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T439" i="28" l="1"/>
  <c r="R439" i="28"/>
  <c r="P439" i="28"/>
  <c r="N439" i="28"/>
  <c r="L435" i="28"/>
  <c r="T439" i="21"/>
  <c r="R439" i="21"/>
  <c r="P439" i="21"/>
  <c r="N439" i="21"/>
  <c r="L435"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7"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120" i="25"/>
  <c r="A120" i="19"/>
  <c r="A48" i="21"/>
  <c r="A14" i="19"/>
  <c r="A15" i="21"/>
  <c r="A49" i="25"/>
  <c r="A13" i="25"/>
  <c r="C15" i="21" l="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F156" i="28" l="1"/>
  <c r="J156" i="28"/>
  <c r="N156" i="28"/>
  <c r="R156" i="28"/>
  <c r="V156" i="28"/>
  <c r="D156" i="28"/>
  <c r="H156" i="28"/>
  <c r="L156" i="28"/>
  <c r="P156" i="28"/>
  <c r="T156" i="28"/>
  <c r="X156" i="28"/>
  <c r="C156" i="28"/>
  <c r="K156" i="28"/>
  <c r="S156" i="28"/>
  <c r="E156" i="28"/>
  <c r="M156" i="28"/>
  <c r="U156" i="28"/>
  <c r="G156" i="28"/>
  <c r="O156" i="28"/>
  <c r="W156" i="28"/>
  <c r="B156" i="28"/>
  <c r="I156" i="28"/>
  <c r="Q156" i="28"/>
  <c r="Y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C157" i="28" l="1"/>
  <c r="G157" i="28"/>
  <c r="K157" i="28"/>
  <c r="O157" i="28"/>
  <c r="S157" i="28"/>
  <c r="W157" i="28"/>
  <c r="E157" i="28"/>
  <c r="I157" i="28"/>
  <c r="M157" i="28"/>
  <c r="Q157" i="28"/>
  <c r="U157" i="28"/>
  <c r="Y157" i="28"/>
  <c r="D157" i="28"/>
  <c r="L157" i="28"/>
  <c r="T157" i="28"/>
  <c r="B157" i="28"/>
  <c r="F157" i="28"/>
  <c r="N157" i="28"/>
  <c r="V157" i="28"/>
  <c r="H157" i="28"/>
  <c r="P157" i="28"/>
  <c r="X157" i="28"/>
  <c r="J157" i="28"/>
  <c r="R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F191" i="28"/>
  <c r="J191" i="28"/>
  <c r="N191" i="28"/>
  <c r="R191" i="28"/>
  <c r="V191" i="28"/>
  <c r="B191" i="28"/>
  <c r="C191" i="28"/>
  <c r="G191" i="28"/>
  <c r="K191" i="28"/>
  <c r="O191" i="28"/>
  <c r="S191" i="28"/>
  <c r="W191" i="28"/>
  <c r="I191" i="28"/>
  <c r="Q191" i="28"/>
  <c r="Y191" i="28"/>
  <c r="D191" i="28"/>
  <c r="L191" i="28"/>
  <c r="T191" i="28"/>
  <c r="M191" i="28"/>
  <c r="P191" i="28"/>
  <c r="E191" i="28"/>
  <c r="H191" i="28"/>
  <c r="U191" i="28"/>
  <c r="X191"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A191" i="21" l="1"/>
  <c r="C156" i="21"/>
  <c r="G156" i="21"/>
  <c r="K156" i="21"/>
  <c r="O156" i="21"/>
  <c r="S156" i="21"/>
  <c r="W156" i="21"/>
  <c r="E156" i="21"/>
  <c r="I156" i="21"/>
  <c r="M156" i="21"/>
  <c r="Q156" i="21"/>
  <c r="U156" i="21"/>
  <c r="Y156" i="21"/>
  <c r="D156" i="21"/>
  <c r="L156" i="21"/>
  <c r="T156" i="21"/>
  <c r="H156" i="21"/>
  <c r="P156" i="21"/>
  <c r="X156" i="21"/>
  <c r="F156" i="21"/>
  <c r="V156" i="21"/>
  <c r="N156" i="21"/>
  <c r="J156" i="21"/>
  <c r="B156" i="21"/>
  <c r="R156" i="21"/>
  <c r="D158" i="28"/>
  <c r="H158" i="28"/>
  <c r="L158" i="28"/>
  <c r="P158" i="28"/>
  <c r="T158" i="28"/>
  <c r="X158" i="28"/>
  <c r="F158" i="28"/>
  <c r="J158" i="28"/>
  <c r="N158" i="28"/>
  <c r="R158" i="28"/>
  <c r="V158" i="28"/>
  <c r="E158" i="28"/>
  <c r="M158" i="28"/>
  <c r="U158" i="28"/>
  <c r="G158" i="28"/>
  <c r="O158" i="28"/>
  <c r="W158" i="28"/>
  <c r="B158" i="28"/>
  <c r="I158" i="28"/>
  <c r="Q158" i="28"/>
  <c r="Y158" i="28"/>
  <c r="C158" i="28"/>
  <c r="K158" i="28"/>
  <c r="S158" i="28"/>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D191" i="21"/>
  <c r="H191" i="21"/>
  <c r="L191" i="21"/>
  <c r="P191" i="21"/>
  <c r="T191" i="21"/>
  <c r="X191" i="21"/>
  <c r="E191" i="21"/>
  <c r="I191" i="21"/>
  <c r="M191" i="21"/>
  <c r="Q191" i="21"/>
  <c r="U191" i="21"/>
  <c r="Y191" i="21"/>
  <c r="F191" i="21"/>
  <c r="N191" i="21"/>
  <c r="V191" i="21"/>
  <c r="G191" i="21"/>
  <c r="O191" i="21"/>
  <c r="W191" i="21"/>
  <c r="J191" i="21"/>
  <c r="B191" i="21"/>
  <c r="S191" i="21"/>
  <c r="K191" i="21"/>
  <c r="R191" i="21"/>
  <c r="C191"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C192" i="28"/>
  <c r="G192" i="28"/>
  <c r="K192" i="28"/>
  <c r="O192" i="28"/>
  <c r="S192" i="28"/>
  <c r="W192" i="28"/>
  <c r="D192" i="28"/>
  <c r="H192" i="28"/>
  <c r="L192" i="28"/>
  <c r="P192" i="28"/>
  <c r="T192" i="28"/>
  <c r="X192" i="28"/>
  <c r="J192" i="28"/>
  <c r="R192" i="28"/>
  <c r="E192" i="28"/>
  <c r="M192" i="28"/>
  <c r="U192" i="28"/>
  <c r="B192" i="28"/>
  <c r="F192" i="28"/>
  <c r="V192" i="28"/>
  <c r="I192" i="28"/>
  <c r="Y192" i="28"/>
  <c r="N192" i="28"/>
  <c r="Q192" i="28"/>
  <c r="F88" i="28"/>
  <c r="J88" i="28"/>
  <c r="N88" i="28"/>
  <c r="R88" i="28"/>
  <c r="V88" i="28"/>
  <c r="C88" i="28"/>
  <c r="G88" i="28"/>
  <c r="K88" i="28"/>
  <c r="O88" i="28"/>
  <c r="S88" i="28"/>
  <c r="W88" i="28"/>
  <c r="B88" i="28"/>
  <c r="H88" i="28"/>
  <c r="P88" i="28"/>
  <c r="X88" i="28"/>
  <c r="D88" i="28"/>
  <c r="M88" i="28"/>
  <c r="Y88" i="28"/>
  <c r="T88" i="28"/>
  <c r="U88" i="28"/>
  <c r="E88" i="28"/>
  <c r="Q88" i="28"/>
  <c r="I88" i="28"/>
  <c r="L88" i="28"/>
  <c r="E226" i="28"/>
  <c r="I226" i="28"/>
  <c r="M226" i="28"/>
  <c r="Q226" i="28"/>
  <c r="U226" i="28"/>
  <c r="Y226" i="28"/>
  <c r="F226" i="28"/>
  <c r="J226" i="28"/>
  <c r="N226" i="28"/>
  <c r="R226" i="28"/>
  <c r="V226" i="28"/>
  <c r="H226" i="28"/>
  <c r="P226" i="28"/>
  <c r="X226" i="28"/>
  <c r="B226" i="28"/>
  <c r="C226" i="28"/>
  <c r="K226" i="28"/>
  <c r="S226" i="28"/>
  <c r="O226" i="28"/>
  <c r="D226" i="28"/>
  <c r="T226" i="28"/>
  <c r="W226" i="28"/>
  <c r="G226" i="28"/>
  <c r="L226"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D157" i="21" l="1"/>
  <c r="H157" i="21"/>
  <c r="L157" i="21"/>
  <c r="P157" i="21"/>
  <c r="T157" i="21"/>
  <c r="X157" i="21"/>
  <c r="F157" i="21"/>
  <c r="J157" i="21"/>
  <c r="N157" i="21"/>
  <c r="R157" i="21"/>
  <c r="V157" i="21"/>
  <c r="E157" i="21"/>
  <c r="M157" i="21"/>
  <c r="U157" i="21"/>
  <c r="I157" i="21"/>
  <c r="Q157" i="21"/>
  <c r="Y157" i="21"/>
  <c r="O157" i="21"/>
  <c r="G157" i="21"/>
  <c r="W157" i="21"/>
  <c r="S157" i="21"/>
  <c r="C157" i="21"/>
  <c r="B157" i="21"/>
  <c r="K157" i="21"/>
  <c r="E159" i="28"/>
  <c r="I159" i="28"/>
  <c r="M159" i="28"/>
  <c r="Q159" i="28"/>
  <c r="U159" i="28"/>
  <c r="Y159" i="28"/>
  <c r="C159" i="28"/>
  <c r="G159" i="28"/>
  <c r="K159" i="28"/>
  <c r="O159" i="28"/>
  <c r="S159" i="28"/>
  <c r="W159" i="28"/>
  <c r="F159" i="28"/>
  <c r="N159" i="28"/>
  <c r="V159" i="28"/>
  <c r="H159" i="28"/>
  <c r="P159" i="28"/>
  <c r="X159" i="28"/>
  <c r="J159" i="28"/>
  <c r="R159" i="28"/>
  <c r="B159" i="28"/>
  <c r="D159" i="28"/>
  <c r="L159" i="28"/>
  <c r="T159" i="28"/>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E226" i="21"/>
  <c r="I226" i="21"/>
  <c r="M226" i="21"/>
  <c r="Q226" i="21"/>
  <c r="U226" i="21"/>
  <c r="Y226" i="21"/>
  <c r="F226" i="21"/>
  <c r="J226" i="21"/>
  <c r="N226" i="21"/>
  <c r="R226" i="21"/>
  <c r="V226" i="21"/>
  <c r="C226" i="21"/>
  <c r="K226" i="21"/>
  <c r="S226" i="21"/>
  <c r="D226" i="21"/>
  <c r="L226" i="21"/>
  <c r="T226" i="21"/>
  <c r="G226" i="21"/>
  <c r="W226" i="21"/>
  <c r="H226" i="21"/>
  <c r="X226" i="21"/>
  <c r="O226" i="21"/>
  <c r="B226" i="21"/>
  <c r="P226"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D193" i="28"/>
  <c r="H193" i="28"/>
  <c r="L193" i="28"/>
  <c r="P193" i="28"/>
  <c r="T193" i="28"/>
  <c r="X193" i="28"/>
  <c r="E193" i="28"/>
  <c r="I193" i="28"/>
  <c r="M193" i="28"/>
  <c r="Q193" i="28"/>
  <c r="U193" i="28"/>
  <c r="Y193" i="28"/>
  <c r="C193" i="28"/>
  <c r="K193" i="28"/>
  <c r="S193" i="28"/>
  <c r="F193" i="28"/>
  <c r="N193" i="28"/>
  <c r="V193" i="28"/>
  <c r="O193" i="28"/>
  <c r="B193" i="28"/>
  <c r="R193" i="28"/>
  <c r="W193" i="28"/>
  <c r="G193" i="28"/>
  <c r="J193" i="28"/>
  <c r="F227" i="28"/>
  <c r="J227" i="28"/>
  <c r="N227" i="28"/>
  <c r="R227" i="28"/>
  <c r="V227" i="28"/>
  <c r="C227" i="28"/>
  <c r="G227" i="28"/>
  <c r="K227" i="28"/>
  <c r="O227" i="28"/>
  <c r="S227" i="28"/>
  <c r="W227" i="28"/>
  <c r="I227" i="28"/>
  <c r="Q227" i="28"/>
  <c r="Y227" i="28"/>
  <c r="D227" i="28"/>
  <c r="L227" i="28"/>
  <c r="T227" i="28"/>
  <c r="H227" i="28"/>
  <c r="X227" i="28"/>
  <c r="M227" i="28"/>
  <c r="B227" i="28"/>
  <c r="E227" i="28"/>
  <c r="P227" i="28"/>
  <c r="U227" i="28"/>
  <c r="F19" i="28"/>
  <c r="J19" i="28"/>
  <c r="N19" i="28"/>
  <c r="R19" i="28"/>
  <c r="V19" i="28"/>
  <c r="C19" i="28"/>
  <c r="H19" i="28"/>
  <c r="M19" i="28"/>
  <c r="S19" i="28"/>
  <c r="X19" i="28"/>
  <c r="I19" i="28"/>
  <c r="P19" i="28"/>
  <c r="W19" i="28"/>
  <c r="B19" i="28"/>
  <c r="E19" i="28"/>
  <c r="T19" i="28"/>
  <c r="G19" i="28"/>
  <c r="U19" i="28"/>
  <c r="D19" i="28"/>
  <c r="K19" i="28"/>
  <c r="Q19" i="28"/>
  <c r="Y19" i="28"/>
  <c r="L19" i="28"/>
  <c r="O19" i="28"/>
  <c r="F261" i="28"/>
  <c r="J261" i="28"/>
  <c r="N261" i="28"/>
  <c r="R261" i="28"/>
  <c r="V261" i="28"/>
  <c r="E261" i="28"/>
  <c r="K261" i="28"/>
  <c r="P261" i="28"/>
  <c r="U261" i="28"/>
  <c r="G261" i="28"/>
  <c r="L261" i="28"/>
  <c r="Q261" i="28"/>
  <c r="W261" i="28"/>
  <c r="B261" i="28"/>
  <c r="D261" i="28"/>
  <c r="O261" i="28"/>
  <c r="Y261" i="28"/>
  <c r="H261" i="28"/>
  <c r="S261" i="28"/>
  <c r="C261" i="28"/>
  <c r="X261" i="28"/>
  <c r="I261" i="28"/>
  <c r="M261" i="28"/>
  <c r="T261"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E158" i="21" l="1"/>
  <c r="I158" i="21"/>
  <c r="M158" i="21"/>
  <c r="Q158" i="21"/>
  <c r="U158" i="21"/>
  <c r="Y158" i="21"/>
  <c r="C158" i="21"/>
  <c r="G158" i="21"/>
  <c r="K158" i="21"/>
  <c r="O158" i="21"/>
  <c r="S158" i="21"/>
  <c r="W158" i="21"/>
  <c r="F158" i="21"/>
  <c r="N158" i="21"/>
  <c r="V158" i="21"/>
  <c r="J158" i="21"/>
  <c r="R158" i="21"/>
  <c r="H158" i="21"/>
  <c r="X158" i="21"/>
  <c r="B158" i="21"/>
  <c r="P158" i="21"/>
  <c r="L158" i="21"/>
  <c r="D158" i="21"/>
  <c r="T158" i="21"/>
  <c r="F160" i="28"/>
  <c r="J160" i="28"/>
  <c r="N160" i="28"/>
  <c r="R160" i="28"/>
  <c r="V160" i="28"/>
  <c r="D160" i="28"/>
  <c r="H160" i="28"/>
  <c r="L160" i="28"/>
  <c r="P160" i="28"/>
  <c r="T160" i="28"/>
  <c r="X160" i="28"/>
  <c r="G160" i="28"/>
  <c r="O160" i="28"/>
  <c r="W160" i="28"/>
  <c r="I160" i="28"/>
  <c r="Q160" i="28"/>
  <c r="Y160" i="28"/>
  <c r="C160" i="28"/>
  <c r="K160" i="28"/>
  <c r="S160" i="28"/>
  <c r="E160" i="28"/>
  <c r="M160" i="28"/>
  <c r="U160" i="28"/>
  <c r="B160" i="28"/>
  <c r="F297" i="28"/>
  <c r="J297" i="28"/>
  <c r="N297" i="28"/>
  <c r="R297" i="28"/>
  <c r="V297" i="28"/>
  <c r="B297" i="28"/>
  <c r="D297" i="28"/>
  <c r="H297" i="28"/>
  <c r="L297" i="28"/>
  <c r="P297" i="28"/>
  <c r="T297" i="28"/>
  <c r="X297" i="28"/>
  <c r="C297" i="28"/>
  <c r="K297" i="28"/>
  <c r="S297" i="28"/>
  <c r="E297" i="28"/>
  <c r="M297" i="28"/>
  <c r="U297" i="28"/>
  <c r="G297" i="28"/>
  <c r="O297" i="28"/>
  <c r="W297" i="28"/>
  <c r="I297" i="28"/>
  <c r="Q297" i="28"/>
  <c r="Y297"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F227" i="21"/>
  <c r="J227" i="21"/>
  <c r="N227" i="21"/>
  <c r="R227" i="21"/>
  <c r="V227" i="21"/>
  <c r="C227" i="21"/>
  <c r="G227" i="21"/>
  <c r="K227" i="21"/>
  <c r="O227" i="21"/>
  <c r="S227" i="21"/>
  <c r="W227" i="21"/>
  <c r="D227" i="21"/>
  <c r="L227" i="21"/>
  <c r="T227" i="21"/>
  <c r="B227" i="21"/>
  <c r="E227" i="21"/>
  <c r="M227" i="21"/>
  <c r="U227" i="21"/>
  <c r="P227" i="21"/>
  <c r="Q227" i="21"/>
  <c r="X227" i="21"/>
  <c r="Y227" i="21"/>
  <c r="H227" i="21"/>
  <c r="I227" i="21"/>
  <c r="A297" i="21"/>
  <c r="C261" i="21"/>
  <c r="G261" i="21"/>
  <c r="K261" i="21"/>
  <c r="O261" i="21"/>
  <c r="S261" i="21"/>
  <c r="W261" i="21"/>
  <c r="D261" i="21"/>
  <c r="H261" i="21"/>
  <c r="L261" i="21"/>
  <c r="P261" i="21"/>
  <c r="T261" i="21"/>
  <c r="X261" i="21"/>
  <c r="I261" i="21"/>
  <c r="Q261" i="21"/>
  <c r="Y261" i="21"/>
  <c r="J261" i="21"/>
  <c r="R261" i="21"/>
  <c r="B261" i="21"/>
  <c r="E261" i="21"/>
  <c r="U261" i="21"/>
  <c r="F261" i="21"/>
  <c r="V261" i="21"/>
  <c r="M261" i="21"/>
  <c r="N261" i="21"/>
  <c r="E53" i="21"/>
  <c r="I53" i="21"/>
  <c r="M53" i="21"/>
  <c r="Q53" i="21"/>
  <c r="U53" i="21"/>
  <c r="Y53" i="21"/>
  <c r="F53" i="21"/>
  <c r="J53" i="21"/>
  <c r="N53" i="21"/>
  <c r="R53" i="21"/>
  <c r="V53" i="21"/>
  <c r="G53" i="21"/>
  <c r="O53" i="21"/>
  <c r="W53" i="21"/>
  <c r="B53" i="21"/>
  <c r="K53" i="21"/>
  <c r="L53" i="21"/>
  <c r="H53" i="21"/>
  <c r="P53" i="21"/>
  <c r="X53" i="21"/>
  <c r="C53" i="21"/>
  <c r="S53" i="21"/>
  <c r="D53" i="21"/>
  <c r="T53" i="21"/>
  <c r="E192" i="21"/>
  <c r="I192" i="21"/>
  <c r="M192" i="21"/>
  <c r="Q192" i="21"/>
  <c r="U192" i="21"/>
  <c r="Y192" i="21"/>
  <c r="B192" i="21"/>
  <c r="F192" i="21"/>
  <c r="J192" i="21"/>
  <c r="N192" i="21"/>
  <c r="R192" i="21"/>
  <c r="V192" i="21"/>
  <c r="G192" i="21"/>
  <c r="O192" i="21"/>
  <c r="W192" i="21"/>
  <c r="H192" i="21"/>
  <c r="P192" i="21"/>
  <c r="X192" i="21"/>
  <c r="C192" i="21"/>
  <c r="S192" i="21"/>
  <c r="K192" i="21"/>
  <c r="L192" i="21"/>
  <c r="D192" i="21"/>
  <c r="T192" i="21"/>
  <c r="E55" i="28"/>
  <c r="I55" i="28"/>
  <c r="M55" i="28"/>
  <c r="Q55" i="28"/>
  <c r="U55" i="28"/>
  <c r="Y55" i="28"/>
  <c r="F55" i="28"/>
  <c r="J55" i="28"/>
  <c r="N55" i="28"/>
  <c r="R55" i="28"/>
  <c r="V55" i="28"/>
  <c r="C55" i="28"/>
  <c r="K55" i="28"/>
  <c r="S55" i="28"/>
  <c r="L55" i="28"/>
  <c r="W55" i="28"/>
  <c r="B55" i="28"/>
  <c r="P55" i="28"/>
  <c r="T55" i="28"/>
  <c r="D55" i="28"/>
  <c r="O55" i="28"/>
  <c r="X55" i="28"/>
  <c r="G55" i="28"/>
  <c r="H55" i="28"/>
  <c r="C262" i="28"/>
  <c r="G262" i="28"/>
  <c r="K262" i="28"/>
  <c r="O262" i="28"/>
  <c r="S262" i="28"/>
  <c r="W262" i="28"/>
  <c r="D262" i="28"/>
  <c r="I262" i="28"/>
  <c r="N262" i="28"/>
  <c r="T262" i="28"/>
  <c r="Y262" i="28"/>
  <c r="E262" i="28"/>
  <c r="J262" i="28"/>
  <c r="P262" i="28"/>
  <c r="U262" i="28"/>
  <c r="M262" i="28"/>
  <c r="X262" i="28"/>
  <c r="F262" i="28"/>
  <c r="Q262" i="28"/>
  <c r="V262" i="28"/>
  <c r="H262" i="28"/>
  <c r="B262" i="28"/>
  <c r="L262" i="28"/>
  <c r="R262"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228" i="28"/>
  <c r="G228" i="28"/>
  <c r="K228" i="28"/>
  <c r="O228" i="28"/>
  <c r="S228" i="28"/>
  <c r="W228" i="28"/>
  <c r="D228" i="28"/>
  <c r="H228" i="28"/>
  <c r="L228" i="28"/>
  <c r="P228" i="28"/>
  <c r="T228" i="28"/>
  <c r="X228" i="28"/>
  <c r="J228" i="28"/>
  <c r="R228" i="28"/>
  <c r="E228" i="28"/>
  <c r="M228" i="28"/>
  <c r="U228" i="28"/>
  <c r="Q228" i="28"/>
  <c r="F228" i="28"/>
  <c r="V228" i="28"/>
  <c r="I228" i="28"/>
  <c r="N228" i="28"/>
  <c r="Y228" i="28"/>
  <c r="B228" i="28"/>
  <c r="E194" i="28"/>
  <c r="I194" i="28"/>
  <c r="M194" i="28"/>
  <c r="Q194" i="28"/>
  <c r="U194" i="28"/>
  <c r="Y194" i="28"/>
  <c r="B194" i="28"/>
  <c r="F194" i="28"/>
  <c r="J194" i="28"/>
  <c r="N194" i="28"/>
  <c r="R194" i="28"/>
  <c r="V194" i="28"/>
  <c r="D194" i="28"/>
  <c r="L194" i="28"/>
  <c r="T194" i="28"/>
  <c r="G194" i="28"/>
  <c r="O194" i="28"/>
  <c r="W194" i="28"/>
  <c r="H194" i="28"/>
  <c r="X194" i="28"/>
  <c r="K194" i="28"/>
  <c r="C194" i="28"/>
  <c r="P194" i="28"/>
  <c r="S194"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C298" i="28" l="1"/>
  <c r="G298" i="28"/>
  <c r="K298" i="28"/>
  <c r="O298" i="28"/>
  <c r="S298" i="28"/>
  <c r="W298" i="28"/>
  <c r="E298" i="28"/>
  <c r="I298" i="28"/>
  <c r="M298" i="28"/>
  <c r="Q298" i="28"/>
  <c r="U298" i="28"/>
  <c r="Y298" i="28"/>
  <c r="B298" i="28"/>
  <c r="D298" i="28"/>
  <c r="L298" i="28"/>
  <c r="T298" i="28"/>
  <c r="F298" i="28"/>
  <c r="N298" i="28"/>
  <c r="V298" i="28"/>
  <c r="H298" i="28"/>
  <c r="P298" i="28"/>
  <c r="X298" i="28"/>
  <c r="J298" i="28"/>
  <c r="R298" i="28"/>
  <c r="C161" i="28"/>
  <c r="G161" i="28"/>
  <c r="K161" i="28"/>
  <c r="O161" i="28"/>
  <c r="S161" i="28"/>
  <c r="W161" i="28"/>
  <c r="E161" i="28"/>
  <c r="I161" i="28"/>
  <c r="M161" i="28"/>
  <c r="Q161" i="28"/>
  <c r="U161" i="28"/>
  <c r="Y161" i="28"/>
  <c r="H161" i="28"/>
  <c r="P161" i="28"/>
  <c r="X161" i="28"/>
  <c r="B161" i="28"/>
  <c r="J161" i="28"/>
  <c r="R161" i="28"/>
  <c r="D161" i="28"/>
  <c r="L161" i="28"/>
  <c r="T161" i="28"/>
  <c r="F161" i="28"/>
  <c r="N161" i="28"/>
  <c r="V161" i="28"/>
  <c r="F159" i="21"/>
  <c r="J159" i="21"/>
  <c r="N159" i="21"/>
  <c r="R159" i="21"/>
  <c r="V159" i="21"/>
  <c r="D159" i="21"/>
  <c r="H159" i="21"/>
  <c r="L159" i="21"/>
  <c r="P159" i="21"/>
  <c r="T159" i="21"/>
  <c r="X159" i="21"/>
  <c r="G159" i="21"/>
  <c r="O159" i="21"/>
  <c r="W159" i="21"/>
  <c r="C159" i="21"/>
  <c r="K159" i="21"/>
  <c r="S159" i="21"/>
  <c r="Q159" i="21"/>
  <c r="I159" i="21"/>
  <c r="Y159" i="21"/>
  <c r="E159" i="21"/>
  <c r="U159" i="21"/>
  <c r="B159" i="21"/>
  <c r="M159" i="21"/>
  <c r="E297" i="21"/>
  <c r="I297" i="21"/>
  <c r="M297" i="21"/>
  <c r="Q297" i="21"/>
  <c r="U297" i="21"/>
  <c r="Y297" i="21"/>
  <c r="C297" i="21"/>
  <c r="G297" i="21"/>
  <c r="K297" i="21"/>
  <c r="O297" i="21"/>
  <c r="S297" i="21"/>
  <c r="W297" i="21"/>
  <c r="J297" i="21"/>
  <c r="R297" i="21"/>
  <c r="F297" i="21"/>
  <c r="N297" i="21"/>
  <c r="V297" i="21"/>
  <c r="D297" i="21"/>
  <c r="T297" i="21"/>
  <c r="B297" i="21"/>
  <c r="L297" i="21"/>
  <c r="X297" i="21"/>
  <c r="H297" i="21"/>
  <c r="P297" i="21"/>
  <c r="D262" i="21"/>
  <c r="H262" i="21"/>
  <c r="L262" i="21"/>
  <c r="P262" i="21"/>
  <c r="T262" i="21"/>
  <c r="X262" i="21"/>
  <c r="E262" i="21"/>
  <c r="I262" i="21"/>
  <c r="M262" i="21"/>
  <c r="Q262" i="21"/>
  <c r="U262" i="21"/>
  <c r="Y262" i="21"/>
  <c r="J262" i="21"/>
  <c r="R262" i="21"/>
  <c r="C262" i="21"/>
  <c r="K262" i="21"/>
  <c r="S262" i="21"/>
  <c r="N262" i="21"/>
  <c r="O262" i="21"/>
  <c r="B262" i="21"/>
  <c r="V262" i="21"/>
  <c r="W262" i="21"/>
  <c r="G262" i="21"/>
  <c r="F262"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193" i="21"/>
  <c r="J193" i="21"/>
  <c r="N193" i="21"/>
  <c r="R193" i="21"/>
  <c r="V193" i="21"/>
  <c r="C193" i="21"/>
  <c r="G193" i="21"/>
  <c r="K193" i="21"/>
  <c r="O193" i="21"/>
  <c r="S193" i="21"/>
  <c r="W193" i="21"/>
  <c r="B193" i="21"/>
  <c r="H193" i="21"/>
  <c r="P193" i="21"/>
  <c r="X193" i="21"/>
  <c r="I193" i="21"/>
  <c r="Q193" i="21"/>
  <c r="Y193" i="21"/>
  <c r="L193" i="21"/>
  <c r="T193" i="21"/>
  <c r="U193" i="21"/>
  <c r="M193" i="21"/>
  <c r="D193" i="21"/>
  <c r="E193"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C228" i="21"/>
  <c r="G228" i="21"/>
  <c r="K228" i="21"/>
  <c r="O228" i="21"/>
  <c r="S228" i="21"/>
  <c r="W228" i="21"/>
  <c r="D228" i="21"/>
  <c r="H228" i="21"/>
  <c r="L228" i="21"/>
  <c r="P228" i="21"/>
  <c r="T228" i="21"/>
  <c r="X228" i="21"/>
  <c r="E228" i="21"/>
  <c r="M228" i="21"/>
  <c r="U228" i="21"/>
  <c r="F228" i="21"/>
  <c r="N228" i="21"/>
  <c r="V228" i="21"/>
  <c r="B228" i="21"/>
  <c r="I228" i="21"/>
  <c r="Y228" i="21"/>
  <c r="J228" i="21"/>
  <c r="R228" i="21"/>
  <c r="Q228" i="21"/>
  <c r="A332" i="21"/>
  <c r="A298" i="21"/>
  <c r="D263" i="28"/>
  <c r="H263" i="28"/>
  <c r="L263" i="28"/>
  <c r="P263" i="28"/>
  <c r="T263" i="28"/>
  <c r="X263" i="28"/>
  <c r="G263" i="28"/>
  <c r="M263" i="28"/>
  <c r="R263" i="28"/>
  <c r="W263" i="28"/>
  <c r="B263" i="28"/>
  <c r="C263" i="28"/>
  <c r="I263" i="28"/>
  <c r="N263" i="28"/>
  <c r="S263" i="28"/>
  <c r="Y263" i="28"/>
  <c r="K263" i="28"/>
  <c r="V263" i="28"/>
  <c r="E263" i="28"/>
  <c r="O263" i="28"/>
  <c r="U263" i="28"/>
  <c r="F263" i="28"/>
  <c r="J263" i="28"/>
  <c r="Q263" i="28"/>
  <c r="E91" i="28"/>
  <c r="I91" i="28"/>
  <c r="M91" i="28"/>
  <c r="Q91" i="28"/>
  <c r="U91" i="28"/>
  <c r="Y91" i="28"/>
  <c r="B91" i="28"/>
  <c r="F91" i="28"/>
  <c r="J91" i="28"/>
  <c r="N91" i="28"/>
  <c r="R91" i="28"/>
  <c r="V91" i="28"/>
  <c r="C91" i="28"/>
  <c r="K91" i="28"/>
  <c r="S91" i="28"/>
  <c r="H91" i="28"/>
  <c r="T91" i="28"/>
  <c r="O91" i="28"/>
  <c r="P91" i="28"/>
  <c r="L91" i="28"/>
  <c r="W91" i="28"/>
  <c r="D91" i="28"/>
  <c r="X91" i="28"/>
  <c r="G91" i="28"/>
  <c r="F195" i="28"/>
  <c r="J195" i="28"/>
  <c r="N195" i="28"/>
  <c r="R195" i="28"/>
  <c r="V195" i="28"/>
  <c r="C195" i="28"/>
  <c r="G195" i="28"/>
  <c r="K195" i="28"/>
  <c r="O195" i="28"/>
  <c r="S195" i="28"/>
  <c r="W195" i="28"/>
  <c r="B195" i="28"/>
  <c r="E195" i="28"/>
  <c r="M195" i="28"/>
  <c r="U195" i="28"/>
  <c r="H195" i="28"/>
  <c r="P195" i="28"/>
  <c r="X195" i="28"/>
  <c r="Q195" i="28"/>
  <c r="D195" i="28"/>
  <c r="T195" i="28"/>
  <c r="I195" i="28"/>
  <c r="Y195" i="28"/>
  <c r="L195" i="28"/>
  <c r="D332" i="28"/>
  <c r="H332" i="28"/>
  <c r="L332" i="28"/>
  <c r="P332" i="28"/>
  <c r="T332" i="28"/>
  <c r="X332" i="28"/>
  <c r="C332" i="28"/>
  <c r="I332" i="28"/>
  <c r="N332" i="28"/>
  <c r="S332" i="28"/>
  <c r="Y332" i="28"/>
  <c r="E332" i="28"/>
  <c r="J332" i="28"/>
  <c r="O332" i="28"/>
  <c r="U332" i="28"/>
  <c r="B332" i="28"/>
  <c r="G332" i="28"/>
  <c r="R332" i="28"/>
  <c r="K332" i="28"/>
  <c r="V332" i="28"/>
  <c r="Q332" i="28"/>
  <c r="W332" i="28"/>
  <c r="M332" i="28"/>
  <c r="F332"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E229" i="28"/>
  <c r="I229" i="28"/>
  <c r="M229" i="28"/>
  <c r="Q229" i="28"/>
  <c r="U229" i="28"/>
  <c r="Y229" i="28"/>
  <c r="C229" i="28"/>
  <c r="H229" i="28"/>
  <c r="N229" i="28"/>
  <c r="S229" i="28"/>
  <c r="X229" i="28"/>
  <c r="B229" i="28"/>
  <c r="D229" i="28"/>
  <c r="J229" i="28"/>
  <c r="O229" i="28"/>
  <c r="T229" i="28"/>
  <c r="G229" i="28"/>
  <c r="R229" i="28"/>
  <c r="K229" i="28"/>
  <c r="V229" i="28"/>
  <c r="L229" i="28"/>
  <c r="P229" i="28"/>
  <c r="W229" i="28"/>
  <c r="F229"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C160" i="21" l="1"/>
  <c r="G160" i="21"/>
  <c r="K160" i="21"/>
  <c r="O160" i="21"/>
  <c r="S160" i="21"/>
  <c r="W160" i="21"/>
  <c r="E160" i="21"/>
  <c r="I160" i="21"/>
  <c r="M160" i="21"/>
  <c r="Q160" i="21"/>
  <c r="U160" i="21"/>
  <c r="Y160" i="21"/>
  <c r="H160" i="21"/>
  <c r="P160" i="21"/>
  <c r="X160" i="21"/>
  <c r="D160" i="21"/>
  <c r="L160" i="21"/>
  <c r="T160" i="21"/>
  <c r="J160" i="21"/>
  <c r="R160" i="21"/>
  <c r="B160" i="21"/>
  <c r="N160" i="21"/>
  <c r="V160" i="21"/>
  <c r="F160" i="21"/>
  <c r="D162" i="28"/>
  <c r="H162" i="28"/>
  <c r="L162" i="28"/>
  <c r="P162" i="28"/>
  <c r="F162" i="28"/>
  <c r="J162" i="28"/>
  <c r="N162" i="28"/>
  <c r="R162" i="28"/>
  <c r="I162" i="28"/>
  <c r="Q162" i="28"/>
  <c r="V162" i="28"/>
  <c r="C162" i="28"/>
  <c r="K162" i="28"/>
  <c r="S162" i="28"/>
  <c r="W162" i="28"/>
  <c r="B162" i="28"/>
  <c r="E162" i="28"/>
  <c r="M162" i="28"/>
  <c r="T162" i="28"/>
  <c r="X162" i="28"/>
  <c r="G162" i="28"/>
  <c r="O162" i="28"/>
  <c r="U162" i="28"/>
  <c r="Y162" i="28"/>
  <c r="D299" i="28"/>
  <c r="H299" i="28"/>
  <c r="L299" i="28"/>
  <c r="P299" i="28"/>
  <c r="T299" i="28"/>
  <c r="X299" i="28"/>
  <c r="F299" i="28"/>
  <c r="J299" i="28"/>
  <c r="N299" i="28"/>
  <c r="R299" i="28"/>
  <c r="V299" i="28"/>
  <c r="E299" i="28"/>
  <c r="M299" i="28"/>
  <c r="U299" i="28"/>
  <c r="G299" i="28"/>
  <c r="O299" i="28"/>
  <c r="W299" i="28"/>
  <c r="B299" i="28"/>
  <c r="I299" i="28"/>
  <c r="Q299" i="28"/>
  <c r="Y299" i="28"/>
  <c r="C299" i="28"/>
  <c r="K299" i="28"/>
  <c r="S299" i="28"/>
  <c r="F298" i="21"/>
  <c r="J298" i="21"/>
  <c r="N298" i="21"/>
  <c r="R298" i="21"/>
  <c r="V298" i="21"/>
  <c r="D298" i="21"/>
  <c r="H298" i="21"/>
  <c r="L298" i="21"/>
  <c r="P298" i="21"/>
  <c r="T298" i="21"/>
  <c r="X298" i="21"/>
  <c r="C298" i="21"/>
  <c r="K298" i="21"/>
  <c r="S298" i="21"/>
  <c r="G298" i="21"/>
  <c r="O298" i="21"/>
  <c r="W298" i="21"/>
  <c r="M298" i="21"/>
  <c r="E298" i="21"/>
  <c r="U298" i="21"/>
  <c r="B298" i="21"/>
  <c r="I298" i="21"/>
  <c r="Q298" i="21"/>
  <c r="Y298" i="21"/>
  <c r="D229" i="21"/>
  <c r="H229" i="21"/>
  <c r="L229" i="21"/>
  <c r="P229" i="21"/>
  <c r="T229" i="21"/>
  <c r="X229" i="21"/>
  <c r="E229" i="21"/>
  <c r="I229" i="21"/>
  <c r="M229" i="21"/>
  <c r="Q229" i="21"/>
  <c r="U229" i="21"/>
  <c r="Y229" i="21"/>
  <c r="F229" i="21"/>
  <c r="N229" i="21"/>
  <c r="V229" i="21"/>
  <c r="G229" i="21"/>
  <c r="O229" i="21"/>
  <c r="W229" i="21"/>
  <c r="R229" i="21"/>
  <c r="B229" i="21"/>
  <c r="C229" i="21"/>
  <c r="S229" i="21"/>
  <c r="J229" i="21"/>
  <c r="K229"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E263" i="21"/>
  <c r="I263" i="21"/>
  <c r="M263" i="21"/>
  <c r="Q263" i="21"/>
  <c r="U263" i="21"/>
  <c r="Y263" i="21"/>
  <c r="F263" i="21"/>
  <c r="J263" i="21"/>
  <c r="N263" i="21"/>
  <c r="R263" i="21"/>
  <c r="V263" i="21"/>
  <c r="C263" i="21"/>
  <c r="K263" i="21"/>
  <c r="S263" i="21"/>
  <c r="B263" i="21"/>
  <c r="D263" i="21"/>
  <c r="L263" i="21"/>
  <c r="T263" i="21"/>
  <c r="G263" i="21"/>
  <c r="W263" i="21"/>
  <c r="H263" i="21"/>
  <c r="X263" i="21"/>
  <c r="O263" i="21"/>
  <c r="P263"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C194" i="21"/>
  <c r="G194" i="21"/>
  <c r="K194" i="21"/>
  <c r="O194" i="21"/>
  <c r="S194" i="21"/>
  <c r="W194" i="21"/>
  <c r="D194" i="21"/>
  <c r="H194" i="21"/>
  <c r="L194" i="21"/>
  <c r="P194" i="21"/>
  <c r="T194" i="21"/>
  <c r="X194" i="21"/>
  <c r="I194" i="21"/>
  <c r="Q194" i="21"/>
  <c r="Y194" i="21"/>
  <c r="B194" i="21"/>
  <c r="J194" i="21"/>
  <c r="R194" i="21"/>
  <c r="E194" i="21"/>
  <c r="U194" i="21"/>
  <c r="F194" i="21"/>
  <c r="V194" i="21"/>
  <c r="M194" i="21"/>
  <c r="N194"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C332" i="21"/>
  <c r="G332" i="21"/>
  <c r="K332" i="21"/>
  <c r="O332" i="21"/>
  <c r="S332" i="21"/>
  <c r="W332" i="21"/>
  <c r="D332" i="21"/>
  <c r="H332" i="21"/>
  <c r="L332" i="21"/>
  <c r="P332" i="21"/>
  <c r="T332" i="21"/>
  <c r="X332" i="21"/>
  <c r="I332" i="21"/>
  <c r="Q332" i="21"/>
  <c r="Y332" i="21"/>
  <c r="J332" i="21"/>
  <c r="R332" i="21"/>
  <c r="B332" i="21"/>
  <c r="M332" i="21"/>
  <c r="N332" i="21"/>
  <c r="U332" i="21"/>
  <c r="V332" i="21"/>
  <c r="F332" i="21"/>
  <c r="E332"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64" i="28"/>
  <c r="I264" i="28"/>
  <c r="M264" i="28"/>
  <c r="Q264" i="28"/>
  <c r="U264" i="28"/>
  <c r="Y264" i="28"/>
  <c r="F264" i="28"/>
  <c r="K264" i="28"/>
  <c r="P264" i="28"/>
  <c r="V264" i="28"/>
  <c r="G264" i="28"/>
  <c r="L264" i="28"/>
  <c r="R264" i="28"/>
  <c r="W264" i="28"/>
  <c r="B264" i="28"/>
  <c r="J264" i="28"/>
  <c r="T264" i="28"/>
  <c r="C264" i="28"/>
  <c r="N264" i="28"/>
  <c r="X264" i="28"/>
  <c r="S264" i="28"/>
  <c r="D264" i="28"/>
  <c r="H264" i="28"/>
  <c r="O264" i="28"/>
  <c r="F230" i="28"/>
  <c r="J230" i="28"/>
  <c r="N230" i="28"/>
  <c r="R230" i="28"/>
  <c r="V230" i="28"/>
  <c r="G230" i="28"/>
  <c r="L230" i="28"/>
  <c r="Q230" i="28"/>
  <c r="W230" i="28"/>
  <c r="C230" i="28"/>
  <c r="H230" i="28"/>
  <c r="M230" i="28"/>
  <c r="S230" i="28"/>
  <c r="X230" i="28"/>
  <c r="B230" i="28"/>
  <c r="E230" i="28"/>
  <c r="P230" i="28"/>
  <c r="I230" i="28"/>
  <c r="T230" i="28"/>
  <c r="K230" i="28"/>
  <c r="O230" i="28"/>
  <c r="U230" i="28"/>
  <c r="D230" i="28"/>
  <c r="Y230" i="28"/>
  <c r="E333" i="28"/>
  <c r="I333" i="28"/>
  <c r="M333" i="28"/>
  <c r="Q333" i="28"/>
  <c r="U333" i="28"/>
  <c r="Y333" i="28"/>
  <c r="G333" i="28"/>
  <c r="L333" i="28"/>
  <c r="R333" i="28"/>
  <c r="W333" i="28"/>
  <c r="C333" i="28"/>
  <c r="H333" i="28"/>
  <c r="N333" i="28"/>
  <c r="S333" i="28"/>
  <c r="X333" i="28"/>
  <c r="F333" i="28"/>
  <c r="P333" i="28"/>
  <c r="J333" i="28"/>
  <c r="T333" i="28"/>
  <c r="O333" i="28"/>
  <c r="B333" i="28"/>
  <c r="V333" i="28"/>
  <c r="D333" i="28"/>
  <c r="K333" i="28"/>
  <c r="C196" i="28"/>
  <c r="G196" i="28"/>
  <c r="K196" i="28"/>
  <c r="O196" i="28"/>
  <c r="S196" i="28"/>
  <c r="W196" i="28"/>
  <c r="D196" i="28"/>
  <c r="H196" i="28"/>
  <c r="L196" i="28"/>
  <c r="P196" i="28"/>
  <c r="T196" i="28"/>
  <c r="X196" i="28"/>
  <c r="F196" i="28"/>
  <c r="N196" i="28"/>
  <c r="V196" i="28"/>
  <c r="I196" i="28"/>
  <c r="Q196" i="28"/>
  <c r="Y196" i="28"/>
  <c r="J196" i="28"/>
  <c r="M196" i="28"/>
  <c r="R196" i="28"/>
  <c r="E196" i="28"/>
  <c r="U196" i="28"/>
  <c r="B196" i="28"/>
  <c r="E22" i="28"/>
  <c r="I22" i="28"/>
  <c r="M22" i="28"/>
  <c r="Q22" i="28"/>
  <c r="U22" i="28"/>
  <c r="Y22" i="28"/>
  <c r="C22" i="28"/>
  <c r="H22" i="28"/>
  <c r="N22" i="28"/>
  <c r="S22" i="28"/>
  <c r="X22" i="28"/>
  <c r="D22" i="28"/>
  <c r="K22" i="28"/>
  <c r="R22" i="28"/>
  <c r="O22" i="28"/>
  <c r="P22" i="28"/>
  <c r="F22" i="28"/>
  <c r="L22" i="28"/>
  <c r="T22" i="28"/>
  <c r="G22" i="28"/>
  <c r="V22" i="28"/>
  <c r="J22" i="28"/>
  <c r="W22" i="28"/>
  <c r="B22" i="28"/>
  <c r="F367" i="28"/>
  <c r="J367" i="28"/>
  <c r="N367" i="28"/>
  <c r="R367" i="28"/>
  <c r="V367" i="28"/>
  <c r="C367" i="28"/>
  <c r="G367" i="28"/>
  <c r="K367" i="28"/>
  <c r="O367" i="28"/>
  <c r="S367" i="28"/>
  <c r="W367" i="28"/>
  <c r="I367" i="28"/>
  <c r="Q367" i="28"/>
  <c r="Y367" i="28"/>
  <c r="D367" i="28"/>
  <c r="L367" i="28"/>
  <c r="T367" i="28"/>
  <c r="H367" i="28"/>
  <c r="X367" i="28"/>
  <c r="M367" i="28"/>
  <c r="E367" i="28"/>
  <c r="P367" i="28"/>
  <c r="U367" i="28"/>
  <c r="B367"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D161" i="21" l="1"/>
  <c r="H161" i="21"/>
  <c r="L161" i="21"/>
  <c r="P161" i="21"/>
  <c r="T161" i="21"/>
  <c r="X161" i="21"/>
  <c r="F161" i="21"/>
  <c r="J161" i="21"/>
  <c r="N161" i="21"/>
  <c r="R161" i="21"/>
  <c r="V161" i="21"/>
  <c r="I161" i="21"/>
  <c r="Q161" i="21"/>
  <c r="Y161" i="21"/>
  <c r="E161" i="21"/>
  <c r="M161" i="21"/>
  <c r="U161" i="21"/>
  <c r="C161" i="21"/>
  <c r="S161" i="21"/>
  <c r="K161" i="21"/>
  <c r="W161" i="21"/>
  <c r="G161" i="21"/>
  <c r="B161" i="21"/>
  <c r="O161" i="21"/>
  <c r="C163" i="28"/>
  <c r="G163" i="28"/>
  <c r="K163" i="28"/>
  <c r="O163" i="28"/>
  <c r="S163" i="28"/>
  <c r="W163" i="28"/>
  <c r="D163" i="28"/>
  <c r="H163" i="28"/>
  <c r="L163" i="28"/>
  <c r="P163" i="28"/>
  <c r="T163" i="28"/>
  <c r="X163" i="28"/>
  <c r="E163" i="28"/>
  <c r="I163" i="28"/>
  <c r="M163" i="28"/>
  <c r="Q163" i="28"/>
  <c r="U163" i="28"/>
  <c r="Y163" i="28"/>
  <c r="B163" i="28"/>
  <c r="F163" i="28"/>
  <c r="J163" i="28"/>
  <c r="N163" i="28"/>
  <c r="R163" i="28"/>
  <c r="V163" i="28"/>
  <c r="E300" i="28"/>
  <c r="I300" i="28"/>
  <c r="M300" i="28"/>
  <c r="Q300" i="28"/>
  <c r="U300" i="28"/>
  <c r="Y300" i="28"/>
  <c r="B300" i="28"/>
  <c r="C300" i="28"/>
  <c r="G300" i="28"/>
  <c r="K300" i="28"/>
  <c r="O300" i="28"/>
  <c r="S300" i="28"/>
  <c r="W300" i="28"/>
  <c r="F300" i="28"/>
  <c r="N300" i="28"/>
  <c r="V300" i="28"/>
  <c r="H300" i="28"/>
  <c r="P300" i="28"/>
  <c r="X300" i="28"/>
  <c r="J300" i="28"/>
  <c r="R300" i="28"/>
  <c r="D300" i="28"/>
  <c r="L300" i="28"/>
  <c r="T300" i="28"/>
  <c r="C299" i="21"/>
  <c r="G299" i="21"/>
  <c r="K299" i="21"/>
  <c r="O299" i="21"/>
  <c r="S299" i="21"/>
  <c r="W299" i="21"/>
  <c r="E299" i="21"/>
  <c r="I299" i="21"/>
  <c r="M299" i="21"/>
  <c r="Q299" i="21"/>
  <c r="U299" i="21"/>
  <c r="Y299" i="21"/>
  <c r="D299" i="21"/>
  <c r="L299" i="21"/>
  <c r="T299" i="21"/>
  <c r="H299" i="21"/>
  <c r="P299" i="21"/>
  <c r="X299" i="21"/>
  <c r="F299" i="21"/>
  <c r="V299" i="21"/>
  <c r="N299" i="21"/>
  <c r="J299" i="21"/>
  <c r="R299" i="21"/>
  <c r="B299" i="21"/>
  <c r="F264" i="21"/>
  <c r="J264" i="21"/>
  <c r="N264" i="21"/>
  <c r="R264" i="21"/>
  <c r="V264" i="21"/>
  <c r="C264" i="21"/>
  <c r="G264" i="21"/>
  <c r="K264" i="21"/>
  <c r="O264" i="21"/>
  <c r="S264" i="21"/>
  <c r="W264" i="21"/>
  <c r="D264" i="21"/>
  <c r="L264" i="21"/>
  <c r="T264" i="21"/>
  <c r="E264" i="21"/>
  <c r="M264" i="21"/>
  <c r="U264" i="21"/>
  <c r="B264" i="21"/>
  <c r="P264" i="21"/>
  <c r="Q264" i="21"/>
  <c r="H264" i="21"/>
  <c r="I264" i="21"/>
  <c r="X264" i="21"/>
  <c r="Y264" i="21"/>
  <c r="D56" i="21"/>
  <c r="H56" i="21"/>
  <c r="L56" i="21"/>
  <c r="P56" i="21"/>
  <c r="T56" i="21"/>
  <c r="X56" i="21"/>
  <c r="E56" i="21"/>
  <c r="I56" i="21"/>
  <c r="M56" i="21"/>
  <c r="Q56" i="21"/>
  <c r="U56" i="21"/>
  <c r="Y56" i="21"/>
  <c r="J56" i="21"/>
  <c r="R56" i="21"/>
  <c r="N56" i="21"/>
  <c r="G56" i="21"/>
  <c r="W56" i="21"/>
  <c r="C56" i="21"/>
  <c r="K56" i="21"/>
  <c r="S56" i="21"/>
  <c r="F56" i="21"/>
  <c r="V56" i="21"/>
  <c r="O56" i="21"/>
  <c r="B56" i="21"/>
  <c r="D333" i="21"/>
  <c r="H333" i="21"/>
  <c r="L333" i="21"/>
  <c r="P333" i="21"/>
  <c r="T333" i="21"/>
  <c r="X333" i="21"/>
  <c r="E333" i="21"/>
  <c r="I333" i="21"/>
  <c r="M333" i="21"/>
  <c r="Q333" i="21"/>
  <c r="U333" i="21"/>
  <c r="Y333" i="21"/>
  <c r="B333" i="21"/>
  <c r="J333" i="21"/>
  <c r="R333" i="21"/>
  <c r="C333" i="21"/>
  <c r="K333" i="21"/>
  <c r="S333" i="21"/>
  <c r="F333" i="21"/>
  <c r="V333" i="21"/>
  <c r="G333" i="21"/>
  <c r="W333" i="21"/>
  <c r="N333" i="21"/>
  <c r="O333"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D195" i="21"/>
  <c r="H195" i="21"/>
  <c r="L195" i="21"/>
  <c r="P195" i="21"/>
  <c r="T195" i="21"/>
  <c r="X195" i="21"/>
  <c r="E195" i="21"/>
  <c r="I195" i="21"/>
  <c r="M195" i="21"/>
  <c r="Q195" i="21"/>
  <c r="U195" i="21"/>
  <c r="Y195" i="21"/>
  <c r="J195" i="21"/>
  <c r="R195" i="21"/>
  <c r="C195" i="21"/>
  <c r="K195" i="21"/>
  <c r="S195" i="21"/>
  <c r="B195" i="21"/>
  <c r="N195" i="21"/>
  <c r="F195" i="21"/>
  <c r="G195" i="21"/>
  <c r="O195" i="21"/>
  <c r="V195" i="21"/>
  <c r="W195" i="21"/>
  <c r="A402" i="21"/>
  <c r="F367" i="21"/>
  <c r="J367" i="21"/>
  <c r="N367" i="21"/>
  <c r="R367" i="21"/>
  <c r="V367" i="21"/>
  <c r="C367" i="21"/>
  <c r="G367" i="21"/>
  <c r="K367" i="21"/>
  <c r="O367" i="21"/>
  <c r="S367" i="21"/>
  <c r="W367" i="21"/>
  <c r="H367" i="21"/>
  <c r="P367" i="21"/>
  <c r="X367" i="21"/>
  <c r="I367" i="21"/>
  <c r="Q367" i="21"/>
  <c r="Y367" i="21"/>
  <c r="L367" i="21"/>
  <c r="M367" i="21"/>
  <c r="T367" i="21"/>
  <c r="U367" i="21"/>
  <c r="B367" i="21"/>
  <c r="D367" i="21"/>
  <c r="E367" i="21"/>
  <c r="A368" i="21"/>
  <c r="E230" i="21"/>
  <c r="I230" i="21"/>
  <c r="M230" i="21"/>
  <c r="Q230" i="21"/>
  <c r="U230" i="21"/>
  <c r="Y230" i="21"/>
  <c r="F230" i="21"/>
  <c r="J230" i="21"/>
  <c r="N230" i="21"/>
  <c r="R230" i="21"/>
  <c r="V230" i="21"/>
  <c r="G230" i="21"/>
  <c r="O230" i="21"/>
  <c r="W230" i="21"/>
  <c r="H230" i="21"/>
  <c r="P230" i="21"/>
  <c r="X230" i="21"/>
  <c r="K230" i="21"/>
  <c r="L230" i="21"/>
  <c r="B230" i="21"/>
  <c r="S230" i="21"/>
  <c r="C230" i="21"/>
  <c r="T230" i="21"/>
  <c r="D230" i="21"/>
  <c r="D197" i="28"/>
  <c r="H197" i="28"/>
  <c r="L197" i="28"/>
  <c r="P197" i="28"/>
  <c r="T197" i="28"/>
  <c r="X197" i="28"/>
  <c r="E197" i="28"/>
  <c r="I197" i="28"/>
  <c r="M197" i="28"/>
  <c r="Q197" i="28"/>
  <c r="U197" i="28"/>
  <c r="Y197" i="28"/>
  <c r="G197" i="28"/>
  <c r="O197" i="28"/>
  <c r="W197" i="28"/>
  <c r="B197" i="28"/>
  <c r="J197" i="28"/>
  <c r="R197" i="28"/>
  <c r="C197" i="28"/>
  <c r="S197" i="28"/>
  <c r="N197" i="28"/>
  <c r="F197" i="28"/>
  <c r="K197" i="28"/>
  <c r="V197" i="28"/>
  <c r="F402" i="28"/>
  <c r="J402" i="28"/>
  <c r="N402" i="28"/>
  <c r="R402" i="28"/>
  <c r="V402" i="28"/>
  <c r="C402" i="28"/>
  <c r="G402" i="28"/>
  <c r="K402" i="28"/>
  <c r="O402" i="28"/>
  <c r="S402" i="28"/>
  <c r="W402" i="28"/>
  <c r="I402" i="28"/>
  <c r="Q402" i="28"/>
  <c r="Y402" i="28"/>
  <c r="D402" i="28"/>
  <c r="L402" i="28"/>
  <c r="T402" i="28"/>
  <c r="P402" i="28"/>
  <c r="B402" i="28"/>
  <c r="E402" i="28"/>
  <c r="U402" i="28"/>
  <c r="H402" i="28"/>
  <c r="M402" i="28"/>
  <c r="X402" i="28"/>
  <c r="F265" i="28"/>
  <c r="J265" i="28"/>
  <c r="N265" i="28"/>
  <c r="R265" i="28"/>
  <c r="V265" i="28"/>
  <c r="D265" i="28"/>
  <c r="I265" i="28"/>
  <c r="O265" i="28"/>
  <c r="T265" i="28"/>
  <c r="Y265" i="28"/>
  <c r="E265" i="28"/>
  <c r="K265" i="28"/>
  <c r="P265" i="28"/>
  <c r="U265" i="28"/>
  <c r="H265" i="28"/>
  <c r="S265" i="28"/>
  <c r="L265" i="28"/>
  <c r="W265" i="28"/>
  <c r="Q265" i="28"/>
  <c r="C265" i="28"/>
  <c r="X265" i="28"/>
  <c r="G265" i="28"/>
  <c r="M265" i="28"/>
  <c r="B265" i="28"/>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F334" i="28"/>
  <c r="J334" i="28"/>
  <c r="N334" i="28"/>
  <c r="R334" i="28"/>
  <c r="V334" i="28"/>
  <c r="E334" i="28"/>
  <c r="K334" i="28"/>
  <c r="P334" i="28"/>
  <c r="U334" i="28"/>
  <c r="G334" i="28"/>
  <c r="L334" i="28"/>
  <c r="Q334" i="28"/>
  <c r="W334" i="28"/>
  <c r="D334" i="28"/>
  <c r="O334" i="28"/>
  <c r="Y334" i="28"/>
  <c r="B334" i="28"/>
  <c r="H334" i="28"/>
  <c r="S334" i="28"/>
  <c r="M334" i="28"/>
  <c r="T334" i="28"/>
  <c r="I334" i="28"/>
  <c r="X334" i="28"/>
  <c r="C334" i="28"/>
  <c r="C231" i="28"/>
  <c r="G231" i="28"/>
  <c r="K231" i="28"/>
  <c r="O231" i="28"/>
  <c r="S231" i="28"/>
  <c r="W231" i="28"/>
  <c r="E231" i="28"/>
  <c r="J231" i="28"/>
  <c r="P231" i="28"/>
  <c r="U231" i="28"/>
  <c r="F231" i="28"/>
  <c r="L231" i="28"/>
  <c r="Q231" i="28"/>
  <c r="V231" i="28"/>
  <c r="D231" i="28"/>
  <c r="N231" i="28"/>
  <c r="Y231" i="28"/>
  <c r="H231" i="28"/>
  <c r="R231" i="28"/>
  <c r="I231" i="28"/>
  <c r="M231" i="28"/>
  <c r="T231" i="28"/>
  <c r="B231" i="28"/>
  <c r="X231" i="28"/>
  <c r="D58" i="28"/>
  <c r="H58" i="28"/>
  <c r="L58" i="28"/>
  <c r="P58" i="28"/>
  <c r="T58" i="28"/>
  <c r="X58" i="28"/>
  <c r="E58" i="28"/>
  <c r="I58" i="28"/>
  <c r="M58" i="28"/>
  <c r="Q58" i="28"/>
  <c r="U58" i="28"/>
  <c r="Y58" i="28"/>
  <c r="F58" i="28"/>
  <c r="N58" i="28"/>
  <c r="V58" i="28"/>
  <c r="G58" i="28"/>
  <c r="R58" i="28"/>
  <c r="K58" i="28"/>
  <c r="B58" i="28"/>
  <c r="C58" i="28"/>
  <c r="J58" i="28"/>
  <c r="S58" i="28"/>
  <c r="W58" i="28"/>
  <c r="O58" i="28"/>
  <c r="C368" i="28"/>
  <c r="G368" i="28"/>
  <c r="K368" i="28"/>
  <c r="O368" i="28"/>
  <c r="S368" i="28"/>
  <c r="W368" i="28"/>
  <c r="D368" i="28"/>
  <c r="H368" i="28"/>
  <c r="L368" i="28"/>
  <c r="P368" i="28"/>
  <c r="T368" i="28"/>
  <c r="X368" i="28"/>
  <c r="J368" i="28"/>
  <c r="R368" i="28"/>
  <c r="E368" i="28"/>
  <c r="M368" i="28"/>
  <c r="U368" i="28"/>
  <c r="B368" i="28"/>
  <c r="Q368" i="28"/>
  <c r="F368" i="28"/>
  <c r="V368" i="28"/>
  <c r="N368" i="28"/>
  <c r="Y368" i="28"/>
  <c r="I36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E162" i="21" l="1"/>
  <c r="I162" i="21"/>
  <c r="M162" i="21"/>
  <c r="Q162" i="21"/>
  <c r="U162" i="21"/>
  <c r="Y162" i="21"/>
  <c r="C162" i="21"/>
  <c r="G162" i="21"/>
  <c r="K162" i="21"/>
  <c r="O162" i="21"/>
  <c r="S162" i="21"/>
  <c r="W162" i="21"/>
  <c r="J162" i="21"/>
  <c r="R162" i="21"/>
  <c r="F162" i="21"/>
  <c r="N162" i="21"/>
  <c r="V162" i="21"/>
  <c r="L162" i="21"/>
  <c r="B162" i="21"/>
  <c r="D162" i="21"/>
  <c r="T162" i="21"/>
  <c r="P162" i="21"/>
  <c r="H162" i="21"/>
  <c r="X162" i="21"/>
  <c r="F301" i="28"/>
  <c r="J301" i="28"/>
  <c r="N301" i="28"/>
  <c r="R301" i="28"/>
  <c r="V301" i="28"/>
  <c r="D301" i="28"/>
  <c r="H301" i="28"/>
  <c r="L301" i="28"/>
  <c r="P301" i="28"/>
  <c r="T301" i="28"/>
  <c r="X301" i="28"/>
  <c r="G301" i="28"/>
  <c r="O301" i="28"/>
  <c r="W301" i="28"/>
  <c r="I301" i="28"/>
  <c r="Q301" i="28"/>
  <c r="Y301" i="28"/>
  <c r="C301" i="28"/>
  <c r="K301" i="28"/>
  <c r="S301" i="28"/>
  <c r="B301" i="28"/>
  <c r="E301" i="28"/>
  <c r="M301" i="28"/>
  <c r="U301" i="28"/>
  <c r="D164" i="28"/>
  <c r="H164" i="28"/>
  <c r="L164" i="28"/>
  <c r="P164" i="28"/>
  <c r="T164" i="28"/>
  <c r="X164" i="28"/>
  <c r="E164" i="28"/>
  <c r="I164" i="28"/>
  <c r="M164" i="28"/>
  <c r="Q164" i="28"/>
  <c r="U164" i="28"/>
  <c r="Y164" i="28"/>
  <c r="F164" i="28"/>
  <c r="J164" i="28"/>
  <c r="N164" i="28"/>
  <c r="R164" i="28"/>
  <c r="V164" i="28"/>
  <c r="C164" i="28"/>
  <c r="G164" i="28"/>
  <c r="K164" i="28"/>
  <c r="O164" i="28"/>
  <c r="S164" i="28"/>
  <c r="W164" i="28"/>
  <c r="B164" i="28"/>
  <c r="D300" i="21"/>
  <c r="H300" i="21"/>
  <c r="L300" i="21"/>
  <c r="P300" i="21"/>
  <c r="T300" i="21"/>
  <c r="X300" i="21"/>
  <c r="F300" i="21"/>
  <c r="J300" i="21"/>
  <c r="N300" i="21"/>
  <c r="R300" i="21"/>
  <c r="V300" i="21"/>
  <c r="E300" i="21"/>
  <c r="M300" i="21"/>
  <c r="U300" i="21"/>
  <c r="I300" i="21"/>
  <c r="Q300" i="21"/>
  <c r="Y300" i="21"/>
  <c r="O300" i="21"/>
  <c r="B300" i="21"/>
  <c r="G300" i="21"/>
  <c r="W300" i="21"/>
  <c r="S300" i="21"/>
  <c r="C300" i="21"/>
  <c r="K300"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C368" i="21"/>
  <c r="G368" i="21"/>
  <c r="K368" i="21"/>
  <c r="O368" i="21"/>
  <c r="S368" i="21"/>
  <c r="W368" i="21"/>
  <c r="D368" i="21"/>
  <c r="H368" i="21"/>
  <c r="L368" i="21"/>
  <c r="P368" i="21"/>
  <c r="T368" i="21"/>
  <c r="X368" i="21"/>
  <c r="I368" i="21"/>
  <c r="Q368" i="21"/>
  <c r="Y368" i="21"/>
  <c r="J368" i="21"/>
  <c r="R368" i="21"/>
  <c r="E368" i="21"/>
  <c r="U368" i="21"/>
  <c r="F368" i="21"/>
  <c r="V368" i="21"/>
  <c r="B368" i="21"/>
  <c r="M368" i="21"/>
  <c r="N368"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E196" i="21"/>
  <c r="I196" i="21"/>
  <c r="M196" i="21"/>
  <c r="Q196" i="21"/>
  <c r="U196" i="21"/>
  <c r="Y196" i="21"/>
  <c r="B196" i="21"/>
  <c r="F196" i="21"/>
  <c r="J196" i="21"/>
  <c r="N196" i="21"/>
  <c r="R196" i="21"/>
  <c r="V196" i="21"/>
  <c r="C196" i="21"/>
  <c r="K196" i="21"/>
  <c r="S196" i="21"/>
  <c r="D196" i="21"/>
  <c r="L196" i="21"/>
  <c r="T196" i="21"/>
  <c r="G196" i="21"/>
  <c r="W196" i="21"/>
  <c r="O196" i="21"/>
  <c r="P196" i="21"/>
  <c r="H196" i="21"/>
  <c r="X196" i="21"/>
  <c r="D402" i="21"/>
  <c r="H402" i="21"/>
  <c r="L402" i="21"/>
  <c r="P402" i="21"/>
  <c r="T402" i="21"/>
  <c r="X402" i="21"/>
  <c r="F402" i="21"/>
  <c r="K402" i="21"/>
  <c r="Q402" i="21"/>
  <c r="V402" i="21"/>
  <c r="G402" i="21"/>
  <c r="M402" i="21"/>
  <c r="R402" i="21"/>
  <c r="W402" i="21"/>
  <c r="I402" i="21"/>
  <c r="S402" i="21"/>
  <c r="J402" i="21"/>
  <c r="U402" i="21"/>
  <c r="N402" i="21"/>
  <c r="B402" i="21"/>
  <c r="O402" i="21"/>
  <c r="Y402" i="21"/>
  <c r="E402" i="21"/>
  <c r="C402" i="21"/>
  <c r="A403" i="21"/>
  <c r="C265" i="21"/>
  <c r="G265" i="21"/>
  <c r="K265" i="21"/>
  <c r="O265" i="21"/>
  <c r="S265" i="21"/>
  <c r="W265" i="21"/>
  <c r="D265" i="21"/>
  <c r="H265" i="21"/>
  <c r="L265" i="21"/>
  <c r="P265" i="21"/>
  <c r="T265" i="21"/>
  <c r="X265" i="21"/>
  <c r="E265" i="21"/>
  <c r="M265" i="21"/>
  <c r="U265" i="21"/>
  <c r="F265" i="21"/>
  <c r="N265" i="21"/>
  <c r="V265" i="21"/>
  <c r="I265" i="21"/>
  <c r="Y265" i="21"/>
  <c r="J265" i="21"/>
  <c r="Q265" i="21"/>
  <c r="B265" i="21"/>
  <c r="R265" i="21"/>
  <c r="A301" i="21"/>
  <c r="F231" i="21"/>
  <c r="J231" i="21"/>
  <c r="N231" i="21"/>
  <c r="R231" i="21"/>
  <c r="V231" i="21"/>
  <c r="C231" i="21"/>
  <c r="G231" i="21"/>
  <c r="K231" i="21"/>
  <c r="O231" i="21"/>
  <c r="S231" i="21"/>
  <c r="W231" i="21"/>
  <c r="H231" i="21"/>
  <c r="P231" i="21"/>
  <c r="X231" i="21"/>
  <c r="B231" i="21"/>
  <c r="I231" i="21"/>
  <c r="Q231" i="21"/>
  <c r="Y231" i="21"/>
  <c r="D231" i="21"/>
  <c r="T231" i="21"/>
  <c r="E231" i="21"/>
  <c r="U231" i="21"/>
  <c r="M231" i="21"/>
  <c r="L231" i="21"/>
  <c r="E334" i="21"/>
  <c r="I334" i="21"/>
  <c r="M334" i="21"/>
  <c r="Q334" i="21"/>
  <c r="U334" i="21"/>
  <c r="Y334" i="21"/>
  <c r="F334" i="21"/>
  <c r="J334" i="21"/>
  <c r="N334" i="21"/>
  <c r="R334" i="21"/>
  <c r="V334" i="21"/>
  <c r="C334" i="21"/>
  <c r="K334" i="21"/>
  <c r="S334" i="21"/>
  <c r="D334" i="21"/>
  <c r="L334" i="21"/>
  <c r="T334" i="21"/>
  <c r="O334" i="21"/>
  <c r="B334" i="21"/>
  <c r="P334" i="21"/>
  <c r="G334" i="21"/>
  <c r="H334" i="21"/>
  <c r="W334" i="21"/>
  <c r="X334" i="21"/>
  <c r="A335" i="21"/>
  <c r="C403" i="28"/>
  <c r="G403" i="28"/>
  <c r="K403" i="28"/>
  <c r="O403" i="28"/>
  <c r="S403" i="28"/>
  <c r="W403" i="28"/>
  <c r="D403" i="28"/>
  <c r="H403" i="28"/>
  <c r="L403" i="28"/>
  <c r="P403" i="28"/>
  <c r="T403" i="28"/>
  <c r="X403" i="28"/>
  <c r="J403" i="28"/>
  <c r="R403" i="28"/>
  <c r="E403" i="28"/>
  <c r="M403" i="28"/>
  <c r="U403" i="28"/>
  <c r="I403" i="28"/>
  <c r="Y403" i="28"/>
  <c r="N403" i="28"/>
  <c r="F403" i="28"/>
  <c r="Q403" i="28"/>
  <c r="B403" i="28"/>
  <c r="V403" i="28"/>
  <c r="E198" i="28"/>
  <c r="I198" i="28"/>
  <c r="M198" i="28"/>
  <c r="Q198" i="28"/>
  <c r="U198" i="28"/>
  <c r="Y198" i="28"/>
  <c r="B198" i="28"/>
  <c r="F198" i="28"/>
  <c r="J198" i="28"/>
  <c r="N198" i="28"/>
  <c r="R198" i="28"/>
  <c r="V198" i="28"/>
  <c r="H198" i="28"/>
  <c r="P198" i="28"/>
  <c r="X198" i="28"/>
  <c r="C198" i="28"/>
  <c r="K198" i="28"/>
  <c r="S198" i="28"/>
  <c r="L198" i="28"/>
  <c r="O198" i="28"/>
  <c r="W198" i="28"/>
  <c r="T198" i="28"/>
  <c r="D198" i="28"/>
  <c r="G198" i="28"/>
  <c r="C24" i="28"/>
  <c r="G24" i="28"/>
  <c r="K24" i="28"/>
  <c r="O24" i="28"/>
  <c r="S24" i="28"/>
  <c r="W24" i="28"/>
  <c r="E24" i="28"/>
  <c r="J24" i="28"/>
  <c r="P24" i="28"/>
  <c r="U24" i="28"/>
  <c r="H24" i="28"/>
  <c r="N24" i="28"/>
  <c r="V24" i="28"/>
  <c r="L24" i="28"/>
  <c r="Y24" i="28"/>
  <c r="M24" i="28"/>
  <c r="I24" i="28"/>
  <c r="Q24" i="28"/>
  <c r="X24" i="28"/>
  <c r="B24" i="28"/>
  <c r="D24" i="28"/>
  <c r="R24" i="28"/>
  <c r="F24" i="28"/>
  <c r="T24" i="28"/>
  <c r="D232" i="28"/>
  <c r="H232" i="28"/>
  <c r="L232" i="28"/>
  <c r="P232" i="28"/>
  <c r="T232" i="28"/>
  <c r="X232" i="28"/>
  <c r="C232" i="28"/>
  <c r="I232" i="28"/>
  <c r="N232" i="28"/>
  <c r="S232" i="28"/>
  <c r="Y232" i="28"/>
  <c r="E232" i="28"/>
  <c r="J232" i="28"/>
  <c r="O232" i="28"/>
  <c r="U232" i="28"/>
  <c r="M232" i="28"/>
  <c r="W232" i="28"/>
  <c r="B232" i="28"/>
  <c r="F232" i="28"/>
  <c r="Q232" i="28"/>
  <c r="G232" i="28"/>
  <c r="K232" i="28"/>
  <c r="R232" i="28"/>
  <c r="V232"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C266" i="28"/>
  <c r="G266" i="28"/>
  <c r="K266" i="28"/>
  <c r="O266" i="28"/>
  <c r="S266" i="28"/>
  <c r="W266" i="28"/>
  <c r="H266" i="28"/>
  <c r="M266" i="28"/>
  <c r="R266" i="28"/>
  <c r="X266" i="28"/>
  <c r="D266" i="28"/>
  <c r="I266" i="28"/>
  <c r="N266" i="28"/>
  <c r="T266" i="28"/>
  <c r="Y266" i="28"/>
  <c r="F266" i="28"/>
  <c r="Q266" i="28"/>
  <c r="B266" i="28"/>
  <c r="J266" i="28"/>
  <c r="U266" i="28"/>
  <c r="P266" i="28"/>
  <c r="V266" i="28"/>
  <c r="E266" i="28"/>
  <c r="L266" i="28"/>
  <c r="E59" i="28"/>
  <c r="I59" i="28"/>
  <c r="M59" i="28"/>
  <c r="Q59" i="28"/>
  <c r="U59" i="28"/>
  <c r="Y59" i="28"/>
  <c r="F59" i="28"/>
  <c r="J59" i="28"/>
  <c r="N59" i="28"/>
  <c r="R59" i="28"/>
  <c r="V59" i="28"/>
  <c r="G59" i="28"/>
  <c r="O59" i="28"/>
  <c r="W59" i="28"/>
  <c r="B59" i="28"/>
  <c r="D59" i="28"/>
  <c r="P59" i="28"/>
  <c r="K59" i="28"/>
  <c r="L59" i="28"/>
  <c r="H59" i="28"/>
  <c r="S59" i="28"/>
  <c r="T59" i="28"/>
  <c r="C59" i="28"/>
  <c r="X59" i="28"/>
  <c r="C335" i="28"/>
  <c r="G335" i="28"/>
  <c r="K335" i="28"/>
  <c r="O335" i="28"/>
  <c r="S335" i="28"/>
  <c r="W335" i="28"/>
  <c r="D335" i="28"/>
  <c r="I335" i="28"/>
  <c r="N335" i="28"/>
  <c r="T335" i="28"/>
  <c r="Y335" i="28"/>
  <c r="E335" i="28"/>
  <c r="J335" i="28"/>
  <c r="P335" i="28"/>
  <c r="U335" i="28"/>
  <c r="B335" i="28"/>
  <c r="M335" i="28"/>
  <c r="X335" i="28"/>
  <c r="F335" i="28"/>
  <c r="Q335" i="28"/>
  <c r="L335" i="28"/>
  <c r="R335" i="28"/>
  <c r="H335" i="28"/>
  <c r="V335" i="28"/>
  <c r="D369" i="28"/>
  <c r="H369" i="28"/>
  <c r="L369" i="28"/>
  <c r="P369" i="28"/>
  <c r="T369" i="28"/>
  <c r="X369" i="28"/>
  <c r="E369" i="28"/>
  <c r="I369" i="28"/>
  <c r="M369" i="28"/>
  <c r="Q369" i="28"/>
  <c r="U369" i="28"/>
  <c r="Y369" i="28"/>
  <c r="C369" i="28"/>
  <c r="K369" i="28"/>
  <c r="S369" i="28"/>
  <c r="F369" i="28"/>
  <c r="N369" i="28"/>
  <c r="V369" i="28"/>
  <c r="J369" i="28"/>
  <c r="O369" i="28"/>
  <c r="B369" i="28"/>
  <c r="W369" i="28"/>
  <c r="R369" i="28"/>
  <c r="G369" i="28"/>
  <c r="Y130" i="25"/>
  <c r="Q130" i="25"/>
  <c r="T130" i="25"/>
  <c r="H130" i="25"/>
  <c r="K130" i="25"/>
  <c r="R130" i="25"/>
  <c r="A131" i="25"/>
  <c r="E130" i="25"/>
  <c r="M130" i="25"/>
  <c r="I130" i="25"/>
  <c r="W130" i="25"/>
  <c r="G130" i="25"/>
  <c r="N130" i="25"/>
  <c r="D130" i="25"/>
  <c r="U130" i="25"/>
  <c r="X130" i="25"/>
  <c r="S130" i="25"/>
  <c r="C130" i="25"/>
  <c r="J130" i="25"/>
  <c r="B130" i="25"/>
  <c r="L130" i="25"/>
  <c r="P130" i="25"/>
  <c r="O130" i="25"/>
  <c r="V130" i="25"/>
  <c r="C131" i="25"/>
  <c r="G131" i="25"/>
  <c r="K131" i="25"/>
  <c r="O131" i="25"/>
  <c r="S131" i="25"/>
  <c r="W131" i="25"/>
  <c r="D131" i="25"/>
  <c r="H131" i="25"/>
  <c r="L131" i="25"/>
  <c r="P131" i="25"/>
  <c r="T131" i="25"/>
  <c r="X131" i="25"/>
  <c r="I131" i="25"/>
  <c r="Q131" i="25"/>
  <c r="Y131" i="25"/>
  <c r="F131" i="25"/>
  <c r="R131" i="25"/>
  <c r="J131" i="25"/>
  <c r="U131" i="25"/>
  <c r="M131" i="25"/>
  <c r="N131" i="25"/>
  <c r="V131" i="25"/>
  <c r="B131" i="25"/>
  <c r="E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F163" i="21" l="1"/>
  <c r="J163" i="21"/>
  <c r="N163" i="21"/>
  <c r="R163" i="21"/>
  <c r="V163" i="21"/>
  <c r="D163" i="21"/>
  <c r="H163" i="21"/>
  <c r="L163" i="21"/>
  <c r="P163" i="21"/>
  <c r="T163" i="21"/>
  <c r="X163" i="21"/>
  <c r="C163" i="21"/>
  <c r="K163" i="21"/>
  <c r="S163" i="21"/>
  <c r="G163" i="21"/>
  <c r="O163" i="21"/>
  <c r="W163" i="21"/>
  <c r="E163" i="21"/>
  <c r="U163" i="21"/>
  <c r="M163" i="21"/>
  <c r="I163" i="21"/>
  <c r="B163" i="21"/>
  <c r="Y163" i="21"/>
  <c r="Q163" i="21"/>
  <c r="E165" i="28"/>
  <c r="I165" i="28"/>
  <c r="M165" i="28"/>
  <c r="Q165" i="28"/>
  <c r="U165" i="28"/>
  <c r="Y165" i="28"/>
  <c r="B165" i="28"/>
  <c r="F165" i="28"/>
  <c r="J165" i="28"/>
  <c r="N165" i="28"/>
  <c r="R165" i="28"/>
  <c r="V165" i="28"/>
  <c r="C165" i="28"/>
  <c r="G165" i="28"/>
  <c r="K165" i="28"/>
  <c r="O165" i="28"/>
  <c r="S165" i="28"/>
  <c r="W165" i="28"/>
  <c r="D165" i="28"/>
  <c r="H165" i="28"/>
  <c r="L165" i="28"/>
  <c r="P165" i="28"/>
  <c r="T165" i="28"/>
  <c r="X165" i="28"/>
  <c r="C302" i="28"/>
  <c r="G302" i="28"/>
  <c r="K302" i="28"/>
  <c r="O302" i="28"/>
  <c r="S302" i="28"/>
  <c r="W302" i="28"/>
  <c r="E302" i="28"/>
  <c r="I302" i="28"/>
  <c r="M302" i="28"/>
  <c r="Q302" i="28"/>
  <c r="U302" i="28"/>
  <c r="Y302" i="28"/>
  <c r="B302" i="28"/>
  <c r="H302" i="28"/>
  <c r="P302" i="28"/>
  <c r="X302" i="28"/>
  <c r="J302" i="28"/>
  <c r="R302" i="28"/>
  <c r="D302" i="28"/>
  <c r="L302" i="28"/>
  <c r="T302" i="28"/>
  <c r="F302" i="28"/>
  <c r="N302" i="28"/>
  <c r="V302" i="28"/>
  <c r="E301" i="21"/>
  <c r="I301" i="21"/>
  <c r="M301" i="21"/>
  <c r="Q301" i="21"/>
  <c r="U301" i="21"/>
  <c r="Y301" i="21"/>
  <c r="C301" i="21"/>
  <c r="G301" i="21"/>
  <c r="K301" i="21"/>
  <c r="O301" i="21"/>
  <c r="S301" i="21"/>
  <c r="W301" i="21"/>
  <c r="F301" i="21"/>
  <c r="N301" i="21"/>
  <c r="V301" i="21"/>
  <c r="J301" i="21"/>
  <c r="R301" i="21"/>
  <c r="H301" i="21"/>
  <c r="X301" i="21"/>
  <c r="P301" i="21"/>
  <c r="D301" i="21"/>
  <c r="L301" i="21"/>
  <c r="B301" i="21"/>
  <c r="T301" i="21"/>
  <c r="D266" i="21"/>
  <c r="H266" i="21"/>
  <c r="L266" i="21"/>
  <c r="P266" i="21"/>
  <c r="T266" i="21"/>
  <c r="X266" i="21"/>
  <c r="E266" i="21"/>
  <c r="I266" i="21"/>
  <c r="M266" i="21"/>
  <c r="Q266" i="21"/>
  <c r="U266" i="21"/>
  <c r="Y266" i="21"/>
  <c r="F266" i="21"/>
  <c r="N266" i="21"/>
  <c r="V266" i="21"/>
  <c r="G266" i="21"/>
  <c r="O266" i="21"/>
  <c r="W266" i="21"/>
  <c r="R266" i="21"/>
  <c r="C266" i="21"/>
  <c r="S266" i="21"/>
  <c r="B266" i="21"/>
  <c r="J266" i="21"/>
  <c r="K266" i="21"/>
  <c r="F335" i="21"/>
  <c r="J335" i="21"/>
  <c r="N335" i="21"/>
  <c r="R335" i="21"/>
  <c r="V335" i="21"/>
  <c r="C335" i="21"/>
  <c r="G335" i="21"/>
  <c r="K335" i="21"/>
  <c r="O335" i="21"/>
  <c r="S335" i="21"/>
  <c r="W335" i="21"/>
  <c r="D335" i="21"/>
  <c r="L335" i="21"/>
  <c r="T335" i="21"/>
  <c r="E335" i="21"/>
  <c r="M335" i="21"/>
  <c r="U335" i="21"/>
  <c r="H335" i="21"/>
  <c r="X335" i="21"/>
  <c r="I335" i="21"/>
  <c r="Y335" i="21"/>
  <c r="B335" i="21"/>
  <c r="P335" i="21"/>
  <c r="Q335" i="21"/>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E403" i="21"/>
  <c r="I403" i="21"/>
  <c r="M403" i="21"/>
  <c r="Q403" i="21"/>
  <c r="U403" i="21"/>
  <c r="Y403" i="21"/>
  <c r="D403" i="21"/>
  <c r="J403" i="21"/>
  <c r="O403" i="21"/>
  <c r="T403" i="21"/>
  <c r="F403" i="21"/>
  <c r="K403" i="21"/>
  <c r="P403" i="21"/>
  <c r="V403" i="21"/>
  <c r="G403" i="21"/>
  <c r="R403" i="21"/>
  <c r="H403" i="21"/>
  <c r="S403" i="21"/>
  <c r="L403" i="21"/>
  <c r="N403" i="21"/>
  <c r="C403" i="21"/>
  <c r="W403" i="21"/>
  <c r="X403" i="21"/>
  <c r="B403"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F197" i="21"/>
  <c r="J197" i="21"/>
  <c r="N197" i="21"/>
  <c r="R197" i="21"/>
  <c r="V197" i="21"/>
  <c r="C197" i="21"/>
  <c r="G197" i="21"/>
  <c r="K197" i="21"/>
  <c r="O197" i="21"/>
  <c r="S197" i="21"/>
  <c r="W197" i="21"/>
  <c r="B197" i="21"/>
  <c r="D197" i="21"/>
  <c r="L197" i="21"/>
  <c r="T197" i="21"/>
  <c r="E197" i="21"/>
  <c r="M197" i="21"/>
  <c r="U197" i="21"/>
  <c r="P197" i="21"/>
  <c r="X197" i="21"/>
  <c r="Y197" i="21"/>
  <c r="Q197" i="21"/>
  <c r="H197" i="21"/>
  <c r="I197" i="21"/>
  <c r="C232" i="21"/>
  <c r="G232" i="21"/>
  <c r="K232" i="21"/>
  <c r="O232" i="21"/>
  <c r="S232" i="21"/>
  <c r="W232" i="21"/>
  <c r="D232" i="21"/>
  <c r="H232" i="21"/>
  <c r="L232" i="21"/>
  <c r="P232" i="21"/>
  <c r="T232" i="21"/>
  <c r="X232" i="21"/>
  <c r="I232" i="21"/>
  <c r="Q232" i="21"/>
  <c r="Y232" i="21"/>
  <c r="J232" i="21"/>
  <c r="R232" i="21"/>
  <c r="B232" i="21"/>
  <c r="M232" i="21"/>
  <c r="N232" i="21"/>
  <c r="E232" i="21"/>
  <c r="F232" i="21"/>
  <c r="U232" i="21"/>
  <c r="V232" i="21"/>
  <c r="D369" i="21"/>
  <c r="H369" i="21"/>
  <c r="L369" i="21"/>
  <c r="P369" i="21"/>
  <c r="T369" i="21"/>
  <c r="X369" i="21"/>
  <c r="E369" i="21"/>
  <c r="I369" i="21"/>
  <c r="M369" i="21"/>
  <c r="Q369" i="21"/>
  <c r="U369" i="21"/>
  <c r="Y369" i="21"/>
  <c r="J369" i="21"/>
  <c r="R369" i="21"/>
  <c r="C369" i="21"/>
  <c r="K369" i="21"/>
  <c r="S369" i="21"/>
  <c r="N369" i="21"/>
  <c r="O369" i="21"/>
  <c r="F369" i="21"/>
  <c r="G369" i="21"/>
  <c r="V369" i="21"/>
  <c r="B369" i="21"/>
  <c r="W369" i="21"/>
  <c r="A370" i="21"/>
  <c r="E370" i="28"/>
  <c r="I370" i="28"/>
  <c r="M370" i="28"/>
  <c r="Q370" i="28"/>
  <c r="U370" i="28"/>
  <c r="Y370" i="28"/>
  <c r="F370" i="28"/>
  <c r="J370" i="28"/>
  <c r="N370" i="28"/>
  <c r="R370" i="28"/>
  <c r="V370" i="28"/>
  <c r="D370" i="28"/>
  <c r="L370" i="28"/>
  <c r="T370" i="28"/>
  <c r="G370" i="28"/>
  <c r="O370" i="28"/>
  <c r="W370" i="28"/>
  <c r="C370" i="28"/>
  <c r="S370" i="28"/>
  <c r="H370" i="28"/>
  <c r="X370" i="28"/>
  <c r="K370" i="28"/>
  <c r="B370" i="28"/>
  <c r="P370" i="28"/>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233" i="28"/>
  <c r="I233" i="28"/>
  <c r="M233" i="28"/>
  <c r="Q233" i="28"/>
  <c r="U233" i="28"/>
  <c r="Y233" i="28"/>
  <c r="G233" i="28"/>
  <c r="L233" i="28"/>
  <c r="R233" i="28"/>
  <c r="W233" i="28"/>
  <c r="B233" i="28"/>
  <c r="C233" i="28"/>
  <c r="H233" i="28"/>
  <c r="N233" i="28"/>
  <c r="S233" i="28"/>
  <c r="X233" i="28"/>
  <c r="K233" i="28"/>
  <c r="V233" i="28"/>
  <c r="D233" i="28"/>
  <c r="O233" i="28"/>
  <c r="F233" i="28"/>
  <c r="J233" i="28"/>
  <c r="T233" i="28"/>
  <c r="P233" i="28"/>
  <c r="E95" i="28"/>
  <c r="I95" i="28"/>
  <c r="M95" i="28"/>
  <c r="Q95" i="28"/>
  <c r="U95" i="28"/>
  <c r="Y95" i="28"/>
  <c r="B95" i="28"/>
  <c r="F95" i="28"/>
  <c r="J95" i="28"/>
  <c r="N95" i="28"/>
  <c r="R95" i="28"/>
  <c r="V95" i="28"/>
  <c r="G95" i="28"/>
  <c r="O95" i="28"/>
  <c r="W95" i="28"/>
  <c r="C95" i="28"/>
  <c r="L95" i="28"/>
  <c r="X95" i="28"/>
  <c r="H95" i="28"/>
  <c r="T95" i="28"/>
  <c r="D95" i="28"/>
  <c r="P95" i="28"/>
  <c r="S95" i="28"/>
  <c r="K95" i="28"/>
  <c r="D267" i="28"/>
  <c r="H267" i="28"/>
  <c r="L267" i="28"/>
  <c r="P267" i="28"/>
  <c r="T267" i="28"/>
  <c r="X267" i="28"/>
  <c r="F267" i="28"/>
  <c r="K267" i="28"/>
  <c r="Q267" i="28"/>
  <c r="V267" i="28"/>
  <c r="B267" i="28"/>
  <c r="G267" i="28"/>
  <c r="M267" i="28"/>
  <c r="R267" i="28"/>
  <c r="W267" i="28"/>
  <c r="E267" i="28"/>
  <c r="O267" i="28"/>
  <c r="I267" i="28"/>
  <c r="S267" i="28"/>
  <c r="N267" i="28"/>
  <c r="U267" i="28"/>
  <c r="C267" i="28"/>
  <c r="J267" i="28"/>
  <c r="Y267" i="28"/>
  <c r="D336" i="28"/>
  <c r="H336" i="28"/>
  <c r="L336" i="28"/>
  <c r="G336" i="28"/>
  <c r="M336" i="28"/>
  <c r="Q336" i="28"/>
  <c r="U336" i="28"/>
  <c r="Y336" i="28"/>
  <c r="C336" i="28"/>
  <c r="I336" i="28"/>
  <c r="N336" i="28"/>
  <c r="R336" i="28"/>
  <c r="V336" i="28"/>
  <c r="K336" i="28"/>
  <c r="T336" i="28"/>
  <c r="E336" i="28"/>
  <c r="O336" i="28"/>
  <c r="W336" i="28"/>
  <c r="B336" i="28"/>
  <c r="J336" i="28"/>
  <c r="P336" i="28"/>
  <c r="F336" i="28"/>
  <c r="S336" i="28"/>
  <c r="X336" i="28"/>
  <c r="D404" i="28"/>
  <c r="H404" i="28"/>
  <c r="L404" i="28"/>
  <c r="P404" i="28"/>
  <c r="T404" i="28"/>
  <c r="X404" i="28"/>
  <c r="E404" i="28"/>
  <c r="I404" i="28"/>
  <c r="M404" i="28"/>
  <c r="Q404" i="28"/>
  <c r="U404" i="28"/>
  <c r="Y404" i="28"/>
  <c r="C404" i="28"/>
  <c r="K404" i="28"/>
  <c r="S404" i="28"/>
  <c r="F404" i="28"/>
  <c r="N404" i="28"/>
  <c r="V404" i="28"/>
  <c r="R404" i="28"/>
  <c r="G404" i="28"/>
  <c r="W404" i="28"/>
  <c r="O404" i="28"/>
  <c r="J404" i="28"/>
  <c r="B404" i="28"/>
  <c r="F199" i="28"/>
  <c r="J199" i="28"/>
  <c r="N199" i="28"/>
  <c r="R199" i="28"/>
  <c r="V199" i="28"/>
  <c r="C199" i="28"/>
  <c r="G199" i="28"/>
  <c r="K199" i="28"/>
  <c r="O199" i="28"/>
  <c r="S199" i="28"/>
  <c r="W199" i="28"/>
  <c r="B199" i="28"/>
  <c r="I199" i="28"/>
  <c r="Q199" i="28"/>
  <c r="Y199" i="28"/>
  <c r="D199" i="28"/>
  <c r="L199" i="28"/>
  <c r="T199" i="28"/>
  <c r="E199" i="28"/>
  <c r="U199" i="28"/>
  <c r="M199" i="28"/>
  <c r="H199" i="28"/>
  <c r="P199" i="28"/>
  <c r="X199"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C164" i="21" l="1"/>
  <c r="G164" i="21"/>
  <c r="K164" i="21"/>
  <c r="O164" i="21"/>
  <c r="S164" i="21"/>
  <c r="W164" i="21"/>
  <c r="E164" i="21"/>
  <c r="I164" i="21"/>
  <c r="M164" i="21"/>
  <c r="Q164" i="21"/>
  <c r="U164" i="21"/>
  <c r="Y164" i="21"/>
  <c r="D164" i="21"/>
  <c r="L164" i="21"/>
  <c r="T164" i="21"/>
  <c r="H164" i="21"/>
  <c r="P164" i="21"/>
  <c r="X164" i="21"/>
  <c r="N164" i="21"/>
  <c r="F164" i="21"/>
  <c r="V164" i="21"/>
  <c r="B164" i="21"/>
  <c r="R164" i="21"/>
  <c r="J164" i="21"/>
  <c r="F166" i="28"/>
  <c r="J166" i="28"/>
  <c r="N166" i="28"/>
  <c r="R166" i="28"/>
  <c r="V166" i="28"/>
  <c r="C166" i="28"/>
  <c r="G166" i="28"/>
  <c r="K166" i="28"/>
  <c r="O166" i="28"/>
  <c r="S166" i="28"/>
  <c r="W166" i="28"/>
  <c r="B166" i="28"/>
  <c r="D166" i="28"/>
  <c r="H166" i="28"/>
  <c r="L166" i="28"/>
  <c r="P166" i="28"/>
  <c r="T166" i="28"/>
  <c r="X166" i="28"/>
  <c r="E166" i="28"/>
  <c r="I166" i="28"/>
  <c r="M166" i="28"/>
  <c r="Q166" i="28"/>
  <c r="U166" i="28"/>
  <c r="Y166" i="28"/>
  <c r="D303" i="28"/>
  <c r="H303" i="28"/>
  <c r="L303" i="28"/>
  <c r="P303" i="28"/>
  <c r="T303" i="28"/>
  <c r="X303" i="28"/>
  <c r="F303" i="28"/>
  <c r="J303" i="28"/>
  <c r="N303" i="28"/>
  <c r="R303" i="28"/>
  <c r="V303" i="28"/>
  <c r="I303" i="28"/>
  <c r="Q303" i="28"/>
  <c r="Y303" i="28"/>
  <c r="C303" i="28"/>
  <c r="K303" i="28"/>
  <c r="S303" i="28"/>
  <c r="E303" i="28"/>
  <c r="M303" i="28"/>
  <c r="U303" i="28"/>
  <c r="G303" i="28"/>
  <c r="O303" i="28"/>
  <c r="W303" i="28"/>
  <c r="B303" i="28"/>
  <c r="F302" i="21"/>
  <c r="J302" i="21"/>
  <c r="N302" i="21"/>
  <c r="R302" i="21"/>
  <c r="V302" i="21"/>
  <c r="D302" i="21"/>
  <c r="H302" i="21"/>
  <c r="L302" i="21"/>
  <c r="P302" i="21"/>
  <c r="T302" i="21"/>
  <c r="X302" i="21"/>
  <c r="G302" i="21"/>
  <c r="O302" i="21"/>
  <c r="W302" i="21"/>
  <c r="C302" i="21"/>
  <c r="K302" i="21"/>
  <c r="S302" i="21"/>
  <c r="Q302" i="21"/>
  <c r="I302" i="21"/>
  <c r="Y302" i="21"/>
  <c r="B302" i="21"/>
  <c r="E302" i="21"/>
  <c r="M302" i="21"/>
  <c r="U302" i="21"/>
  <c r="E370" i="21"/>
  <c r="I370" i="21"/>
  <c r="M370" i="21"/>
  <c r="Q370" i="21"/>
  <c r="U370" i="21"/>
  <c r="Y370" i="21"/>
  <c r="F370" i="21"/>
  <c r="J370" i="21"/>
  <c r="N370" i="21"/>
  <c r="R370" i="21"/>
  <c r="V370" i="21"/>
  <c r="C370" i="21"/>
  <c r="K370" i="21"/>
  <c r="S370" i="21"/>
  <c r="D370" i="21"/>
  <c r="L370" i="21"/>
  <c r="T370" i="21"/>
  <c r="G370" i="21"/>
  <c r="W370" i="21"/>
  <c r="H370" i="21"/>
  <c r="X370" i="21"/>
  <c r="O370" i="21"/>
  <c r="P370" i="21"/>
  <c r="B370"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F404" i="21"/>
  <c r="J404" i="21"/>
  <c r="N404" i="21"/>
  <c r="R404" i="21"/>
  <c r="V404" i="21"/>
  <c r="C404" i="21"/>
  <c r="H404" i="21"/>
  <c r="M404" i="21"/>
  <c r="S404" i="21"/>
  <c r="X404" i="21"/>
  <c r="D404" i="21"/>
  <c r="I404" i="21"/>
  <c r="O404" i="21"/>
  <c r="T404" i="21"/>
  <c r="Y404" i="21"/>
  <c r="E404" i="21"/>
  <c r="P404" i="21"/>
  <c r="G404" i="21"/>
  <c r="Q404" i="21"/>
  <c r="K404" i="21"/>
  <c r="L404" i="21"/>
  <c r="U404" i="21"/>
  <c r="W404" i="21"/>
  <c r="B404" i="21"/>
  <c r="A405" i="21"/>
  <c r="D233" i="21"/>
  <c r="H233" i="21"/>
  <c r="L233" i="21"/>
  <c r="P233" i="21"/>
  <c r="E233" i="21"/>
  <c r="I233" i="21"/>
  <c r="M233" i="21"/>
  <c r="Q233" i="21"/>
  <c r="U233" i="21"/>
  <c r="J233" i="21"/>
  <c r="R233" i="21"/>
  <c r="W233" i="21"/>
  <c r="C233" i="21"/>
  <c r="K233" i="21"/>
  <c r="S233" i="21"/>
  <c r="X233" i="21"/>
  <c r="F233" i="21"/>
  <c r="T233" i="21"/>
  <c r="G233" i="21"/>
  <c r="V233" i="21"/>
  <c r="N233" i="21"/>
  <c r="B233" i="21"/>
  <c r="O233" i="21"/>
  <c r="Y233"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C198" i="21"/>
  <c r="G198" i="21"/>
  <c r="K198" i="21"/>
  <c r="O198" i="21"/>
  <c r="S198" i="21"/>
  <c r="W198" i="21"/>
  <c r="D198" i="21"/>
  <c r="H198" i="21"/>
  <c r="L198" i="21"/>
  <c r="P198" i="21"/>
  <c r="T198" i="21"/>
  <c r="X198" i="21"/>
  <c r="E198" i="21"/>
  <c r="M198" i="21"/>
  <c r="U198" i="21"/>
  <c r="F198" i="21"/>
  <c r="N198" i="21"/>
  <c r="V198" i="21"/>
  <c r="I198" i="21"/>
  <c r="Y198" i="21"/>
  <c r="J198" i="21"/>
  <c r="Q198" i="21"/>
  <c r="B198" i="21"/>
  <c r="R198"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E267" i="21"/>
  <c r="I267" i="21"/>
  <c r="M267" i="21"/>
  <c r="Q267" i="21"/>
  <c r="U267" i="21"/>
  <c r="Y267" i="21"/>
  <c r="F267" i="21"/>
  <c r="J267" i="21"/>
  <c r="N267" i="21"/>
  <c r="R267" i="21"/>
  <c r="V267" i="21"/>
  <c r="G267" i="21"/>
  <c r="O267" i="21"/>
  <c r="W267" i="21"/>
  <c r="B267" i="21"/>
  <c r="H267" i="21"/>
  <c r="P267" i="21"/>
  <c r="X267" i="21"/>
  <c r="K267" i="21"/>
  <c r="L267" i="21"/>
  <c r="C267" i="21"/>
  <c r="D267" i="21"/>
  <c r="T267" i="21"/>
  <c r="S267" i="21"/>
  <c r="C336" i="21"/>
  <c r="G336" i="21"/>
  <c r="K336" i="21"/>
  <c r="O336" i="21"/>
  <c r="S336" i="21"/>
  <c r="W336" i="21"/>
  <c r="B336" i="21"/>
  <c r="D336" i="21"/>
  <c r="H336" i="21"/>
  <c r="L336" i="21"/>
  <c r="P336" i="21"/>
  <c r="T336" i="21"/>
  <c r="X336" i="21"/>
  <c r="E336" i="21"/>
  <c r="M336" i="21"/>
  <c r="U336" i="21"/>
  <c r="F336" i="21"/>
  <c r="N336" i="21"/>
  <c r="V336" i="21"/>
  <c r="Q336" i="21"/>
  <c r="R336" i="21"/>
  <c r="Y336" i="21"/>
  <c r="I336" i="21"/>
  <c r="J336"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8" i="28"/>
  <c r="I268" i="28"/>
  <c r="M268" i="28"/>
  <c r="Q268" i="28"/>
  <c r="U268" i="28"/>
  <c r="Y268" i="28"/>
  <c r="D268" i="28"/>
  <c r="J268" i="28"/>
  <c r="O268" i="28"/>
  <c r="T268" i="28"/>
  <c r="F268" i="28"/>
  <c r="K268" i="28"/>
  <c r="P268" i="28"/>
  <c r="V268" i="28"/>
  <c r="B268" i="28"/>
  <c r="C268" i="28"/>
  <c r="N268" i="28"/>
  <c r="X268" i="28"/>
  <c r="G268" i="28"/>
  <c r="R268" i="28"/>
  <c r="L268" i="28"/>
  <c r="S268" i="28"/>
  <c r="W268" i="28"/>
  <c r="H268" i="28"/>
  <c r="E26" i="28"/>
  <c r="I26" i="28"/>
  <c r="M26" i="28"/>
  <c r="Q26" i="28"/>
  <c r="U26" i="28"/>
  <c r="Y26" i="28"/>
  <c r="D26" i="28"/>
  <c r="J26" i="28"/>
  <c r="O26" i="28"/>
  <c r="T26" i="28"/>
  <c r="L26" i="28"/>
  <c r="W26" i="28"/>
  <c r="H26" i="28"/>
  <c r="S26" i="28"/>
  <c r="B26" i="28"/>
  <c r="F26" i="28"/>
  <c r="K26" i="28"/>
  <c r="P26" i="28"/>
  <c r="V26" i="28"/>
  <c r="G26" i="28"/>
  <c r="R26" i="28"/>
  <c r="C26" i="28"/>
  <c r="N26" i="28"/>
  <c r="X26" i="28"/>
  <c r="F337" i="28"/>
  <c r="J337" i="28"/>
  <c r="N337" i="28"/>
  <c r="R337" i="28"/>
  <c r="V337" i="28"/>
  <c r="C337" i="28"/>
  <c r="G337" i="28"/>
  <c r="K337" i="28"/>
  <c r="O337" i="28"/>
  <c r="S337" i="28"/>
  <c r="W337" i="28"/>
  <c r="E337" i="28"/>
  <c r="M337" i="28"/>
  <c r="U337" i="28"/>
  <c r="H337" i="28"/>
  <c r="P337" i="28"/>
  <c r="X337" i="28"/>
  <c r="D337" i="28"/>
  <c r="T337" i="28"/>
  <c r="I337" i="28"/>
  <c r="Y337" i="28"/>
  <c r="B337" i="28"/>
  <c r="Q337" i="28"/>
  <c r="L337" i="28"/>
  <c r="F234" i="28"/>
  <c r="J234" i="28"/>
  <c r="N234" i="28"/>
  <c r="R234" i="28"/>
  <c r="V234" i="28"/>
  <c r="E234" i="28"/>
  <c r="K234" i="28"/>
  <c r="P234" i="28"/>
  <c r="U234" i="28"/>
  <c r="G234" i="28"/>
  <c r="L234" i="28"/>
  <c r="Q234" i="28"/>
  <c r="W234" i="28"/>
  <c r="B234" i="28"/>
  <c r="I234" i="28"/>
  <c r="T234" i="28"/>
  <c r="C234" i="28"/>
  <c r="M234" i="28"/>
  <c r="X234" i="28"/>
  <c r="D234" i="28"/>
  <c r="Y234" i="28"/>
  <c r="H234" i="28"/>
  <c r="O234" i="28"/>
  <c r="S234"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E405" i="28"/>
  <c r="I405" i="28"/>
  <c r="M405" i="28"/>
  <c r="Q405" i="28"/>
  <c r="U405" i="28"/>
  <c r="Y405" i="28"/>
  <c r="F405" i="28"/>
  <c r="J405" i="28"/>
  <c r="N405" i="28"/>
  <c r="R405" i="28"/>
  <c r="V405" i="28"/>
  <c r="D405" i="28"/>
  <c r="L405" i="28"/>
  <c r="T405" i="28"/>
  <c r="G405" i="28"/>
  <c r="O405" i="28"/>
  <c r="W405" i="28"/>
  <c r="K405" i="28"/>
  <c r="B405" i="28"/>
  <c r="P405" i="28"/>
  <c r="X405" i="28"/>
  <c r="C405" i="28"/>
  <c r="H405" i="28"/>
  <c r="S405" i="28"/>
  <c r="F371" i="28"/>
  <c r="J371" i="28"/>
  <c r="N371" i="28"/>
  <c r="R371" i="28"/>
  <c r="V371" i="28"/>
  <c r="C371" i="28"/>
  <c r="G371" i="28"/>
  <c r="K371" i="28"/>
  <c r="O371" i="28"/>
  <c r="S371" i="28"/>
  <c r="W371" i="28"/>
  <c r="E371" i="28"/>
  <c r="M371" i="28"/>
  <c r="U371" i="28"/>
  <c r="H371" i="28"/>
  <c r="P371" i="28"/>
  <c r="X371" i="28"/>
  <c r="L371" i="28"/>
  <c r="Q371" i="28"/>
  <c r="I371" i="28"/>
  <c r="B371" i="28"/>
  <c r="T371" i="28"/>
  <c r="Y371" i="28"/>
  <c r="D371" i="28"/>
  <c r="C200" i="28"/>
  <c r="G200" i="28"/>
  <c r="K200" i="28"/>
  <c r="O200" i="28"/>
  <c r="S200" i="28"/>
  <c r="W200" i="28"/>
  <c r="D200" i="28"/>
  <c r="H200" i="28"/>
  <c r="L200" i="28"/>
  <c r="P200" i="28"/>
  <c r="T200" i="28"/>
  <c r="X200" i="28"/>
  <c r="J200" i="28"/>
  <c r="R200" i="28"/>
  <c r="E200" i="28"/>
  <c r="M200" i="28"/>
  <c r="U200" i="28"/>
  <c r="B200" i="28"/>
  <c r="N200" i="28"/>
  <c r="I200" i="28"/>
  <c r="Y200" i="28"/>
  <c r="Q200" i="28"/>
  <c r="V200" i="28"/>
  <c r="F200"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D165" i="21" l="1"/>
  <c r="H165" i="21"/>
  <c r="L165" i="21"/>
  <c r="P165" i="21"/>
  <c r="T165" i="21"/>
  <c r="X165" i="21"/>
  <c r="F165" i="21"/>
  <c r="J165" i="21"/>
  <c r="N165" i="21"/>
  <c r="R165" i="21"/>
  <c r="V165" i="21"/>
  <c r="E165" i="21"/>
  <c r="M165" i="21"/>
  <c r="U165" i="21"/>
  <c r="I165" i="21"/>
  <c r="Q165" i="21"/>
  <c r="Y165" i="21"/>
  <c r="G165" i="21"/>
  <c r="W165" i="21"/>
  <c r="O165" i="21"/>
  <c r="K165" i="21"/>
  <c r="C165" i="21"/>
  <c r="B165" i="21"/>
  <c r="S165" i="21"/>
  <c r="E304" i="28"/>
  <c r="I304" i="28"/>
  <c r="M304" i="28"/>
  <c r="Q304" i="28"/>
  <c r="U304" i="28"/>
  <c r="Y304" i="28"/>
  <c r="B304" i="28"/>
  <c r="C304" i="28"/>
  <c r="G304" i="28"/>
  <c r="K304" i="28"/>
  <c r="O304" i="28"/>
  <c r="S304" i="28"/>
  <c r="W304" i="28"/>
  <c r="J304" i="28"/>
  <c r="R304" i="28"/>
  <c r="D304" i="28"/>
  <c r="L304" i="28"/>
  <c r="T304" i="28"/>
  <c r="F304" i="28"/>
  <c r="N304" i="28"/>
  <c r="V304" i="28"/>
  <c r="H304" i="28"/>
  <c r="P304" i="28"/>
  <c r="X304" i="28"/>
  <c r="C167" i="28"/>
  <c r="G167" i="28"/>
  <c r="K167" i="28"/>
  <c r="O167" i="28"/>
  <c r="S167" i="28"/>
  <c r="W167" i="28"/>
  <c r="D167" i="28"/>
  <c r="H167" i="28"/>
  <c r="L167" i="28"/>
  <c r="P167" i="28"/>
  <c r="T167" i="28"/>
  <c r="X167" i="28"/>
  <c r="E167" i="28"/>
  <c r="I167" i="28"/>
  <c r="M167" i="28"/>
  <c r="Q167" i="28"/>
  <c r="U167" i="28"/>
  <c r="Y167" i="28"/>
  <c r="B167" i="28"/>
  <c r="F167" i="28"/>
  <c r="J167" i="28"/>
  <c r="N167" i="28"/>
  <c r="R167" i="28"/>
  <c r="V167" i="28"/>
  <c r="C303" i="21"/>
  <c r="G303" i="21"/>
  <c r="K303" i="21"/>
  <c r="O303" i="21"/>
  <c r="S303" i="21"/>
  <c r="W303" i="21"/>
  <c r="E303" i="21"/>
  <c r="I303" i="21"/>
  <c r="M303" i="21"/>
  <c r="Q303" i="21"/>
  <c r="U303" i="21"/>
  <c r="Y303" i="21"/>
  <c r="H303" i="21"/>
  <c r="P303" i="21"/>
  <c r="X303" i="21"/>
  <c r="D303" i="21"/>
  <c r="L303" i="21"/>
  <c r="T303" i="21"/>
  <c r="J303" i="21"/>
  <c r="R303" i="21"/>
  <c r="N303" i="21"/>
  <c r="V303" i="21"/>
  <c r="F303" i="21"/>
  <c r="B303" i="21"/>
  <c r="F268" i="21"/>
  <c r="J268" i="21"/>
  <c r="N268" i="21"/>
  <c r="R268" i="21"/>
  <c r="V268" i="21"/>
  <c r="C268" i="21"/>
  <c r="G268" i="21"/>
  <c r="K268" i="21"/>
  <c r="O268" i="21"/>
  <c r="S268" i="21"/>
  <c r="W268" i="21"/>
  <c r="H268" i="21"/>
  <c r="P268" i="21"/>
  <c r="X268" i="21"/>
  <c r="I268" i="21"/>
  <c r="Q268" i="21"/>
  <c r="Y268" i="21"/>
  <c r="B268" i="21"/>
  <c r="D268" i="21"/>
  <c r="T268" i="21"/>
  <c r="E268" i="21"/>
  <c r="U268" i="21"/>
  <c r="L268" i="21"/>
  <c r="M268" i="21"/>
  <c r="D337" i="21"/>
  <c r="H337" i="21"/>
  <c r="L337" i="21"/>
  <c r="P337" i="21"/>
  <c r="T337" i="21"/>
  <c r="X337" i="21"/>
  <c r="E337" i="21"/>
  <c r="I337" i="21"/>
  <c r="M337" i="21"/>
  <c r="Q337" i="21"/>
  <c r="U337" i="21"/>
  <c r="Y337" i="21"/>
  <c r="B337" i="21"/>
  <c r="F337" i="21"/>
  <c r="N337" i="21"/>
  <c r="V337" i="21"/>
  <c r="G337" i="21"/>
  <c r="O337" i="21"/>
  <c r="W337" i="21"/>
  <c r="J337" i="21"/>
  <c r="K337" i="21"/>
  <c r="C337" i="21"/>
  <c r="S337" i="21"/>
  <c r="R337"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D199" i="21"/>
  <c r="H199" i="21"/>
  <c r="L199" i="21"/>
  <c r="P199" i="21"/>
  <c r="T199" i="21"/>
  <c r="X199" i="21"/>
  <c r="E199" i="21"/>
  <c r="I199" i="21"/>
  <c r="M199" i="21"/>
  <c r="Q199" i="21"/>
  <c r="U199" i="21"/>
  <c r="Y199" i="21"/>
  <c r="F199" i="21"/>
  <c r="N199" i="21"/>
  <c r="V199" i="21"/>
  <c r="G199" i="21"/>
  <c r="O199" i="21"/>
  <c r="W199" i="21"/>
  <c r="R199" i="21"/>
  <c r="K199" i="21"/>
  <c r="B199" i="21"/>
  <c r="C199" i="21"/>
  <c r="S199" i="21"/>
  <c r="J199" i="21"/>
  <c r="C405" i="21"/>
  <c r="G405" i="21"/>
  <c r="K405" i="21"/>
  <c r="O405" i="21"/>
  <c r="S405" i="21"/>
  <c r="W405" i="21"/>
  <c r="F405" i="21"/>
  <c r="L405" i="21"/>
  <c r="Q405" i="21"/>
  <c r="V405" i="21"/>
  <c r="H405" i="21"/>
  <c r="M405" i="21"/>
  <c r="R405" i="21"/>
  <c r="X405" i="21"/>
  <c r="D405" i="21"/>
  <c r="N405" i="21"/>
  <c r="Y405" i="21"/>
  <c r="E405" i="21"/>
  <c r="P405" i="21"/>
  <c r="I405" i="21"/>
  <c r="B405" i="21"/>
  <c r="J405" i="21"/>
  <c r="T405" i="21"/>
  <c r="U405"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D234" i="21"/>
  <c r="H234" i="21"/>
  <c r="L234" i="21"/>
  <c r="P234" i="21"/>
  <c r="T234" i="21"/>
  <c r="X234" i="21"/>
  <c r="E234" i="21"/>
  <c r="I234" i="21"/>
  <c r="M234" i="21"/>
  <c r="Q234" i="21"/>
  <c r="U234" i="21"/>
  <c r="Y234" i="21"/>
  <c r="F234" i="21"/>
  <c r="N234" i="21"/>
  <c r="V234" i="21"/>
  <c r="G234" i="21"/>
  <c r="O234" i="21"/>
  <c r="W234" i="21"/>
  <c r="J234" i="21"/>
  <c r="R234" i="21"/>
  <c r="C234" i="21"/>
  <c r="K234" i="21"/>
  <c r="B234" i="21"/>
  <c r="S234" i="21"/>
  <c r="A304" i="21"/>
  <c r="F371" i="21"/>
  <c r="J371" i="21"/>
  <c r="N371" i="21"/>
  <c r="R371" i="21"/>
  <c r="V371" i="21"/>
  <c r="C371" i="21"/>
  <c r="G371" i="21"/>
  <c r="K371" i="21"/>
  <c r="O371" i="21"/>
  <c r="S371" i="21"/>
  <c r="W371" i="21"/>
  <c r="D371" i="21"/>
  <c r="L371" i="21"/>
  <c r="T371" i="21"/>
  <c r="E371" i="21"/>
  <c r="M371" i="21"/>
  <c r="U371" i="21"/>
  <c r="P371" i="21"/>
  <c r="B371" i="21"/>
  <c r="Q371" i="21"/>
  <c r="X371" i="21"/>
  <c r="Y371" i="21"/>
  <c r="H371" i="21"/>
  <c r="I371" i="21"/>
  <c r="A372" i="21"/>
  <c r="C235" i="28"/>
  <c r="G235" i="28"/>
  <c r="K235" i="28"/>
  <c r="O235" i="28"/>
  <c r="S235" i="28"/>
  <c r="W235" i="28"/>
  <c r="D235" i="28"/>
  <c r="I235" i="28"/>
  <c r="N235" i="28"/>
  <c r="T235" i="28"/>
  <c r="Y235" i="28"/>
  <c r="E235" i="28"/>
  <c r="J235" i="28"/>
  <c r="P235" i="28"/>
  <c r="U235" i="28"/>
  <c r="H235" i="28"/>
  <c r="R235" i="28"/>
  <c r="L235" i="28"/>
  <c r="V235" i="28"/>
  <c r="B235" i="28"/>
  <c r="X235" i="28"/>
  <c r="F235" i="28"/>
  <c r="M235" i="28"/>
  <c r="Q235" i="28"/>
  <c r="F269" i="28"/>
  <c r="J269" i="28"/>
  <c r="N269" i="28"/>
  <c r="R269" i="28"/>
  <c r="V269" i="28"/>
  <c r="C269" i="28"/>
  <c r="H269" i="28"/>
  <c r="M269" i="28"/>
  <c r="S269" i="28"/>
  <c r="X269" i="28"/>
  <c r="D269" i="28"/>
  <c r="I269" i="28"/>
  <c r="O269" i="28"/>
  <c r="T269" i="28"/>
  <c r="Y269" i="28"/>
  <c r="L269" i="28"/>
  <c r="W269" i="28"/>
  <c r="E269" i="28"/>
  <c r="P269" i="28"/>
  <c r="B269" i="28"/>
  <c r="K269" i="28"/>
  <c r="Q269" i="28"/>
  <c r="G269" i="28"/>
  <c r="U269" i="28"/>
  <c r="C372" i="28"/>
  <c r="G372" i="28"/>
  <c r="K372" i="28"/>
  <c r="O372" i="28"/>
  <c r="S372" i="28"/>
  <c r="W372" i="28"/>
  <c r="D372" i="28"/>
  <c r="H372" i="28"/>
  <c r="L372" i="28"/>
  <c r="P372" i="28"/>
  <c r="T372" i="28"/>
  <c r="X372" i="28"/>
  <c r="F372" i="28"/>
  <c r="N372" i="28"/>
  <c r="V372" i="28"/>
  <c r="I372" i="28"/>
  <c r="Q372" i="28"/>
  <c r="Y372" i="28"/>
  <c r="B372" i="28"/>
  <c r="E372" i="28"/>
  <c r="U372" i="28"/>
  <c r="J372" i="28"/>
  <c r="R372" i="28"/>
  <c r="M372" i="28"/>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C338" i="28"/>
  <c r="G338" i="28"/>
  <c r="K338" i="28"/>
  <c r="O338" i="28"/>
  <c r="S338" i="28"/>
  <c r="W338" i="28"/>
  <c r="D338" i="28"/>
  <c r="H338" i="28"/>
  <c r="L338" i="28"/>
  <c r="P338" i="28"/>
  <c r="T338" i="28"/>
  <c r="X338" i="28"/>
  <c r="F338" i="28"/>
  <c r="N338" i="28"/>
  <c r="V338" i="28"/>
  <c r="I338" i="28"/>
  <c r="Q338" i="28"/>
  <c r="Y338" i="28"/>
  <c r="M338" i="28"/>
  <c r="R338" i="28"/>
  <c r="E338" i="28"/>
  <c r="B338" i="28"/>
  <c r="J338" i="28"/>
  <c r="U338"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406" i="28"/>
  <c r="J406" i="28"/>
  <c r="N406" i="28"/>
  <c r="R406" i="28"/>
  <c r="V406" i="28"/>
  <c r="C406" i="28"/>
  <c r="G406" i="28"/>
  <c r="K406" i="28"/>
  <c r="O406" i="28"/>
  <c r="S406" i="28"/>
  <c r="W406" i="28"/>
  <c r="E406" i="28"/>
  <c r="M406" i="28"/>
  <c r="U406" i="28"/>
  <c r="H406" i="28"/>
  <c r="P406" i="28"/>
  <c r="X406" i="28"/>
  <c r="D406" i="28"/>
  <c r="T406" i="28"/>
  <c r="I406" i="28"/>
  <c r="Y406" i="28"/>
  <c r="B406" i="28"/>
  <c r="L406" i="28"/>
  <c r="Q406" i="28"/>
  <c r="F27" i="28"/>
  <c r="J27" i="28"/>
  <c r="N27" i="28"/>
  <c r="R27" i="28"/>
  <c r="V27" i="28"/>
  <c r="C27" i="28"/>
  <c r="H27" i="28"/>
  <c r="M27" i="28"/>
  <c r="S27" i="28"/>
  <c r="X27" i="28"/>
  <c r="B27" i="28"/>
  <c r="K27" i="28"/>
  <c r="U27" i="28"/>
  <c r="G27" i="28"/>
  <c r="W27" i="28"/>
  <c r="D27" i="28"/>
  <c r="I27" i="28"/>
  <c r="O27" i="28"/>
  <c r="T27" i="28"/>
  <c r="Y27" i="28"/>
  <c r="E27" i="28"/>
  <c r="P27" i="28"/>
  <c r="L27" i="28"/>
  <c r="Q27" i="28"/>
  <c r="D201" i="28"/>
  <c r="H201" i="28"/>
  <c r="L201" i="28"/>
  <c r="P201" i="28"/>
  <c r="T201" i="28"/>
  <c r="X201" i="28"/>
  <c r="E201" i="28"/>
  <c r="I201" i="28"/>
  <c r="M201" i="28"/>
  <c r="Q201" i="28"/>
  <c r="U201" i="28"/>
  <c r="Y201" i="28"/>
  <c r="C201" i="28"/>
  <c r="K201" i="28"/>
  <c r="S201" i="28"/>
  <c r="F201" i="28"/>
  <c r="N201" i="28"/>
  <c r="V201" i="28"/>
  <c r="G201" i="28"/>
  <c r="W201" i="28"/>
  <c r="J201" i="28"/>
  <c r="R201" i="28"/>
  <c r="B201" i="28"/>
  <c r="O201"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E166" i="21" l="1"/>
  <c r="I166" i="21"/>
  <c r="M166" i="21"/>
  <c r="Q166" i="21"/>
  <c r="U166" i="21"/>
  <c r="Y166" i="21"/>
  <c r="C166" i="21"/>
  <c r="G166" i="21"/>
  <c r="K166" i="21"/>
  <c r="O166" i="21"/>
  <c r="S166" i="21"/>
  <c r="W166" i="21"/>
  <c r="F166" i="21"/>
  <c r="N166" i="21"/>
  <c r="V166" i="21"/>
  <c r="J166" i="21"/>
  <c r="R166" i="21"/>
  <c r="P166" i="21"/>
  <c r="B166" i="21"/>
  <c r="H166" i="21"/>
  <c r="X166" i="21"/>
  <c r="D166" i="21"/>
  <c r="T166" i="21"/>
  <c r="L166" i="21"/>
  <c r="D168" i="28"/>
  <c r="H168" i="28"/>
  <c r="L168" i="28"/>
  <c r="P168" i="28"/>
  <c r="T168" i="28"/>
  <c r="X168" i="28"/>
  <c r="E168" i="28"/>
  <c r="I168" i="28"/>
  <c r="M168" i="28"/>
  <c r="Q168" i="28"/>
  <c r="U168" i="28"/>
  <c r="Y168" i="28"/>
  <c r="F168" i="28"/>
  <c r="J168" i="28"/>
  <c r="N168" i="28"/>
  <c r="R168" i="28"/>
  <c r="V168" i="28"/>
  <c r="C168" i="28"/>
  <c r="G168" i="28"/>
  <c r="K168" i="28"/>
  <c r="O168" i="28"/>
  <c r="S168" i="28"/>
  <c r="W168" i="28"/>
  <c r="B168" i="28"/>
  <c r="F305" i="28"/>
  <c r="J305" i="28"/>
  <c r="N305" i="28"/>
  <c r="R305" i="28"/>
  <c r="V305" i="28"/>
  <c r="D305" i="28"/>
  <c r="H305" i="28"/>
  <c r="L305" i="28"/>
  <c r="P305" i="28"/>
  <c r="T305" i="28"/>
  <c r="X305" i="28"/>
  <c r="C305" i="28"/>
  <c r="K305" i="28"/>
  <c r="S305" i="28"/>
  <c r="B305" i="28"/>
  <c r="E305" i="28"/>
  <c r="M305" i="28"/>
  <c r="U305" i="28"/>
  <c r="G305" i="28"/>
  <c r="O305" i="28"/>
  <c r="W305" i="28"/>
  <c r="I305" i="28"/>
  <c r="Q305" i="28"/>
  <c r="Y305" i="28"/>
  <c r="D304" i="21"/>
  <c r="H304" i="21"/>
  <c r="L304" i="21"/>
  <c r="P304" i="21"/>
  <c r="T304" i="21"/>
  <c r="X304" i="21"/>
  <c r="F304" i="21"/>
  <c r="J304" i="21"/>
  <c r="N304" i="21"/>
  <c r="R304" i="21"/>
  <c r="V304" i="21"/>
  <c r="I304" i="21"/>
  <c r="Q304" i="21"/>
  <c r="Y304" i="21"/>
  <c r="E304" i="21"/>
  <c r="M304" i="21"/>
  <c r="U304" i="21"/>
  <c r="C304" i="21"/>
  <c r="S304" i="21"/>
  <c r="B304" i="21"/>
  <c r="K304" i="21"/>
  <c r="W304" i="21"/>
  <c r="G304" i="21"/>
  <c r="O304" i="21"/>
  <c r="E235" i="21"/>
  <c r="I235" i="21"/>
  <c r="M235" i="21"/>
  <c r="Q235" i="21"/>
  <c r="U235" i="21"/>
  <c r="Y235" i="21"/>
  <c r="B235" i="21"/>
  <c r="F235" i="21"/>
  <c r="J235" i="21"/>
  <c r="N235" i="21"/>
  <c r="R235" i="21"/>
  <c r="V235" i="21"/>
  <c r="G235" i="21"/>
  <c r="O235" i="21"/>
  <c r="W235" i="21"/>
  <c r="H235" i="21"/>
  <c r="P235" i="21"/>
  <c r="X235" i="21"/>
  <c r="C235" i="21"/>
  <c r="S235" i="21"/>
  <c r="L235" i="21"/>
  <c r="D235" i="21"/>
  <c r="T235" i="21"/>
  <c r="K235" i="21"/>
  <c r="C372" i="21"/>
  <c r="G372" i="21"/>
  <c r="K372" i="21"/>
  <c r="O372" i="21"/>
  <c r="S372" i="21"/>
  <c r="W372" i="21"/>
  <c r="D372" i="21"/>
  <c r="H372" i="21"/>
  <c r="L372" i="21"/>
  <c r="P372" i="21"/>
  <c r="T372" i="21"/>
  <c r="X372" i="21"/>
  <c r="E372" i="21"/>
  <c r="M372" i="21"/>
  <c r="U372" i="21"/>
  <c r="F372" i="21"/>
  <c r="N372" i="21"/>
  <c r="V372" i="21"/>
  <c r="I372" i="21"/>
  <c r="Y372" i="21"/>
  <c r="J372" i="21"/>
  <c r="B372" i="21"/>
  <c r="Q372" i="21"/>
  <c r="R372" i="21"/>
  <c r="A373" i="21"/>
  <c r="A305" i="21"/>
  <c r="D406" i="21"/>
  <c r="H406" i="21"/>
  <c r="L406" i="21"/>
  <c r="P406" i="21"/>
  <c r="T406" i="21"/>
  <c r="X406" i="21"/>
  <c r="E406" i="21"/>
  <c r="J406" i="21"/>
  <c r="O406" i="21"/>
  <c r="U406" i="21"/>
  <c r="F406" i="21"/>
  <c r="K406" i="21"/>
  <c r="Q406" i="21"/>
  <c r="V406" i="21"/>
  <c r="M406" i="21"/>
  <c r="W406" i="21"/>
  <c r="C406" i="21"/>
  <c r="N406" i="21"/>
  <c r="Y406" i="21"/>
  <c r="G406" i="21"/>
  <c r="I406" i="21"/>
  <c r="B406" i="21"/>
  <c r="R406" i="21"/>
  <c r="S406"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E200" i="21"/>
  <c r="I200" i="21"/>
  <c r="M200" i="21"/>
  <c r="Q200" i="21"/>
  <c r="U200" i="21"/>
  <c r="Y200" i="21"/>
  <c r="B200" i="21"/>
  <c r="F200" i="21"/>
  <c r="J200" i="21"/>
  <c r="N200" i="21"/>
  <c r="R200" i="21"/>
  <c r="V200" i="21"/>
  <c r="G200" i="21"/>
  <c r="O200" i="21"/>
  <c r="W200" i="21"/>
  <c r="H200" i="21"/>
  <c r="P200" i="21"/>
  <c r="X200" i="21"/>
  <c r="K200" i="21"/>
  <c r="C200" i="21"/>
  <c r="T200" i="21"/>
  <c r="L200" i="21"/>
  <c r="S200" i="21"/>
  <c r="D200"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C269" i="21"/>
  <c r="G269" i="21"/>
  <c r="K269" i="21"/>
  <c r="O269" i="21"/>
  <c r="S269" i="21"/>
  <c r="W269" i="21"/>
  <c r="D269" i="21"/>
  <c r="H269" i="21"/>
  <c r="L269" i="21"/>
  <c r="P269" i="21"/>
  <c r="T269" i="21"/>
  <c r="X269" i="21"/>
  <c r="I269" i="21"/>
  <c r="Q269" i="21"/>
  <c r="Y269" i="21"/>
  <c r="J269" i="21"/>
  <c r="R269" i="21"/>
  <c r="M269" i="21"/>
  <c r="B269" i="21"/>
  <c r="N269" i="21"/>
  <c r="U269" i="21"/>
  <c r="V269" i="21"/>
  <c r="E269" i="21"/>
  <c r="F269" i="21"/>
  <c r="E338" i="21"/>
  <c r="I338" i="21"/>
  <c r="M338" i="21"/>
  <c r="Q338" i="21"/>
  <c r="U338" i="21"/>
  <c r="Y338" i="21"/>
  <c r="F338" i="21"/>
  <c r="J338" i="21"/>
  <c r="N338" i="21"/>
  <c r="R338" i="21"/>
  <c r="V338" i="21"/>
  <c r="G338" i="21"/>
  <c r="O338" i="21"/>
  <c r="W338" i="21"/>
  <c r="B338" i="21"/>
  <c r="H338" i="21"/>
  <c r="P338" i="21"/>
  <c r="X338" i="21"/>
  <c r="C338" i="21"/>
  <c r="S338" i="21"/>
  <c r="D338" i="21"/>
  <c r="T338" i="21"/>
  <c r="K338" i="21"/>
  <c r="L33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E202" i="28"/>
  <c r="I202" i="28"/>
  <c r="M202" i="28"/>
  <c r="Q202" i="28"/>
  <c r="U202" i="28"/>
  <c r="Y202" i="28"/>
  <c r="B202" i="28"/>
  <c r="F202" i="28"/>
  <c r="J202" i="28"/>
  <c r="N202" i="28"/>
  <c r="R202" i="28"/>
  <c r="V202" i="28"/>
  <c r="D202" i="28"/>
  <c r="L202" i="28"/>
  <c r="T202" i="28"/>
  <c r="G202" i="28"/>
  <c r="O202" i="28"/>
  <c r="W202" i="28"/>
  <c r="P202" i="28"/>
  <c r="H202" i="28"/>
  <c r="X202" i="28"/>
  <c r="K202" i="28"/>
  <c r="S202" i="28"/>
  <c r="C202" i="28"/>
  <c r="D98" i="28"/>
  <c r="H98" i="28"/>
  <c r="L98" i="28"/>
  <c r="P98" i="28"/>
  <c r="T98" i="28"/>
  <c r="X98" i="28"/>
  <c r="E98" i="28"/>
  <c r="I98" i="28"/>
  <c r="M98" i="28"/>
  <c r="Q98" i="28"/>
  <c r="U98" i="28"/>
  <c r="Y98" i="28"/>
  <c r="J98" i="28"/>
  <c r="R98" i="28"/>
  <c r="G98" i="28"/>
  <c r="S98" i="28"/>
  <c r="C98" i="28"/>
  <c r="W98" i="28"/>
  <c r="B98" i="28"/>
  <c r="F98" i="28"/>
  <c r="K98" i="28"/>
  <c r="V98" i="28"/>
  <c r="N98" i="28"/>
  <c r="O98" i="28"/>
  <c r="D236" i="28"/>
  <c r="H236" i="28"/>
  <c r="L236" i="28"/>
  <c r="P236" i="28"/>
  <c r="T236" i="28"/>
  <c r="X236" i="28"/>
  <c r="G236" i="28"/>
  <c r="M236" i="28"/>
  <c r="R236" i="28"/>
  <c r="W236" i="28"/>
  <c r="C236" i="28"/>
  <c r="I236" i="28"/>
  <c r="N236" i="28"/>
  <c r="S236" i="28"/>
  <c r="Y236" i="28"/>
  <c r="F236" i="28"/>
  <c r="Q236" i="28"/>
  <c r="J236" i="28"/>
  <c r="U236" i="28"/>
  <c r="V236" i="28"/>
  <c r="B236" i="28"/>
  <c r="E236" i="28"/>
  <c r="K236" i="28"/>
  <c r="O236" i="28"/>
  <c r="D339" i="28"/>
  <c r="H339" i="28"/>
  <c r="L339" i="28"/>
  <c r="P339" i="28"/>
  <c r="T339" i="28"/>
  <c r="X339" i="28"/>
  <c r="E339" i="28"/>
  <c r="I339" i="28"/>
  <c r="M339" i="28"/>
  <c r="Q339" i="28"/>
  <c r="U339" i="28"/>
  <c r="Y339" i="28"/>
  <c r="B339" i="28"/>
  <c r="G339" i="28"/>
  <c r="O339" i="28"/>
  <c r="W339" i="28"/>
  <c r="J339" i="28"/>
  <c r="R339" i="28"/>
  <c r="F339" i="28"/>
  <c r="V339" i="28"/>
  <c r="K339" i="28"/>
  <c r="C339" i="28"/>
  <c r="N339" i="28"/>
  <c r="S339" i="28"/>
  <c r="E63" i="28"/>
  <c r="I63" i="28"/>
  <c r="M63" i="28"/>
  <c r="Q63" i="28"/>
  <c r="U63" i="28"/>
  <c r="Y63" i="28"/>
  <c r="F63" i="28"/>
  <c r="J63" i="28"/>
  <c r="N63" i="28"/>
  <c r="R63" i="28"/>
  <c r="V63" i="28"/>
  <c r="C63" i="28"/>
  <c r="K63" i="28"/>
  <c r="S63" i="28"/>
  <c r="H63" i="28"/>
  <c r="T63" i="28"/>
  <c r="O63" i="28"/>
  <c r="L63" i="28"/>
  <c r="W63" i="28"/>
  <c r="B63" i="28"/>
  <c r="D63" i="28"/>
  <c r="X63" i="28"/>
  <c r="G63" i="28"/>
  <c r="P63" i="28"/>
  <c r="C407" i="28"/>
  <c r="G407" i="28"/>
  <c r="K407" i="28"/>
  <c r="O407" i="28"/>
  <c r="S407" i="28"/>
  <c r="W407" i="28"/>
  <c r="D407" i="28"/>
  <c r="H407" i="28"/>
  <c r="L407" i="28"/>
  <c r="P407" i="28"/>
  <c r="T407" i="28"/>
  <c r="X407" i="28"/>
  <c r="F407" i="28"/>
  <c r="N407" i="28"/>
  <c r="V407" i="28"/>
  <c r="I407" i="28"/>
  <c r="Q407" i="28"/>
  <c r="Y407" i="28"/>
  <c r="M407" i="28"/>
  <c r="R407" i="28"/>
  <c r="J407" i="28"/>
  <c r="U407" i="28"/>
  <c r="E407" i="28"/>
  <c r="B407" i="28"/>
  <c r="D373" i="28"/>
  <c r="H373" i="28"/>
  <c r="L373" i="28"/>
  <c r="P373" i="28"/>
  <c r="T373" i="28"/>
  <c r="X373" i="28"/>
  <c r="E373" i="28"/>
  <c r="I373" i="28"/>
  <c r="M373" i="28"/>
  <c r="Q373" i="28"/>
  <c r="U373" i="28"/>
  <c r="Y373" i="28"/>
  <c r="G373" i="28"/>
  <c r="O373" i="28"/>
  <c r="W373" i="28"/>
  <c r="J373" i="28"/>
  <c r="R373" i="28"/>
  <c r="N373" i="28"/>
  <c r="B373" i="28"/>
  <c r="C373" i="28"/>
  <c r="S373" i="28"/>
  <c r="F373" i="28"/>
  <c r="K373" i="28"/>
  <c r="V373" i="28"/>
  <c r="C270" i="28"/>
  <c r="F270" i="28"/>
  <c r="J270" i="28"/>
  <c r="N270" i="28"/>
  <c r="R270" i="28"/>
  <c r="V270" i="28"/>
  <c r="G270" i="28"/>
  <c r="K270" i="28"/>
  <c r="O270" i="28"/>
  <c r="S270" i="28"/>
  <c r="W270" i="28"/>
  <c r="I270" i="28"/>
  <c r="Q270" i="28"/>
  <c r="Y270" i="28"/>
  <c r="D270" i="28"/>
  <c r="L270" i="28"/>
  <c r="T270" i="28"/>
  <c r="H270" i="28"/>
  <c r="X270" i="28"/>
  <c r="M270" i="28"/>
  <c r="P270" i="28"/>
  <c r="U270" i="28"/>
  <c r="B270" i="28"/>
  <c r="E270"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167" i="21" l="1"/>
  <c r="J167" i="21"/>
  <c r="N167" i="21"/>
  <c r="R167" i="21"/>
  <c r="V167" i="21"/>
  <c r="D167" i="21"/>
  <c r="H167" i="21"/>
  <c r="L167" i="21"/>
  <c r="P167" i="21"/>
  <c r="T167" i="21"/>
  <c r="X167" i="21"/>
  <c r="G167" i="21"/>
  <c r="O167" i="21"/>
  <c r="W167" i="21"/>
  <c r="C167" i="21"/>
  <c r="K167" i="21"/>
  <c r="S167" i="21"/>
  <c r="I167" i="21"/>
  <c r="Y167" i="21"/>
  <c r="Q167" i="21"/>
  <c r="M167" i="21"/>
  <c r="B167" i="21"/>
  <c r="U167" i="21"/>
  <c r="E167" i="21"/>
  <c r="C306" i="28"/>
  <c r="G306" i="28"/>
  <c r="K306" i="28"/>
  <c r="O306" i="28"/>
  <c r="S306" i="28"/>
  <c r="W306" i="28"/>
  <c r="E306" i="28"/>
  <c r="I306" i="28"/>
  <c r="M306" i="28"/>
  <c r="Q306" i="28"/>
  <c r="U306" i="28"/>
  <c r="Y306" i="28"/>
  <c r="B306" i="28"/>
  <c r="D306" i="28"/>
  <c r="L306" i="28"/>
  <c r="T306" i="28"/>
  <c r="F306" i="28"/>
  <c r="N306" i="28"/>
  <c r="V306" i="28"/>
  <c r="H306" i="28"/>
  <c r="P306" i="28"/>
  <c r="X306" i="28"/>
  <c r="J306" i="28"/>
  <c r="R306" i="28"/>
  <c r="E169" i="28"/>
  <c r="I169" i="28"/>
  <c r="M169" i="28"/>
  <c r="Q169" i="28"/>
  <c r="U169" i="28"/>
  <c r="Y169" i="28"/>
  <c r="B169" i="28"/>
  <c r="F169" i="28"/>
  <c r="J169" i="28"/>
  <c r="N169" i="28"/>
  <c r="R169" i="28"/>
  <c r="V169" i="28"/>
  <c r="C169" i="28"/>
  <c r="G169" i="28"/>
  <c r="K169" i="28"/>
  <c r="O169" i="28"/>
  <c r="S169" i="28"/>
  <c r="W169" i="28"/>
  <c r="D169" i="28"/>
  <c r="H169" i="28"/>
  <c r="L169" i="28"/>
  <c r="P169" i="28"/>
  <c r="T169" i="28"/>
  <c r="X169" i="28"/>
  <c r="E305" i="21"/>
  <c r="I305" i="21"/>
  <c r="M305" i="21"/>
  <c r="Q305" i="21"/>
  <c r="U305" i="21"/>
  <c r="Y305" i="21"/>
  <c r="C305" i="21"/>
  <c r="G305" i="21"/>
  <c r="K305" i="21"/>
  <c r="O305" i="21"/>
  <c r="S305" i="21"/>
  <c r="W305" i="21"/>
  <c r="J305" i="21"/>
  <c r="R305" i="21"/>
  <c r="F305" i="21"/>
  <c r="N305" i="21"/>
  <c r="V305" i="21"/>
  <c r="L305" i="21"/>
  <c r="D305" i="21"/>
  <c r="T305" i="21"/>
  <c r="B305" i="21"/>
  <c r="H305" i="21"/>
  <c r="P305" i="21"/>
  <c r="X305"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D270" i="21"/>
  <c r="H270" i="21"/>
  <c r="L270" i="21"/>
  <c r="P270" i="21"/>
  <c r="T270" i="21"/>
  <c r="X270" i="21"/>
  <c r="E270" i="21"/>
  <c r="I270" i="21"/>
  <c r="M270" i="21"/>
  <c r="Q270" i="21"/>
  <c r="U270" i="21"/>
  <c r="Y270" i="21"/>
  <c r="J270" i="21"/>
  <c r="R270" i="21"/>
  <c r="C270" i="21"/>
  <c r="K270" i="21"/>
  <c r="S270" i="21"/>
  <c r="F270" i="21"/>
  <c r="V270" i="21"/>
  <c r="G270" i="21"/>
  <c r="W270" i="21"/>
  <c r="B270" i="21"/>
  <c r="N270" i="21"/>
  <c r="O270" i="21"/>
  <c r="F339" i="21"/>
  <c r="J339" i="21"/>
  <c r="N339" i="21"/>
  <c r="R339" i="21"/>
  <c r="V339" i="21"/>
  <c r="C339" i="21"/>
  <c r="G339" i="21"/>
  <c r="K339" i="21"/>
  <c r="O339" i="21"/>
  <c r="S339" i="21"/>
  <c r="W339" i="21"/>
  <c r="H339" i="21"/>
  <c r="P339" i="21"/>
  <c r="X339" i="21"/>
  <c r="I339" i="21"/>
  <c r="Q339" i="21"/>
  <c r="Y339" i="21"/>
  <c r="B339" i="21"/>
  <c r="L339" i="21"/>
  <c r="M339" i="21"/>
  <c r="T339" i="21"/>
  <c r="U339" i="21"/>
  <c r="D339" i="21"/>
  <c r="E339"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E407" i="21"/>
  <c r="I407" i="21"/>
  <c r="M407" i="21"/>
  <c r="Q407" i="21"/>
  <c r="U407" i="21"/>
  <c r="Y407" i="21"/>
  <c r="C407" i="21"/>
  <c r="H407" i="21"/>
  <c r="N407" i="21"/>
  <c r="S407" i="21"/>
  <c r="X407" i="21"/>
  <c r="D407" i="21"/>
  <c r="J407" i="21"/>
  <c r="O407" i="21"/>
  <c r="T407" i="21"/>
  <c r="K407" i="21"/>
  <c r="V407" i="21"/>
  <c r="L407" i="21"/>
  <c r="W407" i="21"/>
  <c r="F407" i="21"/>
  <c r="G407" i="21"/>
  <c r="B407" i="21"/>
  <c r="P407" i="21"/>
  <c r="R407"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F201" i="21"/>
  <c r="J201" i="21"/>
  <c r="N201" i="21"/>
  <c r="R201" i="21"/>
  <c r="V201" i="21"/>
  <c r="C201" i="21"/>
  <c r="G201" i="21"/>
  <c r="K201" i="21"/>
  <c r="O201" i="21"/>
  <c r="S201" i="21"/>
  <c r="W201" i="21"/>
  <c r="B201" i="21"/>
  <c r="H201" i="21"/>
  <c r="P201" i="21"/>
  <c r="X201" i="21"/>
  <c r="I201" i="21"/>
  <c r="Q201" i="21"/>
  <c r="Y201" i="21"/>
  <c r="D201" i="21"/>
  <c r="T201" i="21"/>
  <c r="L201" i="21"/>
  <c r="E201" i="21"/>
  <c r="U201" i="21"/>
  <c r="M201" i="21"/>
  <c r="F236" i="21"/>
  <c r="J236" i="21"/>
  <c r="N236" i="21"/>
  <c r="R236" i="21"/>
  <c r="V236" i="21"/>
  <c r="C236" i="21"/>
  <c r="G236" i="21"/>
  <c r="K236" i="21"/>
  <c r="O236" i="21"/>
  <c r="S236" i="21"/>
  <c r="W236" i="21"/>
  <c r="B236" i="21"/>
  <c r="H236" i="21"/>
  <c r="P236" i="21"/>
  <c r="X236" i="21"/>
  <c r="I236" i="21"/>
  <c r="Q236" i="21"/>
  <c r="Y236" i="21"/>
  <c r="L236" i="21"/>
  <c r="D236" i="21"/>
  <c r="U236" i="21"/>
  <c r="M236" i="21"/>
  <c r="T236" i="21"/>
  <c r="E236" i="21"/>
  <c r="D373" i="21"/>
  <c r="H373" i="21"/>
  <c r="L373" i="21"/>
  <c r="P373" i="21"/>
  <c r="T373" i="21"/>
  <c r="X373" i="21"/>
  <c r="E373" i="21"/>
  <c r="I373" i="21"/>
  <c r="M373" i="21"/>
  <c r="Q373" i="21"/>
  <c r="U373" i="21"/>
  <c r="Y373" i="21"/>
  <c r="F373" i="21"/>
  <c r="N373" i="21"/>
  <c r="V373" i="21"/>
  <c r="G373" i="21"/>
  <c r="O373" i="21"/>
  <c r="W373" i="21"/>
  <c r="R373" i="21"/>
  <c r="C373" i="21"/>
  <c r="S373" i="21"/>
  <c r="J373" i="21"/>
  <c r="B373" i="21"/>
  <c r="K373" i="21"/>
  <c r="A374" i="21"/>
  <c r="E237" i="28"/>
  <c r="I237" i="28"/>
  <c r="M237" i="28"/>
  <c r="Q237" i="28"/>
  <c r="U237" i="28"/>
  <c r="Y237" i="28"/>
  <c r="F237" i="28"/>
  <c r="K237" i="28"/>
  <c r="P237" i="28"/>
  <c r="V237" i="28"/>
  <c r="B237" i="28"/>
  <c r="G237" i="28"/>
  <c r="L237" i="28"/>
  <c r="R237" i="28"/>
  <c r="W237" i="28"/>
  <c r="D237" i="28"/>
  <c r="O237" i="28"/>
  <c r="H237" i="28"/>
  <c r="S237" i="28"/>
  <c r="T237" i="28"/>
  <c r="C237" i="28"/>
  <c r="X237" i="28"/>
  <c r="N237" i="28"/>
  <c r="J237" i="28"/>
  <c r="D408" i="28"/>
  <c r="H408" i="28"/>
  <c r="L408" i="28"/>
  <c r="P408" i="28"/>
  <c r="T408" i="28"/>
  <c r="X408" i="28"/>
  <c r="E408" i="28"/>
  <c r="I408" i="28"/>
  <c r="M408" i="28"/>
  <c r="Q408" i="28"/>
  <c r="U408" i="28"/>
  <c r="Y408" i="28"/>
  <c r="G408" i="28"/>
  <c r="O408" i="28"/>
  <c r="W408" i="28"/>
  <c r="J408" i="28"/>
  <c r="R408" i="28"/>
  <c r="F408" i="28"/>
  <c r="V408" i="28"/>
  <c r="K408" i="28"/>
  <c r="S408" i="28"/>
  <c r="B408" i="28"/>
  <c r="C408" i="28"/>
  <c r="N408" i="28"/>
  <c r="E99" i="28"/>
  <c r="I99" i="28"/>
  <c r="M99" i="28"/>
  <c r="Q99" i="28"/>
  <c r="U99" i="28"/>
  <c r="Y99" i="28"/>
  <c r="B99" i="28"/>
  <c r="F99" i="28"/>
  <c r="J99" i="28"/>
  <c r="N99" i="28"/>
  <c r="R99" i="28"/>
  <c r="V99" i="28"/>
  <c r="C99" i="28"/>
  <c r="K99" i="28"/>
  <c r="S99" i="28"/>
  <c r="G99" i="28"/>
  <c r="P99" i="28"/>
  <c r="D99" i="28"/>
  <c r="H99" i="28"/>
  <c r="T99" i="28"/>
  <c r="L99" i="28"/>
  <c r="W99" i="28"/>
  <c r="O99" i="28"/>
  <c r="X99" i="28"/>
  <c r="E374" i="28"/>
  <c r="I374" i="28"/>
  <c r="M374" i="28"/>
  <c r="Q374" i="28"/>
  <c r="U374" i="28"/>
  <c r="Y374" i="28"/>
  <c r="F374" i="28"/>
  <c r="J374" i="28"/>
  <c r="N374" i="28"/>
  <c r="R374" i="28"/>
  <c r="V374" i="28"/>
  <c r="H374" i="28"/>
  <c r="P374" i="28"/>
  <c r="X374" i="28"/>
  <c r="C374" i="28"/>
  <c r="K374" i="28"/>
  <c r="S374" i="28"/>
  <c r="G374" i="28"/>
  <c r="W374" i="28"/>
  <c r="L374" i="28"/>
  <c r="B374" i="28"/>
  <c r="D374" i="28"/>
  <c r="O374" i="28"/>
  <c r="T374" i="28"/>
  <c r="F203" i="28"/>
  <c r="J203" i="28"/>
  <c r="N203" i="28"/>
  <c r="R203" i="28"/>
  <c r="V203" i="28"/>
  <c r="C203" i="28"/>
  <c r="G203" i="28"/>
  <c r="K203" i="28"/>
  <c r="O203" i="28"/>
  <c r="S203" i="28"/>
  <c r="W203" i="28"/>
  <c r="B203" i="28"/>
  <c r="E203" i="28"/>
  <c r="M203" i="28"/>
  <c r="U203" i="28"/>
  <c r="H203" i="28"/>
  <c r="P203" i="28"/>
  <c r="X203" i="28"/>
  <c r="I203" i="28"/>
  <c r="Y203" i="28"/>
  <c r="D203" i="28"/>
  <c r="Q203" i="28"/>
  <c r="L203" i="28"/>
  <c r="T203"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C271" i="28"/>
  <c r="G271" i="28"/>
  <c r="K271" i="28"/>
  <c r="O271" i="28"/>
  <c r="S271" i="28"/>
  <c r="W271" i="28"/>
  <c r="B271" i="28"/>
  <c r="D271" i="28"/>
  <c r="H271" i="28"/>
  <c r="L271" i="28"/>
  <c r="P271" i="28"/>
  <c r="T271" i="28"/>
  <c r="X271" i="28"/>
  <c r="J271" i="28"/>
  <c r="R271" i="28"/>
  <c r="E271" i="28"/>
  <c r="M271" i="28"/>
  <c r="U271" i="28"/>
  <c r="Q271" i="28"/>
  <c r="F271" i="28"/>
  <c r="V271" i="28"/>
  <c r="Y271" i="28"/>
  <c r="I271" i="28"/>
  <c r="N271" i="28"/>
  <c r="E340" i="28"/>
  <c r="I340" i="28"/>
  <c r="M340" i="28"/>
  <c r="Q340" i="28"/>
  <c r="U340" i="28"/>
  <c r="Y340" i="28"/>
  <c r="F340" i="28"/>
  <c r="J340" i="28"/>
  <c r="N340" i="28"/>
  <c r="R340" i="28"/>
  <c r="V340" i="28"/>
  <c r="H340" i="28"/>
  <c r="P340" i="28"/>
  <c r="X340" i="28"/>
  <c r="B340" i="28"/>
  <c r="C340" i="28"/>
  <c r="K340" i="28"/>
  <c r="S340" i="28"/>
  <c r="O340" i="28"/>
  <c r="D340" i="28"/>
  <c r="T340" i="28"/>
  <c r="L340" i="28"/>
  <c r="W340" i="28"/>
  <c r="G340"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C168" i="21" l="1"/>
  <c r="G168" i="21"/>
  <c r="K168" i="21"/>
  <c r="O168" i="21"/>
  <c r="S168" i="21"/>
  <c r="W168" i="21"/>
  <c r="E168" i="21"/>
  <c r="I168" i="21"/>
  <c r="M168" i="21"/>
  <c r="Q168" i="21"/>
  <c r="U168" i="21"/>
  <c r="Y168" i="21"/>
  <c r="H168" i="21"/>
  <c r="P168" i="21"/>
  <c r="X168" i="21"/>
  <c r="D168" i="21"/>
  <c r="L168" i="21"/>
  <c r="T168" i="21"/>
  <c r="R168" i="21"/>
  <c r="J168" i="21"/>
  <c r="B168" i="21"/>
  <c r="V168" i="21"/>
  <c r="F168" i="21"/>
  <c r="N168" i="21"/>
  <c r="D307" i="28"/>
  <c r="H307" i="28"/>
  <c r="L307" i="28"/>
  <c r="P307" i="28"/>
  <c r="T307" i="28"/>
  <c r="X307" i="28"/>
  <c r="F307" i="28"/>
  <c r="J307" i="28"/>
  <c r="N307" i="28"/>
  <c r="R307" i="28"/>
  <c r="V307" i="28"/>
  <c r="E307" i="28"/>
  <c r="M307" i="28"/>
  <c r="U307" i="28"/>
  <c r="G307" i="28"/>
  <c r="O307" i="28"/>
  <c r="W307" i="28"/>
  <c r="B307" i="28"/>
  <c r="I307" i="28"/>
  <c r="Q307" i="28"/>
  <c r="Y307" i="28"/>
  <c r="C307" i="28"/>
  <c r="K307" i="28"/>
  <c r="S307" i="28"/>
  <c r="F170" i="28"/>
  <c r="J170" i="28"/>
  <c r="N170" i="28"/>
  <c r="R170" i="28"/>
  <c r="V170" i="28"/>
  <c r="C170" i="28"/>
  <c r="G170" i="28"/>
  <c r="K170" i="28"/>
  <c r="O170" i="28"/>
  <c r="S170" i="28"/>
  <c r="W170" i="28"/>
  <c r="B170" i="28"/>
  <c r="D170" i="28"/>
  <c r="H170" i="28"/>
  <c r="L170" i="28"/>
  <c r="P170" i="28"/>
  <c r="T170" i="28"/>
  <c r="X170" i="28"/>
  <c r="E170" i="28"/>
  <c r="I170" i="28"/>
  <c r="M170" i="28"/>
  <c r="Q170" i="28"/>
  <c r="U170" i="28"/>
  <c r="Y170" i="28"/>
  <c r="F306" i="21"/>
  <c r="J306" i="21"/>
  <c r="N306" i="21"/>
  <c r="R306" i="21"/>
  <c r="V306" i="21"/>
  <c r="D306" i="21"/>
  <c r="H306" i="21"/>
  <c r="L306" i="21"/>
  <c r="P306" i="21"/>
  <c r="T306" i="21"/>
  <c r="X306" i="21"/>
  <c r="C306" i="21"/>
  <c r="K306" i="21"/>
  <c r="S306" i="21"/>
  <c r="G306" i="21"/>
  <c r="O306" i="21"/>
  <c r="W306" i="21"/>
  <c r="E306" i="21"/>
  <c r="U306" i="21"/>
  <c r="M306" i="21"/>
  <c r="B306" i="21"/>
  <c r="I306" i="21"/>
  <c r="Q306" i="21"/>
  <c r="Y306" i="21"/>
  <c r="C63" i="21"/>
  <c r="G63" i="21"/>
  <c r="K63" i="21"/>
  <c r="O63" i="21"/>
  <c r="S63" i="21"/>
  <c r="W63" i="21"/>
  <c r="D63" i="21"/>
  <c r="H63" i="21"/>
  <c r="L63" i="21"/>
  <c r="P63" i="21"/>
  <c r="T63" i="21"/>
  <c r="X63" i="21"/>
  <c r="I63" i="21"/>
  <c r="Q63" i="21"/>
  <c r="Y63" i="21"/>
  <c r="U63" i="21"/>
  <c r="N63" i="21"/>
  <c r="J63" i="21"/>
  <c r="R63" i="21"/>
  <c r="E63" i="21"/>
  <c r="M63" i="21"/>
  <c r="B63" i="21"/>
  <c r="F63" i="21"/>
  <c r="V63" i="21"/>
  <c r="C237" i="21"/>
  <c r="G237" i="21"/>
  <c r="K237" i="21"/>
  <c r="O237" i="21"/>
  <c r="S237" i="21"/>
  <c r="W237" i="21"/>
  <c r="D237" i="21"/>
  <c r="H237" i="21"/>
  <c r="L237" i="21"/>
  <c r="P237" i="21"/>
  <c r="T237" i="21"/>
  <c r="X237" i="21"/>
  <c r="I237" i="21"/>
  <c r="Q237" i="21"/>
  <c r="Y237" i="21"/>
  <c r="B237" i="21"/>
  <c r="J237" i="21"/>
  <c r="R237" i="21"/>
  <c r="E237" i="21"/>
  <c r="U237" i="21"/>
  <c r="M237" i="21"/>
  <c r="F237" i="21"/>
  <c r="V237" i="21"/>
  <c r="N237" i="21"/>
  <c r="E374" i="21"/>
  <c r="I374" i="21"/>
  <c r="M374" i="21"/>
  <c r="Q374" i="21"/>
  <c r="U374" i="21"/>
  <c r="Y374" i="21"/>
  <c r="F374" i="21"/>
  <c r="J374" i="21"/>
  <c r="N374" i="21"/>
  <c r="R374" i="21"/>
  <c r="V374" i="21"/>
  <c r="G374" i="21"/>
  <c r="O374" i="21"/>
  <c r="W374" i="21"/>
  <c r="H374" i="21"/>
  <c r="P374" i="21"/>
  <c r="X374" i="21"/>
  <c r="K374" i="21"/>
  <c r="L374" i="21"/>
  <c r="S374" i="21"/>
  <c r="T374" i="21"/>
  <c r="B374" i="21"/>
  <c r="C374" i="21"/>
  <c r="D374"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F408" i="21"/>
  <c r="J408" i="21"/>
  <c r="N408" i="21"/>
  <c r="R408" i="21"/>
  <c r="V408" i="21"/>
  <c r="G408" i="21"/>
  <c r="L408" i="21"/>
  <c r="Q408" i="21"/>
  <c r="W408" i="21"/>
  <c r="C408" i="21"/>
  <c r="H408" i="21"/>
  <c r="M408" i="21"/>
  <c r="S408" i="21"/>
  <c r="X408" i="21"/>
  <c r="I408" i="21"/>
  <c r="T408" i="21"/>
  <c r="K408" i="21"/>
  <c r="U408" i="21"/>
  <c r="D408" i="21"/>
  <c r="Y408" i="21"/>
  <c r="E408" i="21"/>
  <c r="O408" i="21"/>
  <c r="P408" i="21"/>
  <c r="B408"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C202" i="21"/>
  <c r="G202" i="21"/>
  <c r="K202" i="21"/>
  <c r="O202" i="21"/>
  <c r="S202" i="21"/>
  <c r="W202" i="21"/>
  <c r="D202" i="21"/>
  <c r="H202" i="21"/>
  <c r="L202" i="21"/>
  <c r="P202" i="21"/>
  <c r="T202" i="21"/>
  <c r="X202" i="21"/>
  <c r="I202" i="21"/>
  <c r="Q202" i="21"/>
  <c r="Y202" i="21"/>
  <c r="B202" i="21"/>
  <c r="J202" i="21"/>
  <c r="R202" i="21"/>
  <c r="M202" i="21"/>
  <c r="U202" i="21"/>
  <c r="F202" i="21"/>
  <c r="N202" i="21"/>
  <c r="E202" i="21"/>
  <c r="V202" i="21"/>
  <c r="F98" i="21"/>
  <c r="J98" i="21"/>
  <c r="N98" i="21"/>
  <c r="R98" i="21"/>
  <c r="V98" i="21"/>
  <c r="C98" i="21"/>
  <c r="G98" i="21"/>
  <c r="K98" i="21"/>
  <c r="O98" i="21"/>
  <c r="S98" i="21"/>
  <c r="W98" i="21"/>
  <c r="B98" i="21"/>
  <c r="H98" i="21"/>
  <c r="P98" i="21"/>
  <c r="X98" i="21"/>
  <c r="L98" i="21"/>
  <c r="E98" i="21"/>
  <c r="U98" i="21"/>
  <c r="I98" i="21"/>
  <c r="Q98" i="21"/>
  <c r="Y98" i="21"/>
  <c r="D98" i="21"/>
  <c r="T98" i="21"/>
  <c r="M98" i="21"/>
  <c r="E271" i="21"/>
  <c r="I271" i="21"/>
  <c r="F271" i="21"/>
  <c r="J271" i="21"/>
  <c r="C271" i="21"/>
  <c r="K271" i="21"/>
  <c r="O271" i="21"/>
  <c r="S271" i="21"/>
  <c r="W271" i="21"/>
  <c r="B271" i="21"/>
  <c r="D271" i="21"/>
  <c r="L271" i="21"/>
  <c r="P271" i="21"/>
  <c r="T271" i="21"/>
  <c r="X271" i="21"/>
  <c r="M271" i="21"/>
  <c r="U271" i="21"/>
  <c r="N271" i="21"/>
  <c r="V271" i="21"/>
  <c r="G271" i="21"/>
  <c r="Y271" i="21"/>
  <c r="H271" i="21"/>
  <c r="Q271" i="21"/>
  <c r="R271" i="21"/>
  <c r="A307" i="21"/>
  <c r="C340" i="21"/>
  <c r="G340" i="21"/>
  <c r="K340" i="21"/>
  <c r="O340" i="21"/>
  <c r="S340" i="21"/>
  <c r="W340" i="21"/>
  <c r="B340" i="21"/>
  <c r="D340" i="21"/>
  <c r="H340" i="21"/>
  <c r="L340" i="21"/>
  <c r="P340" i="21"/>
  <c r="T340" i="21"/>
  <c r="X340" i="21"/>
  <c r="I340" i="21"/>
  <c r="Q340" i="21"/>
  <c r="Y340" i="21"/>
  <c r="J340" i="21"/>
  <c r="R340" i="21"/>
  <c r="E340" i="21"/>
  <c r="U340" i="21"/>
  <c r="F340" i="21"/>
  <c r="V340" i="21"/>
  <c r="M340" i="21"/>
  <c r="N340" i="21"/>
  <c r="A341" i="21"/>
  <c r="C204" i="28"/>
  <c r="G204" i="28"/>
  <c r="K204" i="28"/>
  <c r="O204" i="28"/>
  <c r="S204" i="28"/>
  <c r="W204" i="28"/>
  <c r="D204" i="28"/>
  <c r="H204" i="28"/>
  <c r="L204" i="28"/>
  <c r="P204" i="28"/>
  <c r="T204" i="28"/>
  <c r="X204" i="28"/>
  <c r="F204" i="28"/>
  <c r="N204" i="28"/>
  <c r="V204" i="28"/>
  <c r="I204" i="28"/>
  <c r="Q204" i="28"/>
  <c r="Y204" i="28"/>
  <c r="R204" i="28"/>
  <c r="E204" i="28"/>
  <c r="B204" i="28"/>
  <c r="U204" i="28"/>
  <c r="J204" i="28"/>
  <c r="M204" i="28"/>
  <c r="F238" i="28"/>
  <c r="J238" i="28"/>
  <c r="N238" i="28"/>
  <c r="R238" i="28"/>
  <c r="V238" i="28"/>
  <c r="D238" i="28"/>
  <c r="I238" i="28"/>
  <c r="O238" i="28"/>
  <c r="T238" i="28"/>
  <c r="Y238" i="28"/>
  <c r="E238" i="28"/>
  <c r="K238" i="28"/>
  <c r="P238" i="28"/>
  <c r="U238" i="28"/>
  <c r="B238" i="28"/>
  <c r="C238" i="28"/>
  <c r="M238" i="28"/>
  <c r="X238" i="28"/>
  <c r="G238" i="28"/>
  <c r="Q238" i="28"/>
  <c r="S238" i="28"/>
  <c r="W238" i="28"/>
  <c r="H238" i="28"/>
  <c r="L238" i="28"/>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F341" i="28"/>
  <c r="J341" i="28"/>
  <c r="N341" i="28"/>
  <c r="R341" i="28"/>
  <c r="V341" i="28"/>
  <c r="C341" i="28"/>
  <c r="G341" i="28"/>
  <c r="K341" i="28"/>
  <c r="O341" i="28"/>
  <c r="S341" i="28"/>
  <c r="W341" i="28"/>
  <c r="I341" i="28"/>
  <c r="Q341" i="28"/>
  <c r="Y341" i="28"/>
  <c r="D341" i="28"/>
  <c r="L341" i="28"/>
  <c r="T341" i="28"/>
  <c r="B341" i="28"/>
  <c r="H341" i="28"/>
  <c r="X341" i="28"/>
  <c r="M341" i="28"/>
  <c r="U341" i="28"/>
  <c r="P341" i="28"/>
  <c r="E341" i="28"/>
  <c r="D272" i="28"/>
  <c r="H272" i="28"/>
  <c r="L272" i="28"/>
  <c r="P272" i="28"/>
  <c r="T272" i="28"/>
  <c r="X272" i="28"/>
  <c r="E272" i="28"/>
  <c r="I272" i="28"/>
  <c r="M272" i="28"/>
  <c r="Q272" i="28"/>
  <c r="U272" i="28"/>
  <c r="Y272" i="28"/>
  <c r="B272" i="28"/>
  <c r="C272" i="28"/>
  <c r="K272" i="28"/>
  <c r="S272" i="28"/>
  <c r="F272" i="28"/>
  <c r="N272" i="28"/>
  <c r="V272" i="28"/>
  <c r="J272" i="28"/>
  <c r="O272" i="28"/>
  <c r="G272" i="28"/>
  <c r="R272" i="28"/>
  <c r="W272" i="28"/>
  <c r="C65" i="28"/>
  <c r="G65" i="28"/>
  <c r="K65" i="28"/>
  <c r="O65" i="28"/>
  <c r="S65" i="28"/>
  <c r="W65" i="28"/>
  <c r="D65" i="28"/>
  <c r="H65" i="28"/>
  <c r="L65" i="28"/>
  <c r="P65" i="28"/>
  <c r="T65" i="28"/>
  <c r="X65" i="28"/>
  <c r="E65" i="28"/>
  <c r="M65" i="28"/>
  <c r="U65" i="28"/>
  <c r="B65" i="28"/>
  <c r="F65" i="28"/>
  <c r="Q65" i="28"/>
  <c r="J65" i="28"/>
  <c r="Y65" i="28"/>
  <c r="I65" i="28"/>
  <c r="R65" i="28"/>
  <c r="V65" i="28"/>
  <c r="N65" i="28"/>
  <c r="E409" i="28"/>
  <c r="I409" i="28"/>
  <c r="M409" i="28"/>
  <c r="Q409" i="28"/>
  <c r="U409" i="28"/>
  <c r="Y409" i="28"/>
  <c r="F409" i="28"/>
  <c r="J409" i="28"/>
  <c r="N409" i="28"/>
  <c r="R409" i="28"/>
  <c r="V409" i="28"/>
  <c r="H409" i="28"/>
  <c r="P409" i="28"/>
  <c r="X409" i="28"/>
  <c r="C409" i="28"/>
  <c r="K409" i="28"/>
  <c r="S409" i="28"/>
  <c r="O409" i="28"/>
  <c r="B409" i="28"/>
  <c r="D409" i="28"/>
  <c r="T409" i="28"/>
  <c r="G409" i="28"/>
  <c r="W409" i="28"/>
  <c r="L409"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F375" i="28"/>
  <c r="J375" i="28"/>
  <c r="N375" i="28"/>
  <c r="C375" i="28"/>
  <c r="G375" i="28"/>
  <c r="K375" i="28"/>
  <c r="O375" i="28"/>
  <c r="S375" i="28"/>
  <c r="W375" i="28"/>
  <c r="I375" i="28"/>
  <c r="Q375" i="28"/>
  <c r="V375" i="28"/>
  <c r="D375" i="28"/>
  <c r="L375" i="28"/>
  <c r="R375" i="28"/>
  <c r="X375" i="28"/>
  <c r="P375" i="28"/>
  <c r="E375" i="28"/>
  <c r="T375" i="28"/>
  <c r="M375" i="28"/>
  <c r="U375" i="28"/>
  <c r="B375" i="28"/>
  <c r="H375" i="28"/>
  <c r="Y375"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69" i="21" l="1"/>
  <c r="H169" i="21"/>
  <c r="L169" i="21"/>
  <c r="P169" i="21"/>
  <c r="T169" i="21"/>
  <c r="X169" i="21"/>
  <c r="F169" i="21"/>
  <c r="J169" i="21"/>
  <c r="N169" i="21"/>
  <c r="R169" i="21"/>
  <c r="V169" i="21"/>
  <c r="I169" i="21"/>
  <c r="Q169" i="21"/>
  <c r="Y169" i="21"/>
  <c r="E169" i="21"/>
  <c r="M169" i="21"/>
  <c r="U169" i="21"/>
  <c r="K169" i="21"/>
  <c r="C169" i="21"/>
  <c r="S169" i="21"/>
  <c r="O169" i="21"/>
  <c r="G169" i="21"/>
  <c r="W169" i="21"/>
  <c r="B169" i="21"/>
  <c r="C171" i="28"/>
  <c r="G171" i="28"/>
  <c r="K171" i="28"/>
  <c r="O171" i="28"/>
  <c r="S171" i="28"/>
  <c r="W171" i="28"/>
  <c r="D171" i="28"/>
  <c r="H171" i="28"/>
  <c r="L171" i="28"/>
  <c r="P171" i="28"/>
  <c r="T171" i="28"/>
  <c r="X171" i="28"/>
  <c r="E171" i="28"/>
  <c r="I171" i="28"/>
  <c r="M171" i="28"/>
  <c r="Q171" i="28"/>
  <c r="U171" i="28"/>
  <c r="Y171" i="28"/>
  <c r="B171" i="28"/>
  <c r="F171" i="28"/>
  <c r="J171" i="28"/>
  <c r="N171" i="28"/>
  <c r="R171" i="28"/>
  <c r="V171" i="28"/>
  <c r="E308" i="28"/>
  <c r="I308" i="28"/>
  <c r="M308" i="28"/>
  <c r="Q308" i="28"/>
  <c r="U308" i="28"/>
  <c r="Y308" i="28"/>
  <c r="B308" i="28"/>
  <c r="C308" i="28"/>
  <c r="G308" i="28"/>
  <c r="K308" i="28"/>
  <c r="O308" i="28"/>
  <c r="S308" i="28"/>
  <c r="W308" i="28"/>
  <c r="F308" i="28"/>
  <c r="N308" i="28"/>
  <c r="V308" i="28"/>
  <c r="H308" i="28"/>
  <c r="P308" i="28"/>
  <c r="X308" i="28"/>
  <c r="J308" i="28"/>
  <c r="R308" i="28"/>
  <c r="D308" i="28"/>
  <c r="L308" i="28"/>
  <c r="T308" i="28"/>
  <c r="C307" i="21"/>
  <c r="G307" i="21"/>
  <c r="K307" i="21"/>
  <c r="O307" i="21"/>
  <c r="S307" i="21"/>
  <c r="W307" i="21"/>
  <c r="E307" i="21"/>
  <c r="I307" i="21"/>
  <c r="M307" i="21"/>
  <c r="Q307" i="21"/>
  <c r="U307" i="21"/>
  <c r="Y307" i="21"/>
  <c r="D307" i="21"/>
  <c r="L307" i="21"/>
  <c r="T307" i="21"/>
  <c r="H307" i="21"/>
  <c r="P307" i="21"/>
  <c r="X307" i="21"/>
  <c r="N307" i="21"/>
  <c r="F307" i="21"/>
  <c r="V307" i="21"/>
  <c r="R307" i="21"/>
  <c r="B307" i="21"/>
  <c r="J307"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D272" i="21"/>
  <c r="H272" i="21"/>
  <c r="L272" i="21"/>
  <c r="P272" i="21"/>
  <c r="T272" i="21"/>
  <c r="X272" i="21"/>
  <c r="E272" i="21"/>
  <c r="I272" i="21"/>
  <c r="M272" i="21"/>
  <c r="Q272" i="21"/>
  <c r="U272" i="21"/>
  <c r="Y272" i="21"/>
  <c r="B272" i="21"/>
  <c r="F272" i="21"/>
  <c r="N272" i="21"/>
  <c r="V272" i="21"/>
  <c r="G272" i="21"/>
  <c r="O272" i="21"/>
  <c r="W272" i="21"/>
  <c r="R272" i="21"/>
  <c r="C272" i="21"/>
  <c r="S272" i="21"/>
  <c r="K272" i="21"/>
  <c r="J272" i="21"/>
  <c r="A342" i="21"/>
  <c r="D341" i="21"/>
  <c r="H341" i="21"/>
  <c r="L341" i="21"/>
  <c r="P341" i="21"/>
  <c r="T341" i="21"/>
  <c r="X341" i="21"/>
  <c r="E341" i="21"/>
  <c r="I341" i="21"/>
  <c r="M341" i="21"/>
  <c r="Q341" i="21"/>
  <c r="U341" i="21"/>
  <c r="Y341" i="21"/>
  <c r="B341" i="21"/>
  <c r="J341" i="21"/>
  <c r="R341" i="21"/>
  <c r="C341" i="21"/>
  <c r="K341" i="21"/>
  <c r="S341" i="21"/>
  <c r="N341" i="21"/>
  <c r="O341" i="21"/>
  <c r="F341" i="21"/>
  <c r="G341" i="21"/>
  <c r="V341" i="21"/>
  <c r="W341" i="21"/>
  <c r="A308" i="21"/>
  <c r="C409" i="21"/>
  <c r="G409" i="21"/>
  <c r="K409" i="21"/>
  <c r="O409" i="21"/>
  <c r="S409" i="21"/>
  <c r="W409" i="21"/>
  <c r="E409" i="21"/>
  <c r="J409" i="21"/>
  <c r="P409" i="21"/>
  <c r="U409" i="21"/>
  <c r="F409" i="21"/>
  <c r="L409" i="21"/>
  <c r="Q409" i="21"/>
  <c r="V409" i="21"/>
  <c r="H409" i="21"/>
  <c r="R409" i="21"/>
  <c r="I409" i="21"/>
  <c r="T409" i="21"/>
  <c r="X409" i="21"/>
  <c r="B409" i="21"/>
  <c r="D409" i="21"/>
  <c r="Y409" i="21"/>
  <c r="M409" i="21"/>
  <c r="N409"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D203" i="21"/>
  <c r="H203" i="21"/>
  <c r="L203" i="21"/>
  <c r="P203" i="21"/>
  <c r="T203" i="21"/>
  <c r="X203" i="21"/>
  <c r="E203" i="21"/>
  <c r="I203" i="21"/>
  <c r="M203" i="21"/>
  <c r="Q203" i="21"/>
  <c r="U203" i="21"/>
  <c r="Y203" i="21"/>
  <c r="J203" i="21"/>
  <c r="R203" i="21"/>
  <c r="C203" i="21"/>
  <c r="K203" i="21"/>
  <c r="S203" i="21"/>
  <c r="B203" i="21"/>
  <c r="F203" i="21"/>
  <c r="V203" i="21"/>
  <c r="G203" i="21"/>
  <c r="W203" i="21"/>
  <c r="N203" i="21"/>
  <c r="O203"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D238" i="21"/>
  <c r="H238" i="21"/>
  <c r="L238" i="21"/>
  <c r="P238" i="21"/>
  <c r="T238" i="21"/>
  <c r="X238" i="21"/>
  <c r="E238" i="21"/>
  <c r="I238" i="21"/>
  <c r="M238" i="21"/>
  <c r="Q238" i="21"/>
  <c r="U238" i="21"/>
  <c r="Y238" i="21"/>
  <c r="J238" i="21"/>
  <c r="R238" i="21"/>
  <c r="C238" i="21"/>
  <c r="K238" i="21"/>
  <c r="S238" i="21"/>
  <c r="B238" i="21"/>
  <c r="N238" i="21"/>
  <c r="V238" i="21"/>
  <c r="W238" i="21"/>
  <c r="O238" i="21"/>
  <c r="F238" i="21"/>
  <c r="G238" i="21"/>
  <c r="F375" i="21"/>
  <c r="J375" i="21"/>
  <c r="N375" i="21"/>
  <c r="R375" i="21"/>
  <c r="V375" i="21"/>
  <c r="C375" i="21"/>
  <c r="G375" i="21"/>
  <c r="K375" i="21"/>
  <c r="O375" i="21"/>
  <c r="S375" i="21"/>
  <c r="W375" i="21"/>
  <c r="H375" i="21"/>
  <c r="P375" i="21"/>
  <c r="X375" i="21"/>
  <c r="I375" i="21"/>
  <c r="Q375" i="21"/>
  <c r="Y375" i="21"/>
  <c r="D375" i="21"/>
  <c r="T375" i="21"/>
  <c r="B375" i="21"/>
  <c r="E375" i="21"/>
  <c r="U375" i="21"/>
  <c r="M375" i="21"/>
  <c r="L375" i="21"/>
  <c r="A376" i="21"/>
  <c r="C342" i="28"/>
  <c r="G342" i="28"/>
  <c r="K342" i="28"/>
  <c r="O342" i="28"/>
  <c r="S342" i="28"/>
  <c r="W342" i="28"/>
  <c r="D342" i="28"/>
  <c r="H342" i="28"/>
  <c r="L342" i="28"/>
  <c r="P342" i="28"/>
  <c r="T342" i="28"/>
  <c r="X342" i="28"/>
  <c r="J342" i="28"/>
  <c r="R342" i="28"/>
  <c r="E342" i="28"/>
  <c r="M342" i="28"/>
  <c r="U342" i="28"/>
  <c r="Q342" i="28"/>
  <c r="F342" i="28"/>
  <c r="V342" i="28"/>
  <c r="B342" i="28"/>
  <c r="I342" i="28"/>
  <c r="N342" i="28"/>
  <c r="Y342" i="28"/>
  <c r="C239" i="28"/>
  <c r="G239" i="28"/>
  <c r="K239" i="28"/>
  <c r="O239" i="28"/>
  <c r="S239" i="28"/>
  <c r="W239" i="28"/>
  <c r="H239" i="28"/>
  <c r="M239" i="28"/>
  <c r="R239" i="28"/>
  <c r="X239" i="28"/>
  <c r="D239" i="28"/>
  <c r="I239" i="28"/>
  <c r="N239" i="28"/>
  <c r="T239" i="28"/>
  <c r="Y239" i="28"/>
  <c r="L239" i="28"/>
  <c r="V239" i="28"/>
  <c r="E239" i="28"/>
  <c r="P239" i="28"/>
  <c r="Q239" i="28"/>
  <c r="U239" i="28"/>
  <c r="B239" i="28"/>
  <c r="F239" i="28"/>
  <c r="J239" i="28"/>
  <c r="F410" i="28"/>
  <c r="J410" i="28"/>
  <c r="N410" i="28"/>
  <c r="R410" i="28"/>
  <c r="V410" i="28"/>
  <c r="C410" i="28"/>
  <c r="G410" i="28"/>
  <c r="K410" i="28"/>
  <c r="O410" i="28"/>
  <c r="S410" i="28"/>
  <c r="W410" i="28"/>
  <c r="I410" i="28"/>
  <c r="Q410" i="28"/>
  <c r="Y410" i="28"/>
  <c r="D410" i="28"/>
  <c r="L410" i="28"/>
  <c r="T410" i="28"/>
  <c r="H410" i="28"/>
  <c r="X410" i="28"/>
  <c r="M410" i="28"/>
  <c r="B410" i="28"/>
  <c r="E410" i="28"/>
  <c r="P410" i="28"/>
  <c r="U410" i="28"/>
  <c r="D66" i="28"/>
  <c r="H66" i="28"/>
  <c r="L66" i="28"/>
  <c r="P66" i="28"/>
  <c r="T66" i="28"/>
  <c r="X66" i="28"/>
  <c r="E66" i="28"/>
  <c r="I66" i="28"/>
  <c r="M66" i="28"/>
  <c r="Q66" i="28"/>
  <c r="U66" i="28"/>
  <c r="Y66" i="28"/>
  <c r="F66" i="28"/>
  <c r="N66" i="28"/>
  <c r="V66" i="28"/>
  <c r="C66" i="28"/>
  <c r="O66" i="28"/>
  <c r="J66" i="28"/>
  <c r="W66" i="28"/>
  <c r="G66" i="28"/>
  <c r="R66" i="28"/>
  <c r="S66" i="28"/>
  <c r="B66" i="28"/>
  <c r="K66" i="28"/>
  <c r="D376" i="28"/>
  <c r="H376" i="28"/>
  <c r="L376" i="28"/>
  <c r="P376" i="28"/>
  <c r="T376" i="28"/>
  <c r="X376" i="28"/>
  <c r="E376" i="28"/>
  <c r="J376" i="28"/>
  <c r="O376" i="28"/>
  <c r="U376" i="28"/>
  <c r="F376" i="28"/>
  <c r="K376" i="28"/>
  <c r="Q376" i="28"/>
  <c r="V376" i="28"/>
  <c r="B376" i="28"/>
  <c r="C376" i="28"/>
  <c r="N376" i="28"/>
  <c r="Y376" i="28"/>
  <c r="G376" i="28"/>
  <c r="R376" i="28"/>
  <c r="M376" i="28"/>
  <c r="S376" i="28"/>
  <c r="W376" i="28"/>
  <c r="I37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273" i="28"/>
  <c r="I273" i="28"/>
  <c r="M273" i="28"/>
  <c r="Q273" i="28"/>
  <c r="U273" i="28"/>
  <c r="Y273" i="28"/>
  <c r="F273" i="28"/>
  <c r="J273" i="28"/>
  <c r="N273" i="28"/>
  <c r="R273" i="28"/>
  <c r="V273" i="28"/>
  <c r="D273" i="28"/>
  <c r="L273" i="28"/>
  <c r="T273" i="28"/>
  <c r="G273" i="28"/>
  <c r="O273" i="28"/>
  <c r="W273" i="28"/>
  <c r="C273" i="28"/>
  <c r="S273" i="28"/>
  <c r="B273" i="28"/>
  <c r="H273" i="28"/>
  <c r="X273" i="28"/>
  <c r="K273" i="28"/>
  <c r="P273" i="28"/>
  <c r="D205" i="28"/>
  <c r="H205" i="28"/>
  <c r="L205" i="28"/>
  <c r="P205" i="28"/>
  <c r="T205" i="28"/>
  <c r="X205" i="28"/>
  <c r="E205" i="28"/>
  <c r="I205" i="28"/>
  <c r="M205" i="28"/>
  <c r="Q205" i="28"/>
  <c r="U205" i="28"/>
  <c r="Y205" i="28"/>
  <c r="G205" i="28"/>
  <c r="O205" i="28"/>
  <c r="W205" i="28"/>
  <c r="B205" i="28"/>
  <c r="J205" i="28"/>
  <c r="R205" i="28"/>
  <c r="K205" i="28"/>
  <c r="C205" i="28"/>
  <c r="V205" i="28"/>
  <c r="N205" i="28"/>
  <c r="F205" i="28"/>
  <c r="S205"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E170" i="21" l="1"/>
  <c r="I170" i="21"/>
  <c r="M170" i="21"/>
  <c r="Q170" i="21"/>
  <c r="C170" i="21"/>
  <c r="G170" i="21"/>
  <c r="K170" i="21"/>
  <c r="O170" i="21"/>
  <c r="S170" i="21"/>
  <c r="J170" i="21"/>
  <c r="R170" i="21"/>
  <c r="W170" i="21"/>
  <c r="F170" i="21"/>
  <c r="N170" i="21"/>
  <c r="U170" i="21"/>
  <c r="Y170" i="21"/>
  <c r="D170" i="21"/>
  <c r="T170" i="21"/>
  <c r="B170" i="21"/>
  <c r="L170" i="21"/>
  <c r="X170" i="21"/>
  <c r="H170" i="21"/>
  <c r="V170" i="21"/>
  <c r="P170" i="21"/>
  <c r="F309" i="28"/>
  <c r="J309" i="28"/>
  <c r="N309" i="28"/>
  <c r="R309" i="28"/>
  <c r="V309" i="28"/>
  <c r="D309" i="28"/>
  <c r="H309" i="28"/>
  <c r="L309" i="28"/>
  <c r="P309" i="28"/>
  <c r="T309" i="28"/>
  <c r="X309" i="28"/>
  <c r="G309" i="28"/>
  <c r="O309" i="28"/>
  <c r="W309" i="28"/>
  <c r="I309" i="28"/>
  <c r="Q309" i="28"/>
  <c r="Y309" i="28"/>
  <c r="C309" i="28"/>
  <c r="K309" i="28"/>
  <c r="S309" i="28"/>
  <c r="B309" i="28"/>
  <c r="E309" i="28"/>
  <c r="M309" i="28"/>
  <c r="U309" i="28"/>
  <c r="D172" i="28"/>
  <c r="H172" i="28"/>
  <c r="L172" i="28"/>
  <c r="P172" i="28"/>
  <c r="T172" i="28"/>
  <c r="X172" i="28"/>
  <c r="E172" i="28"/>
  <c r="I172" i="28"/>
  <c r="M172" i="28"/>
  <c r="Q172" i="28"/>
  <c r="U172" i="28"/>
  <c r="Y172" i="28"/>
  <c r="F172" i="28"/>
  <c r="J172" i="28"/>
  <c r="N172" i="28"/>
  <c r="R172" i="28"/>
  <c r="V172" i="28"/>
  <c r="C172" i="28"/>
  <c r="G172" i="28"/>
  <c r="K172" i="28"/>
  <c r="O172" i="28"/>
  <c r="S172" i="28"/>
  <c r="W172" i="28"/>
  <c r="B172" i="28"/>
  <c r="D308" i="21"/>
  <c r="H308" i="21"/>
  <c r="L308" i="21"/>
  <c r="P308" i="21"/>
  <c r="T308" i="21"/>
  <c r="X308" i="21"/>
  <c r="F308" i="21"/>
  <c r="J308" i="21"/>
  <c r="N308" i="21"/>
  <c r="R308" i="21"/>
  <c r="V308" i="21"/>
  <c r="E308" i="21"/>
  <c r="M308" i="21"/>
  <c r="U308" i="21"/>
  <c r="I308" i="21"/>
  <c r="Q308" i="21"/>
  <c r="Y308" i="21"/>
  <c r="G308" i="21"/>
  <c r="W308" i="21"/>
  <c r="B308" i="21"/>
  <c r="O308" i="21"/>
  <c r="C308" i="21"/>
  <c r="K308" i="21"/>
  <c r="S308"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C376" i="21"/>
  <c r="G376" i="21"/>
  <c r="K376" i="21"/>
  <c r="O376" i="21"/>
  <c r="S376" i="21"/>
  <c r="W376" i="21"/>
  <c r="D376" i="21"/>
  <c r="H376" i="21"/>
  <c r="L376" i="21"/>
  <c r="P376" i="21"/>
  <c r="T376" i="21"/>
  <c r="X376" i="21"/>
  <c r="I376" i="21"/>
  <c r="Q376" i="21"/>
  <c r="Y376" i="21"/>
  <c r="J376" i="21"/>
  <c r="R376" i="21"/>
  <c r="M376" i="21"/>
  <c r="N376" i="21"/>
  <c r="B376" i="21"/>
  <c r="E376" i="21"/>
  <c r="F376" i="21"/>
  <c r="U376" i="21"/>
  <c r="V376"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E204" i="21"/>
  <c r="I204" i="21"/>
  <c r="M204" i="21"/>
  <c r="Q204" i="21"/>
  <c r="U204" i="21"/>
  <c r="Y204" i="21"/>
  <c r="B204" i="21"/>
  <c r="F204" i="21"/>
  <c r="J204" i="21"/>
  <c r="N204" i="21"/>
  <c r="R204" i="21"/>
  <c r="V204" i="21"/>
  <c r="C204" i="21"/>
  <c r="K204" i="21"/>
  <c r="S204" i="21"/>
  <c r="D204" i="21"/>
  <c r="L204" i="21"/>
  <c r="T204" i="21"/>
  <c r="O204" i="21"/>
  <c r="G204" i="21"/>
  <c r="H204" i="21"/>
  <c r="P204" i="21"/>
  <c r="W204" i="21"/>
  <c r="X204" i="21"/>
  <c r="D410" i="21"/>
  <c r="H410" i="21"/>
  <c r="L410" i="21"/>
  <c r="P410" i="21"/>
  <c r="T410" i="21"/>
  <c r="X410" i="21"/>
  <c r="C410" i="21"/>
  <c r="I410" i="21"/>
  <c r="N410" i="21"/>
  <c r="S410" i="21"/>
  <c r="Y410" i="21"/>
  <c r="E410" i="21"/>
  <c r="J410" i="21"/>
  <c r="O410" i="21"/>
  <c r="U410" i="21"/>
  <c r="F410" i="21"/>
  <c r="Q410" i="21"/>
  <c r="G410" i="21"/>
  <c r="R410" i="21"/>
  <c r="V410" i="21"/>
  <c r="W410" i="21"/>
  <c r="B410" i="21"/>
  <c r="K410" i="21"/>
  <c r="M410" i="21"/>
  <c r="A411" i="21"/>
  <c r="E273" i="21"/>
  <c r="I273" i="21"/>
  <c r="M273" i="21"/>
  <c r="Q273" i="21"/>
  <c r="U273" i="21"/>
  <c r="Y273" i="21"/>
  <c r="F273" i="21"/>
  <c r="J273" i="21"/>
  <c r="N273" i="21"/>
  <c r="R273" i="21"/>
  <c r="V273" i="21"/>
  <c r="G273" i="21"/>
  <c r="O273" i="21"/>
  <c r="W273" i="21"/>
  <c r="H273" i="21"/>
  <c r="P273" i="21"/>
  <c r="X273" i="21"/>
  <c r="K273" i="21"/>
  <c r="L273" i="21"/>
  <c r="C273" i="21"/>
  <c r="B273" i="21"/>
  <c r="D273" i="21"/>
  <c r="S273" i="21"/>
  <c r="T273" i="21"/>
  <c r="A309" i="21"/>
  <c r="E239" i="21"/>
  <c r="I239" i="21"/>
  <c r="M239" i="21"/>
  <c r="Q239" i="21"/>
  <c r="U239" i="21"/>
  <c r="Y239" i="21"/>
  <c r="B239" i="21"/>
  <c r="F239" i="21"/>
  <c r="J239" i="21"/>
  <c r="N239" i="21"/>
  <c r="R239" i="21"/>
  <c r="V239" i="21"/>
  <c r="C239" i="21"/>
  <c r="K239" i="21"/>
  <c r="S239" i="21"/>
  <c r="D239" i="21"/>
  <c r="L239" i="21"/>
  <c r="T239" i="21"/>
  <c r="G239" i="21"/>
  <c r="W239" i="21"/>
  <c r="H239" i="21"/>
  <c r="X239" i="21"/>
  <c r="O239" i="21"/>
  <c r="P239" i="21"/>
  <c r="E342" i="21"/>
  <c r="I342" i="21"/>
  <c r="M342" i="21"/>
  <c r="Q342" i="21"/>
  <c r="U342" i="21"/>
  <c r="Y342" i="21"/>
  <c r="F342" i="21"/>
  <c r="J342" i="21"/>
  <c r="N342" i="21"/>
  <c r="R342" i="21"/>
  <c r="V342" i="21"/>
  <c r="C342" i="21"/>
  <c r="K342" i="21"/>
  <c r="S342" i="21"/>
  <c r="D342" i="21"/>
  <c r="L342" i="21"/>
  <c r="T342" i="21"/>
  <c r="G342" i="21"/>
  <c r="W342" i="21"/>
  <c r="H342" i="21"/>
  <c r="X342" i="21"/>
  <c r="O342" i="21"/>
  <c r="B342" i="21"/>
  <c r="P342" i="21"/>
  <c r="A343" i="21"/>
  <c r="E377" i="28"/>
  <c r="I377" i="28"/>
  <c r="M377" i="28"/>
  <c r="Q377" i="28"/>
  <c r="U377" i="28"/>
  <c r="Y377" i="28"/>
  <c r="C377" i="28"/>
  <c r="H377" i="28"/>
  <c r="N377" i="28"/>
  <c r="S377" i="28"/>
  <c r="X377" i="28"/>
  <c r="D377" i="28"/>
  <c r="J377" i="28"/>
  <c r="O377" i="28"/>
  <c r="T377" i="28"/>
  <c r="L377" i="28"/>
  <c r="W377" i="28"/>
  <c r="F377" i="28"/>
  <c r="P377" i="28"/>
  <c r="K377" i="28"/>
  <c r="R377" i="28"/>
  <c r="G377" i="28"/>
  <c r="V377" i="28"/>
  <c r="B377" i="28"/>
  <c r="C32" i="28"/>
  <c r="G32" i="28"/>
  <c r="K32" i="28"/>
  <c r="O32" i="28"/>
  <c r="S32" i="28"/>
  <c r="W32" i="28"/>
  <c r="E32" i="28"/>
  <c r="J32" i="28"/>
  <c r="P32" i="28"/>
  <c r="U32" i="28"/>
  <c r="H32" i="28"/>
  <c r="R32" i="28"/>
  <c r="I32" i="28"/>
  <c r="T32" i="28"/>
  <c r="F32" i="28"/>
  <c r="L32" i="28"/>
  <c r="Q32" i="28"/>
  <c r="V32" i="28"/>
  <c r="B32" i="28"/>
  <c r="M32" i="28"/>
  <c r="X32" i="28"/>
  <c r="D32" i="28"/>
  <c r="N32" i="28"/>
  <c r="Y32" i="28"/>
  <c r="D343" i="28"/>
  <c r="H343" i="28"/>
  <c r="L343" i="28"/>
  <c r="P343" i="28"/>
  <c r="T343" i="28"/>
  <c r="X343" i="28"/>
  <c r="E343" i="28"/>
  <c r="I343" i="28"/>
  <c r="M343" i="28"/>
  <c r="Q343" i="28"/>
  <c r="U343" i="28"/>
  <c r="Y343" i="28"/>
  <c r="B343" i="28"/>
  <c r="C343" i="28"/>
  <c r="K343" i="28"/>
  <c r="S343" i="28"/>
  <c r="F343" i="28"/>
  <c r="N343" i="28"/>
  <c r="V343" i="28"/>
  <c r="J343" i="28"/>
  <c r="O343" i="28"/>
  <c r="G343" i="28"/>
  <c r="R343" i="28"/>
  <c r="W343"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D240" i="28"/>
  <c r="H240" i="28"/>
  <c r="L240" i="28"/>
  <c r="P240" i="28"/>
  <c r="T240" i="28"/>
  <c r="X240" i="28"/>
  <c r="F240" i="28"/>
  <c r="K240" i="28"/>
  <c r="Q240" i="28"/>
  <c r="V240" i="28"/>
  <c r="G240" i="28"/>
  <c r="M240" i="28"/>
  <c r="R240" i="28"/>
  <c r="W240" i="28"/>
  <c r="J240" i="28"/>
  <c r="U240" i="28"/>
  <c r="B240" i="28"/>
  <c r="C240" i="28"/>
  <c r="N240" i="28"/>
  <c r="Y240" i="28"/>
  <c r="O240" i="28"/>
  <c r="S240" i="28"/>
  <c r="E240" i="28"/>
  <c r="I240" i="28"/>
  <c r="E206" i="28"/>
  <c r="I206" i="28"/>
  <c r="M206" i="28"/>
  <c r="Q206" i="28"/>
  <c r="U206" i="28"/>
  <c r="Y206" i="28"/>
  <c r="B206" i="28"/>
  <c r="F206" i="28"/>
  <c r="J206" i="28"/>
  <c r="N206" i="28"/>
  <c r="R206" i="28"/>
  <c r="V206" i="28"/>
  <c r="H206" i="28"/>
  <c r="P206" i="28"/>
  <c r="X206" i="28"/>
  <c r="C206" i="28"/>
  <c r="K206" i="28"/>
  <c r="S206" i="28"/>
  <c r="D206" i="28"/>
  <c r="T206" i="28"/>
  <c r="W206" i="28"/>
  <c r="G206" i="28"/>
  <c r="L206" i="28"/>
  <c r="O206" i="28"/>
  <c r="F274" i="28"/>
  <c r="J274" i="28"/>
  <c r="N274" i="28"/>
  <c r="R274" i="28"/>
  <c r="V274" i="28"/>
  <c r="C274" i="28"/>
  <c r="G274" i="28"/>
  <c r="K274" i="28"/>
  <c r="O274" i="28"/>
  <c r="S274" i="28"/>
  <c r="W274" i="28"/>
  <c r="E274" i="28"/>
  <c r="M274" i="28"/>
  <c r="U274" i="28"/>
  <c r="B274" i="28"/>
  <c r="H274" i="28"/>
  <c r="P274" i="28"/>
  <c r="X274" i="28"/>
  <c r="L274" i="28"/>
  <c r="Q274" i="28"/>
  <c r="T274" i="28"/>
  <c r="Y274" i="28"/>
  <c r="D274" i="28"/>
  <c r="I274" i="28"/>
  <c r="C411" i="28"/>
  <c r="G411" i="28"/>
  <c r="K411" i="28"/>
  <c r="O411" i="28"/>
  <c r="S411" i="28"/>
  <c r="W411" i="28"/>
  <c r="D411" i="28"/>
  <c r="H411" i="28"/>
  <c r="L411" i="28"/>
  <c r="P411" i="28"/>
  <c r="T411" i="28"/>
  <c r="X411" i="28"/>
  <c r="J411" i="28"/>
  <c r="R411" i="28"/>
  <c r="E411" i="28"/>
  <c r="M411" i="28"/>
  <c r="U411" i="28"/>
  <c r="Q411" i="28"/>
  <c r="F411" i="28"/>
  <c r="V411" i="28"/>
  <c r="N411" i="28"/>
  <c r="Y411" i="28"/>
  <c r="B411" i="28"/>
  <c r="I411"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D171" i="21" l="1"/>
  <c r="H171" i="21"/>
  <c r="L171" i="21"/>
  <c r="P171" i="21"/>
  <c r="T171" i="21"/>
  <c r="X171" i="21"/>
  <c r="F171" i="21"/>
  <c r="J171" i="21"/>
  <c r="N171" i="21"/>
  <c r="R171" i="21"/>
  <c r="V171" i="21"/>
  <c r="E171" i="21"/>
  <c r="M171" i="21"/>
  <c r="U171" i="21"/>
  <c r="I171" i="21"/>
  <c r="Q171" i="21"/>
  <c r="Y171" i="21"/>
  <c r="G171" i="21"/>
  <c r="W171" i="21"/>
  <c r="B171" i="21"/>
  <c r="O171" i="21"/>
  <c r="K171" i="21"/>
  <c r="C171" i="21"/>
  <c r="S171" i="21"/>
  <c r="C310" i="28"/>
  <c r="G310" i="28"/>
  <c r="K310" i="28"/>
  <c r="O310" i="28"/>
  <c r="S310" i="28"/>
  <c r="W310" i="28"/>
  <c r="E310" i="28"/>
  <c r="I310" i="28"/>
  <c r="M310" i="28"/>
  <c r="Q310" i="28"/>
  <c r="U310" i="28"/>
  <c r="Y310" i="28"/>
  <c r="B310" i="28"/>
  <c r="H310" i="28"/>
  <c r="P310" i="28"/>
  <c r="X310" i="28"/>
  <c r="J310" i="28"/>
  <c r="R310" i="28"/>
  <c r="D310" i="28"/>
  <c r="L310" i="28"/>
  <c r="T310" i="28"/>
  <c r="F310" i="28"/>
  <c r="N310" i="28"/>
  <c r="V310" i="28"/>
  <c r="E173" i="28"/>
  <c r="I173" i="28"/>
  <c r="M173" i="28"/>
  <c r="Q173" i="28"/>
  <c r="U173" i="28"/>
  <c r="Y173" i="28"/>
  <c r="B173" i="28"/>
  <c r="F173" i="28"/>
  <c r="J173" i="28"/>
  <c r="N173" i="28"/>
  <c r="R173" i="28"/>
  <c r="V173" i="28"/>
  <c r="C173" i="28"/>
  <c r="G173" i="28"/>
  <c r="K173" i="28"/>
  <c r="O173" i="28"/>
  <c r="S173" i="28"/>
  <c r="W173" i="28"/>
  <c r="D173" i="28"/>
  <c r="H173" i="28"/>
  <c r="L173" i="28"/>
  <c r="P173" i="28"/>
  <c r="T173" i="28"/>
  <c r="X173" i="28"/>
  <c r="C309" i="21"/>
  <c r="E309" i="21"/>
  <c r="I309" i="21"/>
  <c r="M309" i="21"/>
  <c r="Q309" i="21"/>
  <c r="U309" i="21"/>
  <c r="Y309" i="21"/>
  <c r="G309" i="21"/>
  <c r="K309" i="21"/>
  <c r="O309" i="21"/>
  <c r="S309" i="21"/>
  <c r="W309" i="21"/>
  <c r="J309" i="21"/>
  <c r="R309" i="21"/>
  <c r="F309" i="21"/>
  <c r="N309" i="21"/>
  <c r="V309" i="21"/>
  <c r="D309" i="21"/>
  <c r="T309" i="21"/>
  <c r="H309" i="21"/>
  <c r="X309" i="21"/>
  <c r="L309" i="21"/>
  <c r="B309" i="21"/>
  <c r="P309" i="21"/>
  <c r="F66" i="21"/>
  <c r="J66" i="21"/>
  <c r="N66" i="21"/>
  <c r="R66" i="21"/>
  <c r="V66" i="21"/>
  <c r="C66" i="21"/>
  <c r="G66" i="21"/>
  <c r="K66" i="21"/>
  <c r="O66" i="21"/>
  <c r="S66" i="21"/>
  <c r="W66" i="21"/>
  <c r="D66" i="21"/>
  <c r="L66" i="21"/>
  <c r="T66" i="21"/>
  <c r="H66" i="21"/>
  <c r="X66" i="21"/>
  <c r="I66" i="21"/>
  <c r="Y66" i="21"/>
  <c r="E66" i="21"/>
  <c r="M66" i="21"/>
  <c r="U66" i="21"/>
  <c r="B66" i="21"/>
  <c r="P66" i="21"/>
  <c r="Q66" i="21"/>
  <c r="F274" i="21"/>
  <c r="J274" i="21"/>
  <c r="N274" i="21"/>
  <c r="R274" i="21"/>
  <c r="V274" i="21"/>
  <c r="C274" i="21"/>
  <c r="G274" i="21"/>
  <c r="K274" i="21"/>
  <c r="O274" i="21"/>
  <c r="S274" i="21"/>
  <c r="W274" i="21"/>
  <c r="H274" i="21"/>
  <c r="P274" i="21"/>
  <c r="X274" i="21"/>
  <c r="I274" i="21"/>
  <c r="Q274" i="21"/>
  <c r="Y274" i="21"/>
  <c r="D274" i="21"/>
  <c r="T274" i="21"/>
  <c r="E274" i="21"/>
  <c r="U274" i="21"/>
  <c r="L274" i="21"/>
  <c r="M274" i="21"/>
  <c r="B274" i="21"/>
  <c r="F343" i="21"/>
  <c r="J343" i="21"/>
  <c r="N343" i="21"/>
  <c r="R343" i="21"/>
  <c r="V343" i="21"/>
  <c r="C343" i="21"/>
  <c r="G343" i="21"/>
  <c r="K343" i="21"/>
  <c r="O343" i="21"/>
  <c r="S343" i="21"/>
  <c r="W343" i="21"/>
  <c r="D343" i="21"/>
  <c r="L343" i="21"/>
  <c r="T343" i="21"/>
  <c r="E343" i="21"/>
  <c r="M343" i="21"/>
  <c r="U343" i="21"/>
  <c r="P343" i="21"/>
  <c r="Q343" i="21"/>
  <c r="X343" i="21"/>
  <c r="Y343" i="21"/>
  <c r="B343" i="21"/>
  <c r="I343" i="21"/>
  <c r="H343"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F205" i="21"/>
  <c r="J205" i="21"/>
  <c r="N205" i="21"/>
  <c r="R205" i="21"/>
  <c r="V205" i="21"/>
  <c r="C205" i="21"/>
  <c r="G205" i="21"/>
  <c r="K205" i="21"/>
  <c r="O205" i="21"/>
  <c r="S205" i="21"/>
  <c r="W205" i="21"/>
  <c r="B205" i="21"/>
  <c r="D205" i="21"/>
  <c r="L205" i="21"/>
  <c r="T205" i="21"/>
  <c r="E205" i="21"/>
  <c r="M205" i="21"/>
  <c r="U205" i="21"/>
  <c r="H205" i="21"/>
  <c r="X205" i="21"/>
  <c r="P205" i="21"/>
  <c r="Q205" i="21"/>
  <c r="I205" i="21"/>
  <c r="Y205" i="21"/>
  <c r="E411" i="21"/>
  <c r="I411" i="21"/>
  <c r="M411" i="21"/>
  <c r="Q411" i="21"/>
  <c r="U411" i="21"/>
  <c r="Y411" i="21"/>
  <c r="G411" i="21"/>
  <c r="L411" i="21"/>
  <c r="R411" i="21"/>
  <c r="W411" i="21"/>
  <c r="C411" i="21"/>
  <c r="H411" i="21"/>
  <c r="N411" i="21"/>
  <c r="S411" i="21"/>
  <c r="X411" i="21"/>
  <c r="D411" i="21"/>
  <c r="O411" i="21"/>
  <c r="F411" i="21"/>
  <c r="P411" i="21"/>
  <c r="T411" i="21"/>
  <c r="V411" i="21"/>
  <c r="J411" i="21"/>
  <c r="B411" i="21"/>
  <c r="K411" i="21"/>
  <c r="A412" i="21"/>
  <c r="F240" i="21"/>
  <c r="J240" i="21"/>
  <c r="N240" i="21"/>
  <c r="R240" i="21"/>
  <c r="V240" i="21"/>
  <c r="C240" i="21"/>
  <c r="G240" i="21"/>
  <c r="K240" i="21"/>
  <c r="O240" i="21"/>
  <c r="S240" i="21"/>
  <c r="W240" i="21"/>
  <c r="B240" i="21"/>
  <c r="D240" i="21"/>
  <c r="L240" i="21"/>
  <c r="T240" i="21"/>
  <c r="E240" i="21"/>
  <c r="M240" i="21"/>
  <c r="U240" i="21"/>
  <c r="P240" i="21"/>
  <c r="H240" i="21"/>
  <c r="I240" i="21"/>
  <c r="Q240" i="21"/>
  <c r="X240" i="21"/>
  <c r="Y240" i="21"/>
  <c r="A310" i="21"/>
  <c r="D377" i="21"/>
  <c r="H377" i="21"/>
  <c r="L377" i="21"/>
  <c r="P377" i="21"/>
  <c r="T377" i="21"/>
  <c r="X377" i="21"/>
  <c r="E377" i="21"/>
  <c r="I377" i="21"/>
  <c r="M377" i="21"/>
  <c r="Q377" i="21"/>
  <c r="U377" i="21"/>
  <c r="Y377" i="21"/>
  <c r="J377" i="21"/>
  <c r="R377" i="21"/>
  <c r="C377" i="21"/>
  <c r="K377" i="21"/>
  <c r="S377" i="21"/>
  <c r="F377" i="21"/>
  <c r="V377" i="21"/>
  <c r="G377" i="21"/>
  <c r="W377" i="21"/>
  <c r="N377" i="21"/>
  <c r="O377" i="21"/>
  <c r="B377" i="21"/>
  <c r="A378" i="21"/>
  <c r="C275" i="28"/>
  <c r="G275" i="28"/>
  <c r="K275" i="28"/>
  <c r="O275" i="28"/>
  <c r="S275" i="28"/>
  <c r="W275" i="28"/>
  <c r="B275" i="28"/>
  <c r="D275" i="28"/>
  <c r="H275" i="28"/>
  <c r="L275" i="28"/>
  <c r="P275" i="28"/>
  <c r="T275" i="28"/>
  <c r="X275" i="28"/>
  <c r="F275" i="28"/>
  <c r="N275" i="28"/>
  <c r="V275" i="28"/>
  <c r="I275" i="28"/>
  <c r="Q275" i="28"/>
  <c r="Y275" i="28"/>
  <c r="E275" i="28"/>
  <c r="U275" i="28"/>
  <c r="J275" i="28"/>
  <c r="M275" i="28"/>
  <c r="R275" i="28"/>
  <c r="E344" i="28"/>
  <c r="I344" i="28"/>
  <c r="M344" i="28"/>
  <c r="Q344" i="28"/>
  <c r="U344" i="28"/>
  <c r="Y344" i="28"/>
  <c r="F344" i="28"/>
  <c r="J344" i="28"/>
  <c r="N344" i="28"/>
  <c r="R344" i="28"/>
  <c r="V344" i="28"/>
  <c r="D344" i="28"/>
  <c r="L344" i="28"/>
  <c r="T344" i="28"/>
  <c r="G344" i="28"/>
  <c r="O344" i="28"/>
  <c r="W344" i="28"/>
  <c r="C344" i="28"/>
  <c r="S344" i="28"/>
  <c r="B344" i="28"/>
  <c r="H344" i="28"/>
  <c r="X344" i="28"/>
  <c r="P344" i="28"/>
  <c r="K344" i="28"/>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F207" i="28"/>
  <c r="J207" i="28"/>
  <c r="N207" i="28"/>
  <c r="R207" i="28"/>
  <c r="V207" i="28"/>
  <c r="C207" i="28"/>
  <c r="G207" i="28"/>
  <c r="K207" i="28"/>
  <c r="O207" i="28"/>
  <c r="S207" i="28"/>
  <c r="W207" i="28"/>
  <c r="B207" i="28"/>
  <c r="I207" i="28"/>
  <c r="Q207" i="28"/>
  <c r="Y207" i="28"/>
  <c r="D207" i="28"/>
  <c r="L207" i="28"/>
  <c r="T207" i="28"/>
  <c r="M207" i="28"/>
  <c r="U207" i="28"/>
  <c r="H207" i="28"/>
  <c r="P207" i="28"/>
  <c r="E207" i="28"/>
  <c r="X207" i="28"/>
  <c r="F378" i="28"/>
  <c r="J378" i="28"/>
  <c r="N378" i="28"/>
  <c r="R378" i="28"/>
  <c r="V378" i="28"/>
  <c r="G378" i="28"/>
  <c r="L378" i="28"/>
  <c r="Q378" i="28"/>
  <c r="W378" i="28"/>
  <c r="C378" i="28"/>
  <c r="H378" i="28"/>
  <c r="M378" i="28"/>
  <c r="S378" i="28"/>
  <c r="X378" i="28"/>
  <c r="K378" i="28"/>
  <c r="U378" i="28"/>
  <c r="B378" i="28"/>
  <c r="D378" i="28"/>
  <c r="O378" i="28"/>
  <c r="Y378" i="28"/>
  <c r="I378" i="28"/>
  <c r="P378" i="28"/>
  <c r="E378" i="28"/>
  <c r="T378"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E241" i="28"/>
  <c r="I241" i="28"/>
  <c r="M241" i="28"/>
  <c r="Q241" i="28"/>
  <c r="U241" i="28"/>
  <c r="Y241" i="28"/>
  <c r="D241" i="28"/>
  <c r="J241" i="28"/>
  <c r="O241" i="28"/>
  <c r="T241" i="28"/>
  <c r="B241" i="28"/>
  <c r="F241" i="28"/>
  <c r="K241" i="28"/>
  <c r="P241" i="28"/>
  <c r="V241" i="28"/>
  <c r="H241" i="28"/>
  <c r="S241" i="28"/>
  <c r="L241" i="28"/>
  <c r="W241" i="28"/>
  <c r="N241" i="28"/>
  <c r="R241" i="28"/>
  <c r="X241" i="28"/>
  <c r="G241" i="28"/>
  <c r="C241" i="28"/>
  <c r="D412" i="28"/>
  <c r="H412" i="28"/>
  <c r="L412" i="28"/>
  <c r="P412" i="28"/>
  <c r="T412" i="28"/>
  <c r="X412" i="28"/>
  <c r="E412" i="28"/>
  <c r="I412" i="28"/>
  <c r="M412" i="28"/>
  <c r="Q412" i="28"/>
  <c r="U412" i="28"/>
  <c r="Y412" i="28"/>
  <c r="C412" i="28"/>
  <c r="K412" i="28"/>
  <c r="S412" i="28"/>
  <c r="F412" i="28"/>
  <c r="N412" i="28"/>
  <c r="V412" i="28"/>
  <c r="J412" i="28"/>
  <c r="O412" i="28"/>
  <c r="W412" i="28"/>
  <c r="R412" i="28"/>
  <c r="B412" i="28"/>
  <c r="G412"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172" i="21" l="1"/>
  <c r="I172" i="21"/>
  <c r="M172" i="21"/>
  <c r="Q172" i="21"/>
  <c r="U172" i="21"/>
  <c r="Y172" i="21"/>
  <c r="C172" i="21"/>
  <c r="G172" i="21"/>
  <c r="K172" i="21"/>
  <c r="O172" i="21"/>
  <c r="S172" i="21"/>
  <c r="W172" i="21"/>
  <c r="F172" i="21"/>
  <c r="N172" i="21"/>
  <c r="V172" i="21"/>
  <c r="J172" i="21"/>
  <c r="R172" i="21"/>
  <c r="B172" i="21"/>
  <c r="P172" i="21"/>
  <c r="H172" i="21"/>
  <c r="X172" i="21"/>
  <c r="D172" i="21"/>
  <c r="T172" i="21"/>
  <c r="L172" i="21"/>
  <c r="D311" i="28"/>
  <c r="H311" i="28"/>
  <c r="L311" i="28"/>
  <c r="P311" i="28"/>
  <c r="T311" i="28"/>
  <c r="X311" i="28"/>
  <c r="F311" i="28"/>
  <c r="J311" i="28"/>
  <c r="N311" i="28"/>
  <c r="R311" i="28"/>
  <c r="V311" i="28"/>
  <c r="I311" i="28"/>
  <c r="Q311" i="28"/>
  <c r="Y311" i="28"/>
  <c r="C311" i="28"/>
  <c r="K311" i="28"/>
  <c r="S311" i="28"/>
  <c r="E311" i="28"/>
  <c r="M311" i="28"/>
  <c r="U311" i="28"/>
  <c r="G311" i="28"/>
  <c r="O311" i="28"/>
  <c r="W311" i="28"/>
  <c r="B311" i="28"/>
  <c r="F174" i="28"/>
  <c r="J174" i="28"/>
  <c r="N174" i="28"/>
  <c r="R174" i="28"/>
  <c r="V174" i="28"/>
  <c r="C174" i="28"/>
  <c r="G174" i="28"/>
  <c r="K174" i="28"/>
  <c r="O174" i="28"/>
  <c r="S174" i="28"/>
  <c r="W174" i="28"/>
  <c r="D174" i="28"/>
  <c r="H174" i="28"/>
  <c r="L174" i="28"/>
  <c r="P174" i="28"/>
  <c r="T174" i="28"/>
  <c r="X174" i="28"/>
  <c r="E174" i="28"/>
  <c r="I174" i="28"/>
  <c r="M174" i="28"/>
  <c r="Q174" i="28"/>
  <c r="U174" i="28"/>
  <c r="Y174" i="28"/>
  <c r="B174" i="28"/>
  <c r="F310" i="21"/>
  <c r="J310" i="21"/>
  <c r="N310" i="21"/>
  <c r="R310" i="21"/>
  <c r="V310" i="21"/>
  <c r="D310" i="21"/>
  <c r="H310" i="21"/>
  <c r="L310" i="21"/>
  <c r="P310" i="21"/>
  <c r="T310" i="21"/>
  <c r="X310" i="21"/>
  <c r="C310" i="21"/>
  <c r="K310" i="21"/>
  <c r="S310" i="21"/>
  <c r="G310" i="21"/>
  <c r="O310" i="21"/>
  <c r="W310" i="21"/>
  <c r="B310" i="21"/>
  <c r="M310" i="21"/>
  <c r="Q310" i="21"/>
  <c r="E310" i="21"/>
  <c r="U310" i="21"/>
  <c r="I310" i="21"/>
  <c r="Y310"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C241" i="21"/>
  <c r="G241" i="21"/>
  <c r="K241" i="21"/>
  <c r="O241" i="21"/>
  <c r="S241" i="21"/>
  <c r="W241" i="21"/>
  <c r="D241" i="21"/>
  <c r="H241" i="21"/>
  <c r="L241" i="21"/>
  <c r="P241" i="21"/>
  <c r="T241" i="21"/>
  <c r="X241" i="21"/>
  <c r="E241" i="21"/>
  <c r="M241" i="21"/>
  <c r="U241" i="21"/>
  <c r="F241" i="21"/>
  <c r="N241" i="21"/>
  <c r="V241" i="21"/>
  <c r="I241" i="21"/>
  <c r="Y241" i="21"/>
  <c r="Q241" i="21"/>
  <c r="R241" i="21"/>
  <c r="J241" i="21"/>
  <c r="B241" i="21"/>
  <c r="E378" i="21"/>
  <c r="I378" i="21"/>
  <c r="M378" i="21"/>
  <c r="Q378" i="21"/>
  <c r="U378" i="21"/>
  <c r="Y378" i="21"/>
  <c r="F378" i="21"/>
  <c r="J378" i="21"/>
  <c r="N378" i="21"/>
  <c r="R378" i="21"/>
  <c r="V378" i="21"/>
  <c r="C378" i="21"/>
  <c r="K378" i="21"/>
  <c r="S378" i="21"/>
  <c r="D378" i="21"/>
  <c r="L378" i="21"/>
  <c r="T378" i="21"/>
  <c r="O378" i="21"/>
  <c r="P378" i="21"/>
  <c r="W378" i="21"/>
  <c r="X378" i="21"/>
  <c r="B378" i="21"/>
  <c r="G378" i="21"/>
  <c r="H378"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F412" i="21"/>
  <c r="J412" i="21"/>
  <c r="N412" i="21"/>
  <c r="R412" i="21"/>
  <c r="V412" i="21"/>
  <c r="E412" i="21"/>
  <c r="K412" i="21"/>
  <c r="P412" i="21"/>
  <c r="U412" i="21"/>
  <c r="G412" i="21"/>
  <c r="L412" i="21"/>
  <c r="Q412" i="21"/>
  <c r="W412" i="21"/>
  <c r="C412" i="21"/>
  <c r="M412" i="21"/>
  <c r="X412" i="21"/>
  <c r="D412" i="21"/>
  <c r="O412" i="21"/>
  <c r="Y412" i="21"/>
  <c r="S412" i="21"/>
  <c r="T412" i="21"/>
  <c r="H412" i="21"/>
  <c r="I412" i="21"/>
  <c r="B412" i="21"/>
  <c r="A413" i="21"/>
  <c r="C206" i="21"/>
  <c r="G206" i="21"/>
  <c r="K206" i="21"/>
  <c r="O206" i="21"/>
  <c r="S206" i="21"/>
  <c r="W206" i="21"/>
  <c r="D206" i="21"/>
  <c r="H206" i="21"/>
  <c r="L206" i="21"/>
  <c r="P206" i="21"/>
  <c r="T206" i="21"/>
  <c r="X206" i="21"/>
  <c r="E206" i="21"/>
  <c r="M206" i="21"/>
  <c r="U206" i="21"/>
  <c r="F206" i="21"/>
  <c r="N206" i="21"/>
  <c r="V206" i="21"/>
  <c r="Q206" i="21"/>
  <c r="B206" i="21"/>
  <c r="Y206" i="21"/>
  <c r="R206" i="21"/>
  <c r="I206" i="21"/>
  <c r="J206"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C275" i="21"/>
  <c r="G275" i="21"/>
  <c r="K275" i="21"/>
  <c r="O275" i="21"/>
  <c r="S275" i="21"/>
  <c r="W275" i="21"/>
  <c r="B275" i="21"/>
  <c r="D275" i="21"/>
  <c r="H275" i="21"/>
  <c r="L275" i="21"/>
  <c r="P275" i="21"/>
  <c r="T275" i="21"/>
  <c r="X275" i="21"/>
  <c r="I275" i="21"/>
  <c r="Q275" i="21"/>
  <c r="Y275" i="21"/>
  <c r="J275" i="21"/>
  <c r="R275" i="21"/>
  <c r="M275" i="21"/>
  <c r="N275" i="21"/>
  <c r="U275" i="21"/>
  <c r="F275" i="21"/>
  <c r="V275" i="21"/>
  <c r="E275" i="21"/>
  <c r="C344" i="21"/>
  <c r="G344" i="21"/>
  <c r="K344" i="21"/>
  <c r="O344" i="21"/>
  <c r="S344" i="21"/>
  <c r="W344" i="21"/>
  <c r="B344" i="21"/>
  <c r="D344" i="21"/>
  <c r="H344" i="21"/>
  <c r="L344" i="21"/>
  <c r="P344" i="21"/>
  <c r="T344" i="21"/>
  <c r="X344" i="21"/>
  <c r="E344" i="21"/>
  <c r="M344" i="21"/>
  <c r="U344" i="21"/>
  <c r="F344" i="21"/>
  <c r="N344" i="21"/>
  <c r="V344" i="21"/>
  <c r="I344" i="21"/>
  <c r="Y344" i="21"/>
  <c r="J344" i="21"/>
  <c r="Q344" i="21"/>
  <c r="R344"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F345" i="28"/>
  <c r="J345" i="28"/>
  <c r="N345" i="28"/>
  <c r="R345" i="28"/>
  <c r="V345" i="28"/>
  <c r="C345" i="28"/>
  <c r="G345" i="28"/>
  <c r="K345" i="28"/>
  <c r="O345" i="28"/>
  <c r="S345" i="28"/>
  <c r="W345" i="28"/>
  <c r="E345" i="28"/>
  <c r="M345" i="28"/>
  <c r="U345" i="28"/>
  <c r="B345" i="28"/>
  <c r="H345" i="28"/>
  <c r="P345" i="28"/>
  <c r="X345" i="28"/>
  <c r="L345" i="28"/>
  <c r="Q345" i="28"/>
  <c r="Y345" i="28"/>
  <c r="D345" i="28"/>
  <c r="I345" i="28"/>
  <c r="T345" i="28"/>
  <c r="E413" i="28"/>
  <c r="I413" i="28"/>
  <c r="M413" i="28"/>
  <c r="Q413" i="28"/>
  <c r="U413" i="28"/>
  <c r="Y413" i="28"/>
  <c r="F413" i="28"/>
  <c r="J413" i="28"/>
  <c r="N413" i="28"/>
  <c r="R413" i="28"/>
  <c r="V413" i="28"/>
  <c r="D413" i="28"/>
  <c r="L413" i="28"/>
  <c r="T413" i="28"/>
  <c r="G413" i="28"/>
  <c r="O413" i="28"/>
  <c r="W413" i="28"/>
  <c r="C413" i="28"/>
  <c r="S413" i="28"/>
  <c r="B413" i="28"/>
  <c r="H413" i="28"/>
  <c r="X413" i="28"/>
  <c r="K413" i="28"/>
  <c r="P413" i="28"/>
  <c r="D276" i="28"/>
  <c r="H276" i="28"/>
  <c r="L276" i="28"/>
  <c r="P276" i="28"/>
  <c r="T276" i="28"/>
  <c r="X276" i="28"/>
  <c r="E276" i="28"/>
  <c r="I276" i="28"/>
  <c r="M276" i="28"/>
  <c r="Q276" i="28"/>
  <c r="U276" i="28"/>
  <c r="Y276" i="28"/>
  <c r="B276" i="28"/>
  <c r="G276" i="28"/>
  <c r="O276" i="28"/>
  <c r="W276" i="28"/>
  <c r="J276" i="28"/>
  <c r="R276" i="28"/>
  <c r="N276" i="28"/>
  <c r="C276" i="28"/>
  <c r="S276" i="28"/>
  <c r="F276" i="28"/>
  <c r="K276" i="28"/>
  <c r="V276" i="28"/>
  <c r="C379" i="28"/>
  <c r="G379" i="28"/>
  <c r="K379" i="28"/>
  <c r="O379" i="28"/>
  <c r="S379" i="28"/>
  <c r="W379" i="28"/>
  <c r="E379" i="28"/>
  <c r="J379" i="28"/>
  <c r="P379" i="28"/>
  <c r="U379" i="28"/>
  <c r="F379" i="28"/>
  <c r="L379" i="28"/>
  <c r="Q379" i="28"/>
  <c r="V379" i="28"/>
  <c r="I379" i="28"/>
  <c r="T379" i="28"/>
  <c r="M379" i="28"/>
  <c r="X379" i="28"/>
  <c r="B379" i="28"/>
  <c r="H379" i="28"/>
  <c r="N379" i="28"/>
  <c r="D379" i="28"/>
  <c r="R379" i="28"/>
  <c r="Y379" i="28"/>
  <c r="F242" i="28"/>
  <c r="J242" i="28"/>
  <c r="N242" i="28"/>
  <c r="R242" i="28"/>
  <c r="V242" i="28"/>
  <c r="C242" i="28"/>
  <c r="H242" i="28"/>
  <c r="M242" i="28"/>
  <c r="S242" i="28"/>
  <c r="X242" i="28"/>
  <c r="D242" i="28"/>
  <c r="I242" i="28"/>
  <c r="O242" i="28"/>
  <c r="T242" i="28"/>
  <c r="Y242" i="28"/>
  <c r="B242" i="28"/>
  <c r="G242" i="28"/>
  <c r="Q242" i="28"/>
  <c r="K242" i="28"/>
  <c r="U242" i="28"/>
  <c r="L242" i="28"/>
  <c r="P242" i="28"/>
  <c r="W242" i="28"/>
  <c r="E242" i="28"/>
  <c r="C208" i="28"/>
  <c r="G208" i="28"/>
  <c r="K208" i="28"/>
  <c r="O208" i="28"/>
  <c r="S208" i="28"/>
  <c r="W208" i="28"/>
  <c r="D208" i="28"/>
  <c r="H208" i="28"/>
  <c r="L208" i="28"/>
  <c r="P208" i="28"/>
  <c r="T208" i="28"/>
  <c r="X208" i="28"/>
  <c r="J208" i="28"/>
  <c r="R208" i="28"/>
  <c r="E208" i="28"/>
  <c r="M208" i="28"/>
  <c r="U208" i="28"/>
  <c r="B208" i="28"/>
  <c r="F208" i="28"/>
  <c r="V208" i="28"/>
  <c r="Q208" i="28"/>
  <c r="Y208" i="28"/>
  <c r="I208" i="28"/>
  <c r="N208"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F173" i="21" l="1"/>
  <c r="J173" i="21"/>
  <c r="N173" i="21"/>
  <c r="R173" i="21"/>
  <c r="V173" i="21"/>
  <c r="D173" i="21"/>
  <c r="H173" i="21"/>
  <c r="L173" i="21"/>
  <c r="P173" i="21"/>
  <c r="T173" i="21"/>
  <c r="X173" i="21"/>
  <c r="G173" i="21"/>
  <c r="O173" i="21"/>
  <c r="W173" i="21"/>
  <c r="C173" i="21"/>
  <c r="K173" i="21"/>
  <c r="S173" i="21"/>
  <c r="I173" i="21"/>
  <c r="Y173" i="21"/>
  <c r="Q173" i="21"/>
  <c r="M173" i="21"/>
  <c r="B173" i="21"/>
  <c r="E173" i="21"/>
  <c r="U173" i="21"/>
  <c r="E312" i="28"/>
  <c r="I312" i="28"/>
  <c r="M312" i="28"/>
  <c r="Q312" i="28"/>
  <c r="U312" i="28"/>
  <c r="Y312" i="28"/>
  <c r="B312" i="28"/>
  <c r="C312" i="28"/>
  <c r="G312" i="28"/>
  <c r="K312" i="28"/>
  <c r="O312" i="28"/>
  <c r="S312" i="28"/>
  <c r="W312" i="28"/>
  <c r="J312" i="28"/>
  <c r="R312" i="28"/>
  <c r="D312" i="28"/>
  <c r="L312" i="28"/>
  <c r="T312" i="28"/>
  <c r="F312" i="28"/>
  <c r="N312" i="28"/>
  <c r="V312" i="28"/>
  <c r="H312" i="28"/>
  <c r="P312" i="28"/>
  <c r="X312" i="28"/>
  <c r="C175" i="28"/>
  <c r="G175" i="28"/>
  <c r="K175" i="28"/>
  <c r="O175" i="28"/>
  <c r="S175" i="28"/>
  <c r="W175" i="28"/>
  <c r="D175" i="28"/>
  <c r="H175" i="28"/>
  <c r="L175" i="28"/>
  <c r="P175" i="28"/>
  <c r="T175" i="28"/>
  <c r="X175" i="28"/>
  <c r="E175" i="28"/>
  <c r="I175" i="28"/>
  <c r="M175" i="28"/>
  <c r="Q175" i="28"/>
  <c r="U175" i="28"/>
  <c r="Y175" i="28"/>
  <c r="B175" i="28"/>
  <c r="F175" i="28"/>
  <c r="J175" i="28"/>
  <c r="N175" i="28"/>
  <c r="R175" i="28"/>
  <c r="V175" i="28"/>
  <c r="C311" i="21"/>
  <c r="G311" i="21"/>
  <c r="K311" i="21"/>
  <c r="O311" i="21"/>
  <c r="S311" i="21"/>
  <c r="W311" i="21"/>
  <c r="E311" i="21"/>
  <c r="I311" i="21"/>
  <c r="M311" i="21"/>
  <c r="Q311" i="21"/>
  <c r="U311" i="21"/>
  <c r="Y311" i="21"/>
  <c r="D311" i="21"/>
  <c r="L311" i="21"/>
  <c r="T311" i="21"/>
  <c r="H311" i="21"/>
  <c r="P311" i="21"/>
  <c r="X311" i="21"/>
  <c r="F311" i="21"/>
  <c r="V311" i="21"/>
  <c r="J311" i="21"/>
  <c r="N311" i="21"/>
  <c r="R311" i="21"/>
  <c r="B311"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D207" i="21"/>
  <c r="H207" i="21"/>
  <c r="L207" i="21"/>
  <c r="P207" i="21"/>
  <c r="T207" i="21"/>
  <c r="X207" i="21"/>
  <c r="E207" i="21"/>
  <c r="I207" i="21"/>
  <c r="M207" i="21"/>
  <c r="Q207" i="21"/>
  <c r="U207" i="21"/>
  <c r="Y207" i="21"/>
  <c r="F207" i="21"/>
  <c r="N207" i="21"/>
  <c r="V207" i="21"/>
  <c r="G207" i="21"/>
  <c r="O207" i="21"/>
  <c r="W207" i="21"/>
  <c r="J207" i="21"/>
  <c r="C207" i="21"/>
  <c r="K207" i="21"/>
  <c r="B207" i="21"/>
  <c r="R207" i="21"/>
  <c r="S207" i="21"/>
  <c r="D242" i="21"/>
  <c r="H242" i="21"/>
  <c r="L242" i="21"/>
  <c r="P242" i="21"/>
  <c r="T242" i="21"/>
  <c r="X242" i="21"/>
  <c r="E242" i="21"/>
  <c r="I242" i="21"/>
  <c r="M242" i="21"/>
  <c r="Q242" i="21"/>
  <c r="U242" i="21"/>
  <c r="Y242" i="21"/>
  <c r="F242" i="21"/>
  <c r="N242" i="21"/>
  <c r="V242" i="21"/>
  <c r="G242" i="21"/>
  <c r="O242" i="21"/>
  <c r="W242" i="21"/>
  <c r="R242" i="21"/>
  <c r="B242" i="21"/>
  <c r="C242" i="21"/>
  <c r="S242" i="21"/>
  <c r="J242" i="21"/>
  <c r="K242" i="21"/>
  <c r="D276" i="21"/>
  <c r="H276" i="21"/>
  <c r="L276" i="21"/>
  <c r="P276" i="21"/>
  <c r="T276" i="21"/>
  <c r="X276" i="21"/>
  <c r="E276" i="21"/>
  <c r="I276" i="21"/>
  <c r="M276" i="21"/>
  <c r="Q276" i="21"/>
  <c r="U276" i="21"/>
  <c r="Y276" i="21"/>
  <c r="B276" i="21"/>
  <c r="J276" i="21"/>
  <c r="R276" i="21"/>
  <c r="C276" i="21"/>
  <c r="K276" i="21"/>
  <c r="S276" i="21"/>
  <c r="F276" i="21"/>
  <c r="V276" i="21"/>
  <c r="G276" i="21"/>
  <c r="W276" i="21"/>
  <c r="N276" i="21"/>
  <c r="O276" i="21"/>
  <c r="D345" i="21"/>
  <c r="H345" i="21"/>
  <c r="L345" i="21"/>
  <c r="P345" i="21"/>
  <c r="T345" i="21"/>
  <c r="X345" i="21"/>
  <c r="E345" i="21"/>
  <c r="I345" i="21"/>
  <c r="M345" i="21"/>
  <c r="Q345" i="21"/>
  <c r="U345" i="21"/>
  <c r="Y345" i="21"/>
  <c r="B345" i="21"/>
  <c r="F345" i="21"/>
  <c r="N345" i="21"/>
  <c r="V345" i="21"/>
  <c r="G345" i="21"/>
  <c r="O345" i="21"/>
  <c r="W345" i="21"/>
  <c r="R345" i="21"/>
  <c r="C345" i="21"/>
  <c r="S345" i="21"/>
  <c r="J345" i="21"/>
  <c r="K345" i="21"/>
  <c r="A346" i="21"/>
  <c r="C413" i="21"/>
  <c r="G413" i="21"/>
  <c r="K413" i="21"/>
  <c r="O413" i="21"/>
  <c r="S413" i="21"/>
  <c r="W413" i="21"/>
  <c r="D413" i="21"/>
  <c r="I413" i="21"/>
  <c r="N413" i="21"/>
  <c r="T413" i="21"/>
  <c r="Y413" i="21"/>
  <c r="E413" i="21"/>
  <c r="J413" i="21"/>
  <c r="P413" i="21"/>
  <c r="U413" i="21"/>
  <c r="L413" i="21"/>
  <c r="V413" i="21"/>
  <c r="M413" i="21"/>
  <c r="X413" i="21"/>
  <c r="Q413" i="21"/>
  <c r="B413" i="21"/>
  <c r="R413" i="21"/>
  <c r="F413" i="21"/>
  <c r="H413" i="21"/>
  <c r="A414" i="21"/>
  <c r="A312" i="21"/>
  <c r="F379" i="21"/>
  <c r="J379" i="21"/>
  <c r="N379" i="21"/>
  <c r="R379" i="21"/>
  <c r="V379" i="21"/>
  <c r="C379" i="21"/>
  <c r="G379" i="21"/>
  <c r="K379" i="21"/>
  <c r="O379" i="21"/>
  <c r="S379" i="21"/>
  <c r="W379" i="21"/>
  <c r="D379" i="21"/>
  <c r="L379" i="21"/>
  <c r="T379" i="21"/>
  <c r="E379" i="21"/>
  <c r="M379" i="21"/>
  <c r="U379" i="21"/>
  <c r="H379" i="21"/>
  <c r="X379" i="21"/>
  <c r="B379" i="21"/>
  <c r="I379" i="21"/>
  <c r="Y379" i="21"/>
  <c r="P379" i="21"/>
  <c r="Q379"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380" i="28"/>
  <c r="C380" i="28"/>
  <c r="H380" i="28"/>
  <c r="L380" i="28"/>
  <c r="P380" i="28"/>
  <c r="T380" i="28"/>
  <c r="X380" i="28"/>
  <c r="E380" i="28"/>
  <c r="I380" i="28"/>
  <c r="M380" i="28"/>
  <c r="Q380" i="28"/>
  <c r="U380" i="28"/>
  <c r="Y380" i="28"/>
  <c r="B380" i="28"/>
  <c r="G380" i="28"/>
  <c r="O380" i="28"/>
  <c r="W380" i="28"/>
  <c r="J380" i="28"/>
  <c r="R380" i="28"/>
  <c r="F380" i="28"/>
  <c r="V380" i="28"/>
  <c r="K380" i="28"/>
  <c r="S380" i="28"/>
  <c r="N380" i="28"/>
  <c r="F414" i="28"/>
  <c r="J414" i="28"/>
  <c r="N414" i="28"/>
  <c r="R414" i="28"/>
  <c r="V414" i="28"/>
  <c r="C414" i="28"/>
  <c r="G414" i="28"/>
  <c r="K414" i="28"/>
  <c r="O414" i="28"/>
  <c r="S414" i="28"/>
  <c r="W414" i="28"/>
  <c r="E414" i="28"/>
  <c r="M414" i="28"/>
  <c r="U414" i="28"/>
  <c r="H414" i="28"/>
  <c r="P414" i="28"/>
  <c r="X414" i="28"/>
  <c r="L414" i="28"/>
  <c r="Q414" i="28"/>
  <c r="B414" i="28"/>
  <c r="I414" i="28"/>
  <c r="T414" i="28"/>
  <c r="D414" i="28"/>
  <c r="Y414" i="28"/>
  <c r="D70" i="28"/>
  <c r="H70" i="28"/>
  <c r="L70" i="28"/>
  <c r="P70" i="28"/>
  <c r="T70" i="28"/>
  <c r="X70" i="28"/>
  <c r="E70" i="28"/>
  <c r="I70" i="28"/>
  <c r="M70" i="28"/>
  <c r="Q70" i="28"/>
  <c r="U70" i="28"/>
  <c r="Y70" i="28"/>
  <c r="J70" i="28"/>
  <c r="R70" i="28"/>
  <c r="B70" i="28"/>
  <c r="G70" i="28"/>
  <c r="S70" i="28"/>
  <c r="N70" i="28"/>
  <c r="F70" i="28"/>
  <c r="K70" i="28"/>
  <c r="V70" i="28"/>
  <c r="C70" i="28"/>
  <c r="W70" i="28"/>
  <c r="O70" i="28"/>
  <c r="C346" i="28"/>
  <c r="G346" i="28"/>
  <c r="K346" i="28"/>
  <c r="O346" i="28"/>
  <c r="S346" i="28"/>
  <c r="W346" i="28"/>
  <c r="D346" i="28"/>
  <c r="H346" i="28"/>
  <c r="L346" i="28"/>
  <c r="P346" i="28"/>
  <c r="T346" i="28"/>
  <c r="X346" i="28"/>
  <c r="F346" i="28"/>
  <c r="N346" i="28"/>
  <c r="V346" i="28"/>
  <c r="I346" i="28"/>
  <c r="Q346" i="28"/>
  <c r="Y346" i="28"/>
  <c r="B346" i="28"/>
  <c r="E346" i="28"/>
  <c r="U346" i="28"/>
  <c r="J346" i="28"/>
  <c r="M346" i="28"/>
  <c r="R346" i="28"/>
  <c r="C243" i="28"/>
  <c r="G243" i="28"/>
  <c r="K243" i="28"/>
  <c r="O243" i="28"/>
  <c r="S243" i="28"/>
  <c r="W243" i="28"/>
  <c r="F243" i="28"/>
  <c r="L243" i="28"/>
  <c r="Q243" i="28"/>
  <c r="V243" i="28"/>
  <c r="H243" i="28"/>
  <c r="M243" i="28"/>
  <c r="R243" i="28"/>
  <c r="X243" i="28"/>
  <c r="E243" i="28"/>
  <c r="P243" i="28"/>
  <c r="I243" i="28"/>
  <c r="T243" i="28"/>
  <c r="B243" i="28"/>
  <c r="J243" i="28"/>
  <c r="N243" i="28"/>
  <c r="U243" i="28"/>
  <c r="Y243" i="28"/>
  <c r="D243"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D209" i="28"/>
  <c r="H209" i="28"/>
  <c r="L209" i="28"/>
  <c r="P209" i="28"/>
  <c r="T209" i="28"/>
  <c r="X209" i="28"/>
  <c r="E209" i="28"/>
  <c r="I209" i="28"/>
  <c r="M209" i="28"/>
  <c r="Q209" i="28"/>
  <c r="U209" i="28"/>
  <c r="Y209" i="28"/>
  <c r="C209" i="28"/>
  <c r="K209" i="28"/>
  <c r="S209" i="28"/>
  <c r="F209" i="28"/>
  <c r="N209" i="28"/>
  <c r="V209" i="28"/>
  <c r="O209" i="28"/>
  <c r="B209" i="28"/>
  <c r="R209" i="28"/>
  <c r="G209" i="28"/>
  <c r="J209" i="28"/>
  <c r="W209" i="28"/>
  <c r="E277" i="28"/>
  <c r="I277" i="28"/>
  <c r="M277" i="28"/>
  <c r="Q277" i="28"/>
  <c r="U277" i="28"/>
  <c r="Y277" i="28"/>
  <c r="F277" i="28"/>
  <c r="J277" i="28"/>
  <c r="N277" i="28"/>
  <c r="R277" i="28"/>
  <c r="V277" i="28"/>
  <c r="H277" i="28"/>
  <c r="P277" i="28"/>
  <c r="X277" i="28"/>
  <c r="C277" i="28"/>
  <c r="K277" i="28"/>
  <c r="S277" i="28"/>
  <c r="B277" i="28"/>
  <c r="G277" i="28"/>
  <c r="W277" i="28"/>
  <c r="L277" i="28"/>
  <c r="O277" i="28"/>
  <c r="T277" i="28"/>
  <c r="D277"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C174" i="21" l="1"/>
  <c r="G174" i="21"/>
  <c r="K174" i="21"/>
  <c r="O174" i="21"/>
  <c r="S174" i="21"/>
  <c r="W174" i="21"/>
  <c r="E174" i="21"/>
  <c r="I174" i="21"/>
  <c r="M174" i="21"/>
  <c r="Q174" i="21"/>
  <c r="U174" i="21"/>
  <c r="Y174" i="21"/>
  <c r="H174" i="21"/>
  <c r="P174" i="21"/>
  <c r="X174" i="21"/>
  <c r="B174" i="21"/>
  <c r="D174" i="21"/>
  <c r="L174" i="21"/>
  <c r="T174" i="21"/>
  <c r="R174" i="21"/>
  <c r="J174" i="21"/>
  <c r="V174" i="21"/>
  <c r="F174" i="21"/>
  <c r="N174" i="21"/>
  <c r="F313" i="28"/>
  <c r="J313" i="28"/>
  <c r="N313" i="28"/>
  <c r="R313" i="28"/>
  <c r="V313" i="28"/>
  <c r="D313" i="28"/>
  <c r="H313" i="28"/>
  <c r="L313" i="28"/>
  <c r="P313" i="28"/>
  <c r="T313" i="28"/>
  <c r="X313" i="28"/>
  <c r="C313" i="28"/>
  <c r="K313" i="28"/>
  <c r="S313" i="28"/>
  <c r="B313" i="28"/>
  <c r="E313" i="28"/>
  <c r="M313" i="28"/>
  <c r="U313" i="28"/>
  <c r="G313" i="28"/>
  <c r="O313" i="28"/>
  <c r="W313" i="28"/>
  <c r="I313" i="28"/>
  <c r="Q313" i="28"/>
  <c r="Y313" i="28"/>
  <c r="D176" i="28"/>
  <c r="H176" i="28"/>
  <c r="L176" i="28"/>
  <c r="P176" i="28"/>
  <c r="T176" i="28"/>
  <c r="X176" i="28"/>
  <c r="E176" i="28"/>
  <c r="I176" i="28"/>
  <c r="M176" i="28"/>
  <c r="Q176" i="28"/>
  <c r="U176" i="28"/>
  <c r="Y176" i="28"/>
  <c r="F176" i="28"/>
  <c r="J176" i="28"/>
  <c r="N176" i="28"/>
  <c r="R176" i="28"/>
  <c r="V176" i="28"/>
  <c r="C176" i="28"/>
  <c r="G176" i="28"/>
  <c r="K176" i="28"/>
  <c r="O176" i="28"/>
  <c r="S176" i="28"/>
  <c r="W176" i="28"/>
  <c r="B176" i="28"/>
  <c r="D312" i="21"/>
  <c r="H312" i="21"/>
  <c r="L312" i="21"/>
  <c r="P312" i="21"/>
  <c r="T312" i="21"/>
  <c r="X312" i="21"/>
  <c r="F312" i="21"/>
  <c r="J312" i="21"/>
  <c r="N312" i="21"/>
  <c r="R312" i="21"/>
  <c r="V312" i="21"/>
  <c r="E312" i="21"/>
  <c r="M312" i="21"/>
  <c r="U312" i="21"/>
  <c r="B312" i="21"/>
  <c r="I312" i="21"/>
  <c r="Q312" i="21"/>
  <c r="Y312" i="21"/>
  <c r="O312" i="21"/>
  <c r="C312" i="21"/>
  <c r="S312" i="21"/>
  <c r="G312" i="21"/>
  <c r="W312" i="21"/>
  <c r="K312"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E208" i="21"/>
  <c r="I208" i="21"/>
  <c r="M208" i="21"/>
  <c r="Q208" i="21"/>
  <c r="U208" i="21"/>
  <c r="Y208" i="21"/>
  <c r="B208" i="21"/>
  <c r="F208" i="21"/>
  <c r="J208" i="21"/>
  <c r="N208" i="21"/>
  <c r="R208" i="21"/>
  <c r="V208" i="21"/>
  <c r="G208" i="21"/>
  <c r="O208" i="21"/>
  <c r="W208" i="21"/>
  <c r="H208" i="21"/>
  <c r="P208" i="21"/>
  <c r="X208" i="21"/>
  <c r="C208" i="21"/>
  <c r="S208" i="21"/>
  <c r="K208" i="21"/>
  <c r="L208" i="21"/>
  <c r="D208" i="21"/>
  <c r="T208" i="21"/>
  <c r="E277" i="21"/>
  <c r="I277" i="21"/>
  <c r="M277" i="21"/>
  <c r="Q277" i="21"/>
  <c r="U277" i="21"/>
  <c r="Y277" i="21"/>
  <c r="F277" i="21"/>
  <c r="J277" i="21"/>
  <c r="N277" i="21"/>
  <c r="R277" i="21"/>
  <c r="V277" i="21"/>
  <c r="C277" i="21"/>
  <c r="K277" i="21"/>
  <c r="S277" i="21"/>
  <c r="B277" i="21"/>
  <c r="D277" i="21"/>
  <c r="L277" i="21"/>
  <c r="T277" i="21"/>
  <c r="O277" i="21"/>
  <c r="P277" i="21"/>
  <c r="G277" i="21"/>
  <c r="X277" i="21"/>
  <c r="H277" i="21"/>
  <c r="W277" i="21"/>
  <c r="E243" i="21"/>
  <c r="I243" i="21"/>
  <c r="M243" i="21"/>
  <c r="Q243" i="21"/>
  <c r="U243" i="21"/>
  <c r="Y243" i="21"/>
  <c r="B243" i="21"/>
  <c r="F243" i="21"/>
  <c r="J243" i="21"/>
  <c r="N243" i="21"/>
  <c r="R243" i="21"/>
  <c r="V243" i="21"/>
  <c r="G243" i="21"/>
  <c r="O243" i="21"/>
  <c r="W243" i="21"/>
  <c r="H243" i="21"/>
  <c r="P243" i="21"/>
  <c r="X243" i="21"/>
  <c r="K243" i="21"/>
  <c r="C243" i="21"/>
  <c r="D243" i="21"/>
  <c r="L243" i="21"/>
  <c r="S243" i="21"/>
  <c r="T243" i="21"/>
  <c r="C380" i="21"/>
  <c r="G380" i="21"/>
  <c r="K380" i="21"/>
  <c r="O380" i="21"/>
  <c r="S380" i="21"/>
  <c r="W380" i="21"/>
  <c r="D380" i="21"/>
  <c r="H380" i="21"/>
  <c r="L380" i="21"/>
  <c r="P380" i="21"/>
  <c r="T380" i="21"/>
  <c r="X380" i="21"/>
  <c r="E380" i="21"/>
  <c r="M380" i="21"/>
  <c r="U380" i="21"/>
  <c r="F380" i="21"/>
  <c r="N380" i="21"/>
  <c r="V380" i="21"/>
  <c r="Q380" i="21"/>
  <c r="R380" i="21"/>
  <c r="B380" i="21"/>
  <c r="I380" i="21"/>
  <c r="J380" i="21"/>
  <c r="Y380" i="21"/>
  <c r="A381" i="21"/>
  <c r="A382" i="21" s="1"/>
  <c r="D414" i="21"/>
  <c r="H414" i="21"/>
  <c r="L414" i="21"/>
  <c r="P414" i="21"/>
  <c r="T414" i="21"/>
  <c r="X414" i="21"/>
  <c r="G414" i="21"/>
  <c r="M414" i="21"/>
  <c r="R414" i="21"/>
  <c r="W414" i="21"/>
  <c r="C414" i="21"/>
  <c r="I414" i="21"/>
  <c r="N414" i="21"/>
  <c r="S414" i="21"/>
  <c r="Y414" i="21"/>
  <c r="J414" i="21"/>
  <c r="U414" i="21"/>
  <c r="K414" i="21"/>
  <c r="V414" i="21"/>
  <c r="O414" i="21"/>
  <c r="Q414" i="21"/>
  <c r="B414" i="21"/>
  <c r="E414" i="21"/>
  <c r="F414" i="21"/>
  <c r="A415" i="21"/>
  <c r="A416" i="21" s="1"/>
  <c r="E346" i="21"/>
  <c r="I346" i="21"/>
  <c r="M346" i="21"/>
  <c r="Q346" i="21"/>
  <c r="U346" i="21"/>
  <c r="Y346" i="21"/>
  <c r="F346" i="21"/>
  <c r="J346" i="21"/>
  <c r="N346" i="21"/>
  <c r="R346" i="21"/>
  <c r="V346" i="21"/>
  <c r="G346" i="21"/>
  <c r="O346" i="21"/>
  <c r="W346" i="21"/>
  <c r="B346" i="21"/>
  <c r="H346" i="21"/>
  <c r="P346" i="21"/>
  <c r="X346" i="21"/>
  <c r="K346" i="21"/>
  <c r="L346" i="21"/>
  <c r="S346" i="21"/>
  <c r="T346" i="21"/>
  <c r="C346" i="21"/>
  <c r="D346" i="21"/>
  <c r="A347" i="21"/>
  <c r="A348" i="21" s="1"/>
  <c r="C415" i="28"/>
  <c r="G415" i="28"/>
  <c r="K415" i="28"/>
  <c r="O415" i="28"/>
  <c r="S415" i="28"/>
  <c r="W415" i="28"/>
  <c r="D415" i="28"/>
  <c r="H415" i="28"/>
  <c r="L415" i="28"/>
  <c r="P415" i="28"/>
  <c r="T415" i="28"/>
  <c r="X415" i="28"/>
  <c r="F415" i="28"/>
  <c r="N415" i="28"/>
  <c r="V415" i="28"/>
  <c r="I415" i="28"/>
  <c r="Q415" i="28"/>
  <c r="Y415" i="28"/>
  <c r="E415" i="28"/>
  <c r="U415" i="28"/>
  <c r="J415" i="28"/>
  <c r="R415" i="28"/>
  <c r="M415" i="28"/>
  <c r="B415" i="28"/>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381" i="28"/>
  <c r="I381" i="28"/>
  <c r="M381" i="28"/>
  <c r="Q381" i="28"/>
  <c r="U381" i="28"/>
  <c r="Y381" i="28"/>
  <c r="F381" i="28"/>
  <c r="J381" i="28"/>
  <c r="N381" i="28"/>
  <c r="R381" i="28"/>
  <c r="V381" i="28"/>
  <c r="H381" i="28"/>
  <c r="P381" i="28"/>
  <c r="X381" i="28"/>
  <c r="C381" i="28"/>
  <c r="K381" i="28"/>
  <c r="S381" i="28"/>
  <c r="O381" i="28"/>
  <c r="D381" i="28"/>
  <c r="T381" i="28"/>
  <c r="G381" i="28"/>
  <c r="L381" i="28"/>
  <c r="B381" i="28"/>
  <c r="W381" i="28"/>
  <c r="F278" i="28"/>
  <c r="J278" i="28"/>
  <c r="N278" i="28"/>
  <c r="R278" i="28"/>
  <c r="V278" i="28"/>
  <c r="C278" i="28"/>
  <c r="G278" i="28"/>
  <c r="K278" i="28"/>
  <c r="O278" i="28"/>
  <c r="S278" i="28"/>
  <c r="W278" i="28"/>
  <c r="I278" i="28"/>
  <c r="Q278" i="28"/>
  <c r="Y278" i="28"/>
  <c r="D278" i="28"/>
  <c r="L278" i="28"/>
  <c r="T278" i="28"/>
  <c r="P278" i="28"/>
  <c r="E278" i="28"/>
  <c r="U278" i="28"/>
  <c r="B278" i="28"/>
  <c r="X278" i="28"/>
  <c r="H278" i="28"/>
  <c r="M278" i="28"/>
  <c r="E210" i="28"/>
  <c r="I210" i="28"/>
  <c r="M210" i="28"/>
  <c r="Q210" i="28"/>
  <c r="U210" i="28"/>
  <c r="Y210" i="28"/>
  <c r="B210" i="28"/>
  <c r="F210" i="28"/>
  <c r="J210" i="28"/>
  <c r="N210" i="28"/>
  <c r="R210" i="28"/>
  <c r="V210" i="28"/>
  <c r="D210" i="28"/>
  <c r="L210" i="28"/>
  <c r="T210" i="28"/>
  <c r="G210" i="28"/>
  <c r="O210" i="28"/>
  <c r="W210" i="28"/>
  <c r="H210" i="28"/>
  <c r="X210" i="28"/>
  <c r="P210" i="28"/>
  <c r="S210" i="28"/>
  <c r="C210" i="28"/>
  <c r="K210" i="28"/>
  <c r="D347" i="28"/>
  <c r="H347" i="28"/>
  <c r="L347" i="28"/>
  <c r="P347" i="28"/>
  <c r="T347" i="28"/>
  <c r="X347" i="28"/>
  <c r="E347" i="28"/>
  <c r="I347" i="28"/>
  <c r="M347" i="28"/>
  <c r="Q347" i="28"/>
  <c r="U347" i="28"/>
  <c r="Y347" i="28"/>
  <c r="B347" i="28"/>
  <c r="G347" i="28"/>
  <c r="O347" i="28"/>
  <c r="W347" i="28"/>
  <c r="J347" i="28"/>
  <c r="R347" i="28"/>
  <c r="N347" i="28"/>
  <c r="C347" i="28"/>
  <c r="S347" i="28"/>
  <c r="K347" i="28"/>
  <c r="V347" i="28"/>
  <c r="F347" i="28"/>
  <c r="D244" i="28"/>
  <c r="H244" i="28"/>
  <c r="L244" i="28"/>
  <c r="P244" i="28"/>
  <c r="T244" i="28"/>
  <c r="X244" i="28"/>
  <c r="E244" i="28"/>
  <c r="J244" i="28"/>
  <c r="O244" i="28"/>
  <c r="U244" i="28"/>
  <c r="F244" i="28"/>
  <c r="K244" i="28"/>
  <c r="Q244" i="28"/>
  <c r="V244" i="28"/>
  <c r="C244" i="28"/>
  <c r="N244" i="28"/>
  <c r="Y244" i="28"/>
  <c r="G244" i="28"/>
  <c r="R244" i="28"/>
  <c r="I244" i="28"/>
  <c r="M244" i="28"/>
  <c r="B244" i="28"/>
  <c r="W244" i="28"/>
  <c r="S244"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D175" i="21" l="1"/>
  <c r="H175" i="21"/>
  <c r="L175" i="21"/>
  <c r="P175" i="21"/>
  <c r="T175" i="21"/>
  <c r="X175" i="21"/>
  <c r="F175" i="21"/>
  <c r="J175" i="21"/>
  <c r="N175" i="21"/>
  <c r="R175" i="21"/>
  <c r="V175" i="21"/>
  <c r="I175" i="21"/>
  <c r="Q175" i="21"/>
  <c r="Y175" i="21"/>
  <c r="E175" i="21"/>
  <c r="M175" i="21"/>
  <c r="U175" i="21"/>
  <c r="K175" i="21"/>
  <c r="C175" i="21"/>
  <c r="S175" i="21"/>
  <c r="B175" i="21"/>
  <c r="O175" i="21"/>
  <c r="G175" i="21"/>
  <c r="W175" i="21"/>
  <c r="E177" i="28"/>
  <c r="I177" i="28"/>
  <c r="M177" i="28"/>
  <c r="Q177" i="28"/>
  <c r="U177" i="28"/>
  <c r="Y177" i="28"/>
  <c r="B177" i="28"/>
  <c r="F177" i="28"/>
  <c r="J177" i="28"/>
  <c r="N177" i="28"/>
  <c r="R177" i="28"/>
  <c r="V177" i="28"/>
  <c r="C177" i="28"/>
  <c r="G177" i="28"/>
  <c r="K177" i="28"/>
  <c r="O177" i="28"/>
  <c r="S177" i="28"/>
  <c r="W177" i="28"/>
  <c r="D177" i="28"/>
  <c r="H177" i="28"/>
  <c r="L177" i="28"/>
  <c r="P177" i="28"/>
  <c r="T177" i="28"/>
  <c r="X177" i="28"/>
  <c r="C314" i="28"/>
  <c r="G314" i="28"/>
  <c r="K314" i="28"/>
  <c r="O314" i="28"/>
  <c r="S314" i="28"/>
  <c r="W314" i="28"/>
  <c r="E314" i="28"/>
  <c r="I314" i="28"/>
  <c r="M314" i="28"/>
  <c r="Q314" i="28"/>
  <c r="U314" i="28"/>
  <c r="Y314" i="28"/>
  <c r="B314" i="28"/>
  <c r="D314" i="28"/>
  <c r="L314" i="28"/>
  <c r="T314" i="28"/>
  <c r="F314" i="28"/>
  <c r="N314" i="28"/>
  <c r="V314" i="28"/>
  <c r="H314" i="28"/>
  <c r="P314" i="28"/>
  <c r="X314" i="28"/>
  <c r="J314" i="28"/>
  <c r="R314" i="28"/>
  <c r="E313" i="21"/>
  <c r="I313" i="21"/>
  <c r="M313" i="21"/>
  <c r="Q313" i="21"/>
  <c r="U313" i="21"/>
  <c r="Y313" i="21"/>
  <c r="C313" i="21"/>
  <c r="G313" i="21"/>
  <c r="K313" i="21"/>
  <c r="O313" i="21"/>
  <c r="S313" i="21"/>
  <c r="W313" i="21"/>
  <c r="F313" i="21"/>
  <c r="N313" i="21"/>
  <c r="V313" i="21"/>
  <c r="J313" i="21"/>
  <c r="R313" i="21"/>
  <c r="H313" i="21"/>
  <c r="X313" i="21"/>
  <c r="B313" i="21"/>
  <c r="L313" i="21"/>
  <c r="P313" i="21"/>
  <c r="D313" i="21"/>
  <c r="T313" i="21"/>
  <c r="C348" i="21"/>
  <c r="S348" i="21"/>
  <c r="H348" i="21"/>
  <c r="X348" i="21"/>
  <c r="J348" i="21"/>
  <c r="E348" i="21"/>
  <c r="G348" i="21"/>
  <c r="W348" i="21"/>
  <c r="L348" i="21"/>
  <c r="I348" i="21"/>
  <c r="R348" i="21"/>
  <c r="F348" i="21"/>
  <c r="K348" i="21"/>
  <c r="B348" i="21"/>
  <c r="P348" i="21"/>
  <c r="Q348" i="21"/>
  <c r="M348" i="21"/>
  <c r="V348" i="21"/>
  <c r="O348" i="21"/>
  <c r="D348" i="21"/>
  <c r="T348" i="21"/>
  <c r="Y348" i="21"/>
  <c r="N348" i="21"/>
  <c r="U348" i="21"/>
  <c r="A349" i="21"/>
  <c r="F416" i="21"/>
  <c r="D416" i="21"/>
  <c r="X416" i="21"/>
  <c r="U416" i="21"/>
  <c r="H416" i="21"/>
  <c r="C416" i="21"/>
  <c r="A417" i="21"/>
  <c r="J416" i="21"/>
  <c r="I416" i="21"/>
  <c r="E416" i="21"/>
  <c r="Y416" i="21"/>
  <c r="S416" i="21"/>
  <c r="B416" i="21"/>
  <c r="N416" i="21"/>
  <c r="O416" i="21"/>
  <c r="K416" i="21"/>
  <c r="G416" i="21"/>
  <c r="L416" i="21"/>
  <c r="V416" i="21"/>
  <c r="R416" i="21"/>
  <c r="T416" i="21"/>
  <c r="P416" i="21"/>
  <c r="Q416" i="21"/>
  <c r="M416" i="21"/>
  <c r="W416" i="21"/>
  <c r="E382" i="21"/>
  <c r="F382" i="21"/>
  <c r="G382" i="21"/>
  <c r="H382" i="21"/>
  <c r="S382" i="21"/>
  <c r="X382" i="21"/>
  <c r="I382" i="21"/>
  <c r="J382" i="21"/>
  <c r="O382" i="21"/>
  <c r="P382" i="21"/>
  <c r="D382" i="21"/>
  <c r="B382" i="21"/>
  <c r="M382" i="21"/>
  <c r="N382" i="21"/>
  <c r="U382" i="21"/>
  <c r="V382" i="21"/>
  <c r="T382" i="21"/>
  <c r="K382" i="21"/>
  <c r="A383" i="21"/>
  <c r="Q382" i="21"/>
  <c r="R382" i="21"/>
  <c r="Y382" i="21"/>
  <c r="C382" i="21"/>
  <c r="W382" i="21"/>
  <c r="L382"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F209" i="21"/>
  <c r="J209" i="21"/>
  <c r="N209" i="21"/>
  <c r="R209" i="21"/>
  <c r="V209" i="21"/>
  <c r="C209" i="21"/>
  <c r="G209" i="21"/>
  <c r="K209" i="21"/>
  <c r="O209" i="21"/>
  <c r="S209" i="21"/>
  <c r="W209" i="21"/>
  <c r="B209" i="21"/>
  <c r="H209" i="21"/>
  <c r="P209" i="21"/>
  <c r="X209" i="21"/>
  <c r="I209" i="21"/>
  <c r="Q209" i="21"/>
  <c r="Y209" i="21"/>
  <c r="L209" i="21"/>
  <c r="T209" i="21"/>
  <c r="U209" i="21"/>
  <c r="M209" i="21"/>
  <c r="D209" i="21"/>
  <c r="E209" i="21"/>
  <c r="F244" i="21"/>
  <c r="J244" i="21"/>
  <c r="N244" i="21"/>
  <c r="R244" i="21"/>
  <c r="V244" i="21"/>
  <c r="C244" i="21"/>
  <c r="G244" i="21"/>
  <c r="K244" i="21"/>
  <c r="O244" i="21"/>
  <c r="S244" i="21"/>
  <c r="W244" i="21"/>
  <c r="B244" i="21"/>
  <c r="H244" i="21"/>
  <c r="P244" i="21"/>
  <c r="X244" i="21"/>
  <c r="I244" i="21"/>
  <c r="Q244" i="21"/>
  <c r="Y244" i="21"/>
  <c r="D244" i="21"/>
  <c r="T244" i="21"/>
  <c r="L244" i="21"/>
  <c r="M244" i="21"/>
  <c r="E244" i="21"/>
  <c r="U244" i="21"/>
  <c r="F278" i="21"/>
  <c r="J278" i="21"/>
  <c r="N278" i="21"/>
  <c r="R278" i="21"/>
  <c r="V278" i="21"/>
  <c r="C278" i="21"/>
  <c r="G278" i="21"/>
  <c r="K278" i="21"/>
  <c r="O278" i="21"/>
  <c r="S278" i="21"/>
  <c r="W278" i="21"/>
  <c r="D278" i="21"/>
  <c r="L278" i="21"/>
  <c r="T278" i="21"/>
  <c r="E278" i="21"/>
  <c r="M278" i="21"/>
  <c r="U278" i="21"/>
  <c r="B278" i="21"/>
  <c r="H278" i="21"/>
  <c r="X278" i="21"/>
  <c r="I278" i="21"/>
  <c r="Y278" i="21"/>
  <c r="P278" i="21"/>
  <c r="Q278" i="21"/>
  <c r="F347" i="21"/>
  <c r="J347" i="21"/>
  <c r="N347" i="21"/>
  <c r="R347" i="21"/>
  <c r="V347" i="21"/>
  <c r="C347" i="21"/>
  <c r="G347" i="21"/>
  <c r="K347" i="21"/>
  <c r="O347" i="21"/>
  <c r="S347" i="21"/>
  <c r="W347" i="21"/>
  <c r="H347" i="21"/>
  <c r="P347" i="21"/>
  <c r="X347" i="21"/>
  <c r="I347" i="21"/>
  <c r="Q347" i="21"/>
  <c r="Y347" i="21"/>
  <c r="B347" i="21"/>
  <c r="D347" i="21"/>
  <c r="T347" i="21"/>
  <c r="E347" i="21"/>
  <c r="U347" i="21"/>
  <c r="L347" i="21"/>
  <c r="M347" i="21"/>
  <c r="E415" i="21"/>
  <c r="I415" i="21"/>
  <c r="M415" i="21"/>
  <c r="Q415" i="21"/>
  <c r="U415" i="21"/>
  <c r="Y415" i="21"/>
  <c r="F415" i="21"/>
  <c r="K415" i="21"/>
  <c r="P415" i="21"/>
  <c r="V415" i="21"/>
  <c r="G415" i="21"/>
  <c r="L415" i="21"/>
  <c r="R415" i="21"/>
  <c r="W415" i="21"/>
  <c r="H415" i="21"/>
  <c r="S415" i="21"/>
  <c r="J415" i="21"/>
  <c r="T415" i="21"/>
  <c r="N415" i="21"/>
  <c r="O415" i="21"/>
  <c r="X415" i="21"/>
  <c r="B415" i="21"/>
  <c r="C415" i="21"/>
  <c r="D415" i="21"/>
  <c r="D381" i="21"/>
  <c r="H381" i="21"/>
  <c r="L381" i="21"/>
  <c r="P381" i="21"/>
  <c r="T381" i="21"/>
  <c r="X381" i="21"/>
  <c r="E381" i="21"/>
  <c r="I381" i="21"/>
  <c r="M381" i="21"/>
  <c r="Q381" i="21"/>
  <c r="U381" i="21"/>
  <c r="Y381" i="21"/>
  <c r="F381" i="21"/>
  <c r="N381" i="21"/>
  <c r="V381" i="21"/>
  <c r="G381" i="21"/>
  <c r="O381" i="21"/>
  <c r="W381" i="21"/>
  <c r="J381" i="21"/>
  <c r="K381" i="21"/>
  <c r="R381" i="21"/>
  <c r="B381" i="21"/>
  <c r="S381" i="21"/>
  <c r="C381" i="21"/>
  <c r="F382" i="28"/>
  <c r="J382" i="28"/>
  <c r="N382" i="28"/>
  <c r="R382" i="28"/>
  <c r="V382" i="28"/>
  <c r="C382" i="28"/>
  <c r="G382" i="28"/>
  <c r="K382" i="28"/>
  <c r="O382" i="28"/>
  <c r="S382" i="28"/>
  <c r="W382" i="28"/>
  <c r="I382" i="28"/>
  <c r="Q382" i="28"/>
  <c r="Y382" i="28"/>
  <c r="D382" i="28"/>
  <c r="L382" i="28"/>
  <c r="T382" i="28"/>
  <c r="H382" i="28"/>
  <c r="X382" i="28"/>
  <c r="B382" i="28"/>
  <c r="M382" i="28"/>
  <c r="E382" i="28"/>
  <c r="P382" i="28"/>
  <c r="U382" i="28"/>
  <c r="C279" i="28"/>
  <c r="G279" i="28"/>
  <c r="K279" i="28"/>
  <c r="O279" i="28"/>
  <c r="S279" i="28"/>
  <c r="W279" i="28"/>
  <c r="B279" i="28"/>
  <c r="D279" i="28"/>
  <c r="H279" i="28"/>
  <c r="L279" i="28"/>
  <c r="P279" i="28"/>
  <c r="T279" i="28"/>
  <c r="X279" i="28"/>
  <c r="J279" i="28"/>
  <c r="R279" i="28"/>
  <c r="E279" i="28"/>
  <c r="M279" i="28"/>
  <c r="U279" i="28"/>
  <c r="I279" i="28"/>
  <c r="Y279" i="28"/>
  <c r="N279" i="28"/>
  <c r="F279" i="28"/>
  <c r="Q279" i="28"/>
  <c r="V279" i="28"/>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F211" i="28"/>
  <c r="J211" i="28"/>
  <c r="N211" i="28"/>
  <c r="R211" i="28"/>
  <c r="V211" i="28"/>
  <c r="C211" i="28"/>
  <c r="G211" i="28"/>
  <c r="K211" i="28"/>
  <c r="O211" i="28"/>
  <c r="S211" i="28"/>
  <c r="W211" i="28"/>
  <c r="B211" i="28"/>
  <c r="E211" i="28"/>
  <c r="M211" i="28"/>
  <c r="U211" i="28"/>
  <c r="H211" i="28"/>
  <c r="P211" i="28"/>
  <c r="X211" i="28"/>
  <c r="Q211" i="28"/>
  <c r="L211" i="28"/>
  <c r="D211" i="28"/>
  <c r="I211" i="28"/>
  <c r="T211" i="28"/>
  <c r="Y211" i="28"/>
  <c r="D416" i="28"/>
  <c r="H416" i="28"/>
  <c r="L416" i="28"/>
  <c r="P416" i="28"/>
  <c r="T416" i="28"/>
  <c r="E416" i="28"/>
  <c r="I416" i="28"/>
  <c r="M416" i="28"/>
  <c r="Q416" i="28"/>
  <c r="G416" i="28"/>
  <c r="O416" i="28"/>
  <c r="V416" i="28"/>
  <c r="J416" i="28"/>
  <c r="R416" i="28"/>
  <c r="W416" i="28"/>
  <c r="N416" i="28"/>
  <c r="Y416" i="28"/>
  <c r="C416" i="28"/>
  <c r="S416" i="28"/>
  <c r="X416" i="28"/>
  <c r="B416" i="28"/>
  <c r="F416" i="28"/>
  <c r="K416" i="28"/>
  <c r="U416" i="28"/>
  <c r="E348" i="28"/>
  <c r="I348" i="28"/>
  <c r="M348" i="28"/>
  <c r="Q348" i="28"/>
  <c r="U348" i="28"/>
  <c r="Y348" i="28"/>
  <c r="F348" i="28"/>
  <c r="J348" i="28"/>
  <c r="N348" i="28"/>
  <c r="R348" i="28"/>
  <c r="V348" i="28"/>
  <c r="H348" i="28"/>
  <c r="P348" i="28"/>
  <c r="X348" i="28"/>
  <c r="C348" i="28"/>
  <c r="K348" i="28"/>
  <c r="S348" i="28"/>
  <c r="G348" i="28"/>
  <c r="W348" i="28"/>
  <c r="L348" i="28"/>
  <c r="B348" i="28"/>
  <c r="T348" i="28"/>
  <c r="D348" i="28"/>
  <c r="O348"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E245" i="28"/>
  <c r="I245" i="28"/>
  <c r="M245" i="28"/>
  <c r="Q245" i="28"/>
  <c r="U245" i="28"/>
  <c r="Y245" i="28"/>
  <c r="C245" i="28"/>
  <c r="H245" i="28"/>
  <c r="N245" i="28"/>
  <c r="S245" i="28"/>
  <c r="X245" i="28"/>
  <c r="B245" i="28"/>
  <c r="D245" i="28"/>
  <c r="J245" i="28"/>
  <c r="O245" i="28"/>
  <c r="T245" i="28"/>
  <c r="L245" i="28"/>
  <c r="W245" i="28"/>
  <c r="F245" i="28"/>
  <c r="P245" i="28"/>
  <c r="G245" i="28"/>
  <c r="K245" i="28"/>
  <c r="R245" i="28"/>
  <c r="V245"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E176" i="21" l="1"/>
  <c r="I176" i="21"/>
  <c r="M176" i="21"/>
  <c r="Q176" i="21"/>
  <c r="U176" i="21"/>
  <c r="Y176" i="21"/>
  <c r="C176" i="21"/>
  <c r="G176" i="21"/>
  <c r="K176" i="21"/>
  <c r="O176" i="21"/>
  <c r="S176" i="21"/>
  <c r="W176" i="21"/>
  <c r="J176" i="21"/>
  <c r="R176" i="21"/>
  <c r="F176" i="21"/>
  <c r="N176" i="21"/>
  <c r="V176" i="21"/>
  <c r="B176" i="21"/>
  <c r="D176" i="21"/>
  <c r="T176" i="21"/>
  <c r="L176" i="21"/>
  <c r="H176" i="21"/>
  <c r="X176" i="21"/>
  <c r="P176" i="21"/>
  <c r="D315" i="28"/>
  <c r="H315" i="28"/>
  <c r="L315" i="28"/>
  <c r="P315" i="28"/>
  <c r="T315" i="28"/>
  <c r="X315" i="28"/>
  <c r="F315" i="28"/>
  <c r="J315" i="28"/>
  <c r="N315" i="28"/>
  <c r="R315" i="28"/>
  <c r="V315" i="28"/>
  <c r="E315" i="28"/>
  <c r="M315" i="28"/>
  <c r="U315" i="28"/>
  <c r="G315" i="28"/>
  <c r="O315" i="28"/>
  <c r="W315" i="28"/>
  <c r="B315" i="28"/>
  <c r="I315" i="28"/>
  <c r="Q315" i="28"/>
  <c r="Y315" i="28"/>
  <c r="C315" i="28"/>
  <c r="K315" i="28"/>
  <c r="S315" i="28"/>
  <c r="F178" i="28"/>
  <c r="J178" i="28"/>
  <c r="N178" i="28"/>
  <c r="R178" i="28"/>
  <c r="V178" i="28"/>
  <c r="C178" i="28"/>
  <c r="G178" i="28"/>
  <c r="K178" i="28"/>
  <c r="O178" i="28"/>
  <c r="S178" i="28"/>
  <c r="W178" i="28"/>
  <c r="B178" i="28"/>
  <c r="D178" i="28"/>
  <c r="H178" i="28"/>
  <c r="L178" i="28"/>
  <c r="P178" i="28"/>
  <c r="T178" i="28"/>
  <c r="X178" i="28"/>
  <c r="E178" i="28"/>
  <c r="I178" i="28"/>
  <c r="M178" i="28"/>
  <c r="Q178" i="28"/>
  <c r="U178" i="28"/>
  <c r="Y178" i="28"/>
  <c r="F314" i="21"/>
  <c r="J314" i="21"/>
  <c r="N314" i="21"/>
  <c r="R314" i="21"/>
  <c r="V314" i="21"/>
  <c r="D314" i="21"/>
  <c r="H314" i="21"/>
  <c r="L314" i="21"/>
  <c r="P314" i="21"/>
  <c r="T314" i="21"/>
  <c r="X314" i="21"/>
  <c r="G314" i="21"/>
  <c r="O314" i="21"/>
  <c r="W314" i="21"/>
  <c r="C314" i="21"/>
  <c r="K314" i="21"/>
  <c r="S314" i="21"/>
  <c r="B314" i="21"/>
  <c r="Q314" i="21"/>
  <c r="E314" i="21"/>
  <c r="U314" i="21"/>
  <c r="I314" i="21"/>
  <c r="Y314" i="21"/>
  <c r="M314" i="21"/>
  <c r="Q417" i="21"/>
  <c r="J417" i="21"/>
  <c r="C417" i="21"/>
  <c r="L417" i="21"/>
  <c r="B417" i="21"/>
  <c r="P417" i="21"/>
  <c r="A418" i="21"/>
  <c r="R417" i="21"/>
  <c r="S417" i="21"/>
  <c r="X417" i="21"/>
  <c r="E417" i="21"/>
  <c r="U417" i="21"/>
  <c r="N417" i="21"/>
  <c r="K417" i="21"/>
  <c r="T417" i="21"/>
  <c r="H417" i="21"/>
  <c r="I417" i="21"/>
  <c r="Y417" i="21"/>
  <c r="G417" i="21"/>
  <c r="M417" i="21"/>
  <c r="F417" i="21"/>
  <c r="V417" i="21"/>
  <c r="D417" i="21"/>
  <c r="W417" i="21"/>
  <c r="O417" i="21"/>
  <c r="A315" i="21"/>
  <c r="R383" i="21"/>
  <c r="K383" i="21"/>
  <c r="D383" i="21"/>
  <c r="E383" i="21"/>
  <c r="Q383" i="21"/>
  <c r="I383" i="21"/>
  <c r="F383" i="21"/>
  <c r="V383" i="21"/>
  <c r="O383" i="21"/>
  <c r="L383" i="21"/>
  <c r="M383" i="21"/>
  <c r="X383" i="21"/>
  <c r="A384" i="21"/>
  <c r="J383" i="21"/>
  <c r="C383" i="21"/>
  <c r="S383" i="21"/>
  <c r="T383" i="21"/>
  <c r="U383" i="21"/>
  <c r="Y383" i="21"/>
  <c r="N383" i="21"/>
  <c r="G383" i="21"/>
  <c r="W383" i="21"/>
  <c r="B383" i="21"/>
  <c r="P383" i="21"/>
  <c r="H383" i="21"/>
  <c r="P349" i="21"/>
  <c r="I349" i="21"/>
  <c r="Y349" i="21"/>
  <c r="C349" i="21"/>
  <c r="V349" i="21"/>
  <c r="O349" i="21"/>
  <c r="J349" i="21"/>
  <c r="D349" i="21"/>
  <c r="T349" i="21"/>
  <c r="M349" i="21"/>
  <c r="B349" i="21"/>
  <c r="K349" i="21"/>
  <c r="G349" i="21"/>
  <c r="H349" i="21"/>
  <c r="X349" i="21"/>
  <c r="Q349" i="21"/>
  <c r="S349" i="21"/>
  <c r="W349" i="21"/>
  <c r="A350" i="21"/>
  <c r="L349" i="21"/>
  <c r="E349" i="21"/>
  <c r="U349" i="21"/>
  <c r="R349" i="21"/>
  <c r="F349" i="21"/>
  <c r="N349"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210" i="21"/>
  <c r="G210" i="21"/>
  <c r="K210" i="21"/>
  <c r="O210" i="21"/>
  <c r="S210" i="21"/>
  <c r="W210" i="21"/>
  <c r="D210" i="21"/>
  <c r="H210" i="21"/>
  <c r="L210" i="21"/>
  <c r="P210" i="21"/>
  <c r="T210" i="21"/>
  <c r="X210" i="21"/>
  <c r="I210" i="21"/>
  <c r="Q210" i="21"/>
  <c r="Y210" i="21"/>
  <c r="B210" i="21"/>
  <c r="J210" i="21"/>
  <c r="R210" i="21"/>
  <c r="E210" i="21"/>
  <c r="U210" i="21"/>
  <c r="F210" i="21"/>
  <c r="V210" i="21"/>
  <c r="M210" i="21"/>
  <c r="N210" i="21"/>
  <c r="C279" i="21"/>
  <c r="G279" i="21"/>
  <c r="K279" i="21"/>
  <c r="O279" i="21"/>
  <c r="S279" i="21"/>
  <c r="W279" i="21"/>
  <c r="B279" i="21"/>
  <c r="D279" i="21"/>
  <c r="H279" i="21"/>
  <c r="L279" i="21"/>
  <c r="P279" i="21"/>
  <c r="T279" i="21"/>
  <c r="X279" i="21"/>
  <c r="E279" i="21"/>
  <c r="M279" i="21"/>
  <c r="U279" i="21"/>
  <c r="F279" i="21"/>
  <c r="N279" i="21"/>
  <c r="V279" i="21"/>
  <c r="Q279" i="21"/>
  <c r="R279" i="21"/>
  <c r="Y279" i="21"/>
  <c r="I279" i="21"/>
  <c r="J279" i="21"/>
  <c r="C245" i="21"/>
  <c r="G245" i="21"/>
  <c r="K245" i="21"/>
  <c r="O245" i="21"/>
  <c r="S245" i="21"/>
  <c r="W245" i="21"/>
  <c r="D245" i="21"/>
  <c r="H245" i="21"/>
  <c r="L245" i="21"/>
  <c r="P245" i="21"/>
  <c r="T245" i="21"/>
  <c r="X245" i="21"/>
  <c r="I245" i="21"/>
  <c r="Q245" i="21"/>
  <c r="Y245" i="21"/>
  <c r="B245" i="21"/>
  <c r="J245" i="21"/>
  <c r="R245" i="21"/>
  <c r="M245" i="21"/>
  <c r="U245" i="21"/>
  <c r="V245" i="21"/>
  <c r="N245" i="21"/>
  <c r="E245" i="21"/>
  <c r="F245" i="21"/>
  <c r="F246" i="28"/>
  <c r="J246" i="28"/>
  <c r="N246" i="28"/>
  <c r="R246" i="28"/>
  <c r="V246" i="28"/>
  <c r="G246" i="28"/>
  <c r="L246" i="28"/>
  <c r="Q246" i="28"/>
  <c r="W246" i="28"/>
  <c r="C246" i="28"/>
  <c r="H246" i="28"/>
  <c r="M246" i="28"/>
  <c r="S246" i="28"/>
  <c r="X246" i="28"/>
  <c r="B246" i="28"/>
  <c r="K246" i="28"/>
  <c r="U246" i="28"/>
  <c r="D246" i="28"/>
  <c r="O246" i="28"/>
  <c r="Y246" i="28"/>
  <c r="E246" i="28"/>
  <c r="I246" i="28"/>
  <c r="P246" i="28"/>
  <c r="T246" i="28"/>
  <c r="C212" i="28"/>
  <c r="G212" i="28"/>
  <c r="K212" i="28"/>
  <c r="O212" i="28"/>
  <c r="S212" i="28"/>
  <c r="W212" i="28"/>
  <c r="D212" i="28"/>
  <c r="H212" i="28"/>
  <c r="L212" i="28"/>
  <c r="P212" i="28"/>
  <c r="T212" i="28"/>
  <c r="X212" i="28"/>
  <c r="F212" i="28"/>
  <c r="N212" i="28"/>
  <c r="V212" i="28"/>
  <c r="I212" i="28"/>
  <c r="Q212" i="28"/>
  <c r="Y212" i="28"/>
  <c r="J212" i="28"/>
  <c r="M212" i="28"/>
  <c r="U212" i="28"/>
  <c r="R212" i="28"/>
  <c r="B212" i="28"/>
  <c r="E212" i="28"/>
  <c r="C73" i="28"/>
  <c r="G73" i="28"/>
  <c r="K73" i="28"/>
  <c r="O73" i="28"/>
  <c r="S73" i="28"/>
  <c r="W73" i="28"/>
  <c r="D73" i="28"/>
  <c r="H73" i="28"/>
  <c r="L73" i="28"/>
  <c r="P73" i="28"/>
  <c r="T73" i="28"/>
  <c r="X73" i="28"/>
  <c r="E73" i="28"/>
  <c r="M73" i="28"/>
  <c r="U73" i="28"/>
  <c r="N73" i="28"/>
  <c r="Y73" i="28"/>
  <c r="R73" i="28"/>
  <c r="B73" i="28"/>
  <c r="F73" i="28"/>
  <c r="Q73" i="28"/>
  <c r="I73" i="28"/>
  <c r="J73" i="28"/>
  <c r="V73" i="28"/>
  <c r="C417" i="28"/>
  <c r="G417" i="28"/>
  <c r="K417" i="28"/>
  <c r="O417" i="28"/>
  <c r="S417" i="28"/>
  <c r="W417" i="28"/>
  <c r="D417" i="28"/>
  <c r="H417" i="28"/>
  <c r="L417" i="28"/>
  <c r="P417" i="28"/>
  <c r="T417" i="28"/>
  <c r="X417" i="28"/>
  <c r="J417" i="28"/>
  <c r="R417" i="28"/>
  <c r="B417" i="28"/>
  <c r="E417" i="28"/>
  <c r="M417" i="28"/>
  <c r="U417" i="28"/>
  <c r="Q417" i="28"/>
  <c r="F417" i="28"/>
  <c r="V417" i="28"/>
  <c r="N417" i="28"/>
  <c r="Y417" i="28"/>
  <c r="I417" i="28"/>
  <c r="C383" i="28"/>
  <c r="G383" i="28"/>
  <c r="K383" i="28"/>
  <c r="O383" i="28"/>
  <c r="S383" i="28"/>
  <c r="W383" i="28"/>
  <c r="D383" i="28"/>
  <c r="H383" i="28"/>
  <c r="L383" i="28"/>
  <c r="P383" i="28"/>
  <c r="T383" i="28"/>
  <c r="X383" i="28"/>
  <c r="J383" i="28"/>
  <c r="R383" i="28"/>
  <c r="B383" i="28"/>
  <c r="E383" i="28"/>
  <c r="M383" i="28"/>
  <c r="U383" i="28"/>
  <c r="Q383" i="28"/>
  <c r="F383" i="28"/>
  <c r="V383" i="28"/>
  <c r="N383" i="28"/>
  <c r="Y383" i="28"/>
  <c r="I38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280" i="28"/>
  <c r="H280" i="28"/>
  <c r="L280" i="28"/>
  <c r="P280" i="28"/>
  <c r="T280" i="28"/>
  <c r="X280" i="28"/>
  <c r="E280" i="28"/>
  <c r="I280" i="28"/>
  <c r="M280" i="28"/>
  <c r="Q280" i="28"/>
  <c r="U280" i="28"/>
  <c r="Y280" i="28"/>
  <c r="B280" i="28"/>
  <c r="C280" i="28"/>
  <c r="K280" i="28"/>
  <c r="S280" i="28"/>
  <c r="F280" i="28"/>
  <c r="N280" i="28"/>
  <c r="V280" i="28"/>
  <c r="R280" i="28"/>
  <c r="G280" i="28"/>
  <c r="W280" i="28"/>
  <c r="J280" i="28"/>
  <c r="O280" i="28"/>
  <c r="F349" i="28"/>
  <c r="J349" i="28"/>
  <c r="N349" i="28"/>
  <c r="R349" i="28"/>
  <c r="V349" i="28"/>
  <c r="C349" i="28"/>
  <c r="G349" i="28"/>
  <c r="K349" i="28"/>
  <c r="O349" i="28"/>
  <c r="S349" i="28"/>
  <c r="W349" i="28"/>
  <c r="I349" i="28"/>
  <c r="Q349" i="28"/>
  <c r="Y349" i="28"/>
  <c r="D349" i="28"/>
  <c r="L349" i="28"/>
  <c r="T349" i="28"/>
  <c r="P349" i="28"/>
  <c r="E349" i="28"/>
  <c r="U349" i="28"/>
  <c r="H349" i="28"/>
  <c r="B349" i="28"/>
  <c r="M349" i="28"/>
  <c r="X349"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177" i="21" l="1"/>
  <c r="J177" i="21"/>
  <c r="N177" i="21"/>
  <c r="R177" i="21"/>
  <c r="V177" i="21"/>
  <c r="D177" i="21"/>
  <c r="H177" i="21"/>
  <c r="L177" i="21"/>
  <c r="P177" i="21"/>
  <c r="T177" i="21"/>
  <c r="X177" i="21"/>
  <c r="C177" i="21"/>
  <c r="K177" i="21"/>
  <c r="S177" i="21"/>
  <c r="G177" i="21"/>
  <c r="O177" i="21"/>
  <c r="W177" i="21"/>
  <c r="M177" i="21"/>
  <c r="E177" i="21"/>
  <c r="U177" i="21"/>
  <c r="Q177" i="21"/>
  <c r="Y177" i="21"/>
  <c r="B177" i="21"/>
  <c r="I177" i="21"/>
  <c r="C179" i="28"/>
  <c r="G179" i="28"/>
  <c r="K179" i="28"/>
  <c r="O179" i="28"/>
  <c r="S179" i="28"/>
  <c r="W179" i="28"/>
  <c r="D179" i="28"/>
  <c r="H179" i="28"/>
  <c r="L179" i="28"/>
  <c r="P179" i="28"/>
  <c r="T179" i="28"/>
  <c r="X179" i="28"/>
  <c r="E179" i="28"/>
  <c r="I179" i="28"/>
  <c r="M179" i="28"/>
  <c r="Q179" i="28"/>
  <c r="U179" i="28"/>
  <c r="Y179" i="28"/>
  <c r="B179" i="28"/>
  <c r="F179" i="28"/>
  <c r="J179" i="28"/>
  <c r="N179" i="28"/>
  <c r="R179" i="28"/>
  <c r="V179" i="28"/>
  <c r="E316" i="28"/>
  <c r="I316" i="28"/>
  <c r="M316" i="28"/>
  <c r="Q316" i="28"/>
  <c r="U316" i="28"/>
  <c r="Y316" i="28"/>
  <c r="B316" i="28"/>
  <c r="C316" i="28"/>
  <c r="G316" i="28"/>
  <c r="K316" i="28"/>
  <c r="O316" i="28"/>
  <c r="S316" i="28"/>
  <c r="W316" i="28"/>
  <c r="F316" i="28"/>
  <c r="N316" i="28"/>
  <c r="V316" i="28"/>
  <c r="H316" i="28"/>
  <c r="P316" i="28"/>
  <c r="X316" i="28"/>
  <c r="J316" i="28"/>
  <c r="R316" i="28"/>
  <c r="D316" i="28"/>
  <c r="L316" i="28"/>
  <c r="T316" i="28"/>
  <c r="C315" i="21"/>
  <c r="G315" i="21"/>
  <c r="K315" i="21"/>
  <c r="O315" i="21"/>
  <c r="S315" i="21"/>
  <c r="W315" i="21"/>
  <c r="E315" i="21"/>
  <c r="I315" i="21"/>
  <c r="M315" i="21"/>
  <c r="Q315" i="21"/>
  <c r="U315" i="21"/>
  <c r="Y315" i="21"/>
  <c r="H315" i="21"/>
  <c r="P315" i="21"/>
  <c r="X315" i="21"/>
  <c r="D315" i="21"/>
  <c r="L315" i="21"/>
  <c r="T315" i="21"/>
  <c r="J315" i="21"/>
  <c r="N315" i="21"/>
  <c r="B315" i="21"/>
  <c r="R315" i="21"/>
  <c r="F315" i="21"/>
  <c r="V315" i="21"/>
  <c r="C384" i="21"/>
  <c r="S384" i="21"/>
  <c r="L384" i="21"/>
  <c r="E384" i="21"/>
  <c r="N384" i="21"/>
  <c r="Y384" i="21"/>
  <c r="G384" i="21"/>
  <c r="W384" i="21"/>
  <c r="P384" i="21"/>
  <c r="M384" i="21"/>
  <c r="V384" i="21"/>
  <c r="J384" i="21"/>
  <c r="K384" i="21"/>
  <c r="D384" i="21"/>
  <c r="T384" i="21"/>
  <c r="U384" i="21"/>
  <c r="B384" i="21"/>
  <c r="R384" i="21"/>
  <c r="A385" i="21"/>
  <c r="O384" i="21"/>
  <c r="H384" i="21"/>
  <c r="X384" i="21"/>
  <c r="F384" i="21"/>
  <c r="I384" i="21"/>
  <c r="Q384" i="21"/>
  <c r="F418" i="21"/>
  <c r="V418" i="21"/>
  <c r="O418" i="21"/>
  <c r="L418" i="21"/>
  <c r="U418" i="21"/>
  <c r="X418" i="21"/>
  <c r="A419" i="21"/>
  <c r="J418" i="21"/>
  <c r="C418" i="21"/>
  <c r="S418" i="21"/>
  <c r="T418" i="21"/>
  <c r="P418" i="21"/>
  <c r="Y418" i="21"/>
  <c r="N418" i="21"/>
  <c r="G418" i="21"/>
  <c r="W418" i="21"/>
  <c r="E418" i="21"/>
  <c r="Q418" i="21"/>
  <c r="H418" i="21"/>
  <c r="R418" i="21"/>
  <c r="K418" i="21"/>
  <c r="D418" i="21"/>
  <c r="M418" i="21"/>
  <c r="B418" i="21"/>
  <c r="I418" i="21"/>
  <c r="E350" i="21"/>
  <c r="U350" i="21"/>
  <c r="N350" i="21"/>
  <c r="K350" i="21"/>
  <c r="T350" i="21"/>
  <c r="W350" i="21"/>
  <c r="A351" i="21"/>
  <c r="I350" i="21"/>
  <c r="Y350" i="21"/>
  <c r="R350" i="21"/>
  <c r="S350" i="21"/>
  <c r="O350" i="21"/>
  <c r="X350" i="21"/>
  <c r="M350" i="21"/>
  <c r="F350" i="21"/>
  <c r="V350" i="21"/>
  <c r="D350" i="21"/>
  <c r="B350" i="21"/>
  <c r="G350" i="21"/>
  <c r="Q350" i="21"/>
  <c r="J350" i="21"/>
  <c r="C350" i="21"/>
  <c r="L350" i="21"/>
  <c r="P350" i="21"/>
  <c r="H350"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211" i="21"/>
  <c r="H211" i="21"/>
  <c r="L211" i="21"/>
  <c r="P211" i="21"/>
  <c r="T211" i="21"/>
  <c r="X211" i="21"/>
  <c r="E211" i="21"/>
  <c r="I211" i="21"/>
  <c r="M211" i="21"/>
  <c r="Q211" i="21"/>
  <c r="U211" i="21"/>
  <c r="Y211" i="21"/>
  <c r="J211" i="21"/>
  <c r="R211" i="21"/>
  <c r="C211" i="21"/>
  <c r="K211" i="21"/>
  <c r="S211" i="21"/>
  <c r="B211" i="21"/>
  <c r="N211" i="21"/>
  <c r="V211" i="21"/>
  <c r="W211" i="21"/>
  <c r="O211" i="21"/>
  <c r="F211" i="21"/>
  <c r="G211" i="21"/>
  <c r="D246" i="21"/>
  <c r="H246" i="21"/>
  <c r="L246" i="21"/>
  <c r="P246" i="21"/>
  <c r="T246" i="21"/>
  <c r="X246" i="21"/>
  <c r="E246" i="21"/>
  <c r="I246" i="21"/>
  <c r="M246" i="21"/>
  <c r="Q246" i="21"/>
  <c r="U246" i="21"/>
  <c r="Y246" i="21"/>
  <c r="J246" i="21"/>
  <c r="R246" i="21"/>
  <c r="C246" i="21"/>
  <c r="K246" i="21"/>
  <c r="S246" i="21"/>
  <c r="B246" i="21"/>
  <c r="F246" i="21"/>
  <c r="V246" i="21"/>
  <c r="G246" i="21"/>
  <c r="W246" i="21"/>
  <c r="N246" i="21"/>
  <c r="O246" i="21"/>
  <c r="D280" i="21"/>
  <c r="H280" i="21"/>
  <c r="L280" i="21"/>
  <c r="P280" i="21"/>
  <c r="T280" i="21"/>
  <c r="X280" i="21"/>
  <c r="E280" i="21"/>
  <c r="I280" i="21"/>
  <c r="M280" i="21"/>
  <c r="Q280" i="21"/>
  <c r="U280" i="21"/>
  <c r="Y280" i="21"/>
  <c r="B280" i="21"/>
  <c r="F280" i="21"/>
  <c r="N280" i="21"/>
  <c r="V280" i="21"/>
  <c r="G280" i="21"/>
  <c r="O280" i="21"/>
  <c r="W280" i="21"/>
  <c r="J280" i="21"/>
  <c r="K280" i="21"/>
  <c r="S280" i="21"/>
  <c r="C280" i="21"/>
  <c r="R280" i="21"/>
  <c r="C350" i="28"/>
  <c r="G350" i="28"/>
  <c r="K350" i="28"/>
  <c r="O350" i="28"/>
  <c r="S350" i="28"/>
  <c r="W350" i="28"/>
  <c r="D350" i="28"/>
  <c r="H350" i="28"/>
  <c r="L350" i="28"/>
  <c r="P350" i="28"/>
  <c r="T350" i="28"/>
  <c r="X350" i="28"/>
  <c r="J350" i="28"/>
  <c r="R350" i="28"/>
  <c r="B350" i="28"/>
  <c r="E350" i="28"/>
  <c r="M350" i="28"/>
  <c r="U350" i="28"/>
  <c r="I350" i="28"/>
  <c r="Y350" i="28"/>
  <c r="N350" i="28"/>
  <c r="F350" i="28"/>
  <c r="Q350" i="28"/>
  <c r="V350" i="28"/>
  <c r="D74" i="28"/>
  <c r="E74" i="28"/>
  <c r="I74" i="28"/>
  <c r="M74" i="28"/>
  <c r="Q74" i="28"/>
  <c r="U74" i="28"/>
  <c r="Y74" i="28"/>
  <c r="F74" i="28"/>
  <c r="K74" i="28"/>
  <c r="P74" i="28"/>
  <c r="V74" i="28"/>
  <c r="J74" i="28"/>
  <c r="R74" i="28"/>
  <c r="X74" i="28"/>
  <c r="N74" i="28"/>
  <c r="H74" i="28"/>
  <c r="W74" i="28"/>
  <c r="C74" i="28"/>
  <c r="L74" i="28"/>
  <c r="S74" i="28"/>
  <c r="G74" i="28"/>
  <c r="T74" i="28"/>
  <c r="O74" i="28"/>
  <c r="B74" i="28"/>
  <c r="E281" i="28"/>
  <c r="I281" i="28"/>
  <c r="M281" i="28"/>
  <c r="Q281" i="28"/>
  <c r="U281" i="28"/>
  <c r="Y281" i="28"/>
  <c r="F281" i="28"/>
  <c r="J281" i="28"/>
  <c r="N281" i="28"/>
  <c r="R281" i="28"/>
  <c r="V281" i="28"/>
  <c r="D281" i="28"/>
  <c r="L281" i="28"/>
  <c r="T281" i="28"/>
  <c r="G281" i="28"/>
  <c r="O281" i="28"/>
  <c r="W281" i="28"/>
  <c r="K281" i="28"/>
  <c r="P281" i="28"/>
  <c r="S281" i="28"/>
  <c r="B281" i="28"/>
  <c r="X281" i="28"/>
  <c r="C281" i="28"/>
  <c r="H281" i="28"/>
  <c r="D418" i="28"/>
  <c r="H418" i="28"/>
  <c r="L418" i="28"/>
  <c r="P418" i="28"/>
  <c r="T418" i="28"/>
  <c r="X418" i="28"/>
  <c r="E418" i="28"/>
  <c r="I418" i="28"/>
  <c r="M418" i="28"/>
  <c r="Q418" i="28"/>
  <c r="U418" i="28"/>
  <c r="Y418" i="28"/>
  <c r="C418" i="28"/>
  <c r="K418" i="28"/>
  <c r="S418" i="28"/>
  <c r="F418" i="28"/>
  <c r="N418" i="28"/>
  <c r="V418" i="28"/>
  <c r="B418" i="28"/>
  <c r="J418" i="28"/>
  <c r="O418" i="28"/>
  <c r="W418" i="28"/>
  <c r="G418" i="28"/>
  <c r="R418" i="28"/>
  <c r="C247" i="28"/>
  <c r="G247" i="28"/>
  <c r="K247" i="28"/>
  <c r="O247" i="28"/>
  <c r="S247" i="28"/>
  <c r="W247" i="28"/>
  <c r="E247" i="28"/>
  <c r="J247" i="28"/>
  <c r="P247" i="28"/>
  <c r="U247" i="28"/>
  <c r="F247" i="28"/>
  <c r="L247" i="28"/>
  <c r="Q247" i="28"/>
  <c r="V247" i="28"/>
  <c r="I247" i="28"/>
  <c r="T247" i="28"/>
  <c r="M247" i="28"/>
  <c r="X247" i="28"/>
  <c r="D247" i="28"/>
  <c r="Y247" i="28"/>
  <c r="H247" i="28"/>
  <c r="N247" i="28"/>
  <c r="B247" i="28"/>
  <c r="R247" i="28"/>
  <c r="D384" i="28"/>
  <c r="H384" i="28"/>
  <c r="L384" i="28"/>
  <c r="P384" i="28"/>
  <c r="T384" i="28"/>
  <c r="X384" i="28"/>
  <c r="E384" i="28"/>
  <c r="I384" i="28"/>
  <c r="M384" i="28"/>
  <c r="Q384" i="28"/>
  <c r="U384" i="28"/>
  <c r="Y384" i="28"/>
  <c r="B384" i="28"/>
  <c r="C384" i="28"/>
  <c r="K384" i="28"/>
  <c r="S384" i="28"/>
  <c r="F384" i="28"/>
  <c r="N384" i="28"/>
  <c r="V384" i="28"/>
  <c r="J384" i="28"/>
  <c r="O384" i="28"/>
  <c r="W384" i="28"/>
  <c r="G384" i="28"/>
  <c r="R384" i="28"/>
  <c r="D213" i="28"/>
  <c r="H213" i="28"/>
  <c r="L213" i="28"/>
  <c r="P213" i="28"/>
  <c r="T213" i="28"/>
  <c r="X213" i="28"/>
  <c r="E213" i="28"/>
  <c r="I213" i="28"/>
  <c r="M213" i="28"/>
  <c r="Q213" i="28"/>
  <c r="U213" i="28"/>
  <c r="Y213" i="28"/>
  <c r="G213" i="28"/>
  <c r="O213" i="28"/>
  <c r="W213" i="28"/>
  <c r="B213" i="28"/>
  <c r="J213" i="28"/>
  <c r="R213" i="28"/>
  <c r="C213" i="28"/>
  <c r="S213" i="28"/>
  <c r="K213" i="28"/>
  <c r="N213" i="28"/>
  <c r="V213" i="28"/>
  <c r="F213"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178" i="21" l="1"/>
  <c r="G178" i="21"/>
  <c r="K178" i="21"/>
  <c r="E178" i="21"/>
  <c r="D178" i="21"/>
  <c r="J178" i="21"/>
  <c r="O178" i="21"/>
  <c r="S178" i="21"/>
  <c r="W178" i="21"/>
  <c r="B178" i="21"/>
  <c r="H178" i="21"/>
  <c r="M178" i="21"/>
  <c r="Q178" i="21"/>
  <c r="U178" i="21"/>
  <c r="Y178" i="21"/>
  <c r="F178" i="21"/>
  <c r="P178" i="21"/>
  <c r="X178" i="21"/>
  <c r="L178" i="21"/>
  <c r="T178" i="21"/>
  <c r="R178" i="21"/>
  <c r="I178" i="21"/>
  <c r="N178" i="21"/>
  <c r="V178" i="21"/>
  <c r="F317" i="28"/>
  <c r="J317" i="28"/>
  <c r="N317" i="28"/>
  <c r="R317" i="28"/>
  <c r="V317" i="28"/>
  <c r="D317" i="28"/>
  <c r="H317" i="28"/>
  <c r="L317" i="28"/>
  <c r="P317" i="28"/>
  <c r="T317" i="28"/>
  <c r="X317" i="28"/>
  <c r="G317" i="28"/>
  <c r="O317" i="28"/>
  <c r="W317" i="28"/>
  <c r="I317" i="28"/>
  <c r="Q317" i="28"/>
  <c r="Y317" i="28"/>
  <c r="C317" i="28"/>
  <c r="K317" i="28"/>
  <c r="S317" i="28"/>
  <c r="B317" i="28"/>
  <c r="E317" i="28"/>
  <c r="M317" i="28"/>
  <c r="U317" i="28"/>
  <c r="D180" i="28"/>
  <c r="H180" i="28"/>
  <c r="L180" i="28"/>
  <c r="P180" i="28"/>
  <c r="T180" i="28"/>
  <c r="X180" i="28"/>
  <c r="E180" i="28"/>
  <c r="I180" i="28"/>
  <c r="M180" i="28"/>
  <c r="Q180" i="28"/>
  <c r="U180" i="28"/>
  <c r="Y180" i="28"/>
  <c r="F180" i="28"/>
  <c r="J180" i="28"/>
  <c r="N180" i="28"/>
  <c r="R180" i="28"/>
  <c r="V180" i="28"/>
  <c r="C180" i="28"/>
  <c r="G180" i="28"/>
  <c r="K180" i="28"/>
  <c r="O180" i="28"/>
  <c r="S180" i="28"/>
  <c r="W180" i="28"/>
  <c r="B180" i="28"/>
  <c r="D316" i="21"/>
  <c r="H316" i="21"/>
  <c r="L316" i="21"/>
  <c r="P316" i="21"/>
  <c r="T316" i="21"/>
  <c r="X316" i="21"/>
  <c r="F316" i="21"/>
  <c r="J316" i="21"/>
  <c r="N316" i="21"/>
  <c r="R316" i="21"/>
  <c r="V316" i="21"/>
  <c r="I316" i="21"/>
  <c r="Q316" i="21"/>
  <c r="Y316" i="21"/>
  <c r="B316" i="21"/>
  <c r="E316" i="21"/>
  <c r="M316" i="21"/>
  <c r="U316" i="21"/>
  <c r="C316" i="21"/>
  <c r="S316" i="21"/>
  <c r="G316" i="21"/>
  <c r="W316" i="21"/>
  <c r="K316" i="21"/>
  <c r="O316" i="21"/>
  <c r="C419" i="21"/>
  <c r="S419" i="21"/>
  <c r="L419" i="21"/>
  <c r="E419" i="21"/>
  <c r="N419" i="21"/>
  <c r="J419" i="21"/>
  <c r="A420" i="21"/>
  <c r="G419" i="21"/>
  <c r="W419" i="21"/>
  <c r="P419" i="21"/>
  <c r="M419" i="21"/>
  <c r="V419" i="21"/>
  <c r="Q419" i="21"/>
  <c r="K419" i="21"/>
  <c r="D419" i="21"/>
  <c r="T419" i="21"/>
  <c r="U419" i="21"/>
  <c r="I419" i="21"/>
  <c r="B419" i="21"/>
  <c r="O419" i="21"/>
  <c r="H419" i="21"/>
  <c r="X419" i="21"/>
  <c r="F419" i="21"/>
  <c r="Y419" i="21"/>
  <c r="R419" i="21"/>
  <c r="D385" i="21"/>
  <c r="T385" i="21"/>
  <c r="M385" i="21"/>
  <c r="F385" i="21"/>
  <c r="O385" i="21"/>
  <c r="S385" i="21"/>
  <c r="H385" i="21"/>
  <c r="X385" i="21"/>
  <c r="Q385" i="21"/>
  <c r="N385" i="21"/>
  <c r="W385" i="21"/>
  <c r="J385" i="21"/>
  <c r="A386" i="21"/>
  <c r="L385" i="21"/>
  <c r="E385" i="21"/>
  <c r="U385" i="21"/>
  <c r="V385" i="21"/>
  <c r="R385" i="21"/>
  <c r="K385" i="21"/>
  <c r="P385" i="21"/>
  <c r="I385" i="21"/>
  <c r="Y385" i="21"/>
  <c r="G385" i="21"/>
  <c r="C385" i="21"/>
  <c r="B385" i="21"/>
  <c r="A317" i="21"/>
  <c r="F351" i="21"/>
  <c r="V351" i="21"/>
  <c r="O351" i="21"/>
  <c r="L351" i="21"/>
  <c r="U351" i="21"/>
  <c r="Y351" i="21"/>
  <c r="J351" i="21"/>
  <c r="C351" i="21"/>
  <c r="S351" i="21"/>
  <c r="T351" i="21"/>
  <c r="H351" i="21"/>
  <c r="B351" i="21"/>
  <c r="N351" i="21"/>
  <c r="G351" i="21"/>
  <c r="W351" i="21"/>
  <c r="E351" i="21"/>
  <c r="X351" i="21"/>
  <c r="P351" i="21"/>
  <c r="A352" i="21"/>
  <c r="R351" i="21"/>
  <c r="K351" i="21"/>
  <c r="D351" i="21"/>
  <c r="M351" i="21"/>
  <c r="I351" i="21"/>
  <c r="Q351"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E212" i="21"/>
  <c r="I212" i="21"/>
  <c r="M212" i="21"/>
  <c r="Q212" i="21"/>
  <c r="U212" i="21"/>
  <c r="Y212" i="21"/>
  <c r="B212" i="21"/>
  <c r="F212" i="21"/>
  <c r="J212" i="21"/>
  <c r="N212" i="21"/>
  <c r="R212" i="21"/>
  <c r="V212" i="21"/>
  <c r="C212" i="21"/>
  <c r="K212" i="21"/>
  <c r="S212" i="21"/>
  <c r="D212" i="21"/>
  <c r="L212" i="21"/>
  <c r="T212" i="21"/>
  <c r="G212" i="21"/>
  <c r="W212" i="21"/>
  <c r="H212" i="21"/>
  <c r="X212" i="21"/>
  <c r="O212" i="21"/>
  <c r="P212" i="21"/>
  <c r="E281" i="21"/>
  <c r="I281" i="21"/>
  <c r="M281" i="21"/>
  <c r="Q281" i="21"/>
  <c r="U281" i="21"/>
  <c r="Y281" i="21"/>
  <c r="F281" i="21"/>
  <c r="J281" i="21"/>
  <c r="N281" i="21"/>
  <c r="R281" i="21"/>
  <c r="V281" i="21"/>
  <c r="G281" i="21"/>
  <c r="O281" i="21"/>
  <c r="W281" i="21"/>
  <c r="H281" i="21"/>
  <c r="P281" i="21"/>
  <c r="X281" i="21"/>
  <c r="C281" i="21"/>
  <c r="S281" i="21"/>
  <c r="B281" i="21"/>
  <c r="D281" i="21"/>
  <c r="T281" i="21"/>
  <c r="K281" i="21"/>
  <c r="L281" i="21"/>
  <c r="E247" i="21"/>
  <c r="I247" i="21"/>
  <c r="M247" i="21"/>
  <c r="Q247" i="21"/>
  <c r="U247" i="21"/>
  <c r="Y247" i="21"/>
  <c r="B247" i="21"/>
  <c r="F247" i="21"/>
  <c r="J247" i="21"/>
  <c r="N247" i="21"/>
  <c r="R247" i="21"/>
  <c r="V247" i="21"/>
  <c r="C247" i="21"/>
  <c r="K247" i="21"/>
  <c r="S247" i="21"/>
  <c r="D247" i="21"/>
  <c r="L247" i="21"/>
  <c r="T247" i="21"/>
  <c r="O247" i="21"/>
  <c r="G247" i="21"/>
  <c r="H247" i="21"/>
  <c r="P247" i="21"/>
  <c r="W247" i="21"/>
  <c r="X247"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F282" i="28"/>
  <c r="J282" i="28"/>
  <c r="N282" i="28"/>
  <c r="R282" i="28"/>
  <c r="V282" i="28"/>
  <c r="C282" i="28"/>
  <c r="G282" i="28"/>
  <c r="K282" i="28"/>
  <c r="O282" i="28"/>
  <c r="S282" i="28"/>
  <c r="W282" i="28"/>
  <c r="E282" i="28"/>
  <c r="M282" i="28"/>
  <c r="U282" i="28"/>
  <c r="B282" i="28"/>
  <c r="H282" i="28"/>
  <c r="P282" i="28"/>
  <c r="X282" i="28"/>
  <c r="D282" i="28"/>
  <c r="T282" i="28"/>
  <c r="I282" i="28"/>
  <c r="Y282" i="28"/>
  <c r="L282" i="28"/>
  <c r="Q282" i="28"/>
  <c r="E385" i="28"/>
  <c r="I385" i="28"/>
  <c r="M385" i="28"/>
  <c r="Q385" i="28"/>
  <c r="U385" i="28"/>
  <c r="Y385" i="28"/>
  <c r="F385" i="28"/>
  <c r="J385" i="28"/>
  <c r="N385" i="28"/>
  <c r="R385" i="28"/>
  <c r="V385" i="28"/>
  <c r="D385" i="28"/>
  <c r="L385" i="28"/>
  <c r="T385" i="28"/>
  <c r="G385" i="28"/>
  <c r="O385" i="28"/>
  <c r="W385" i="28"/>
  <c r="B385" i="28"/>
  <c r="C385" i="28"/>
  <c r="S385" i="28"/>
  <c r="H385" i="28"/>
  <c r="X385" i="28"/>
  <c r="K385" i="28"/>
  <c r="P385"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E419" i="28"/>
  <c r="I419" i="28"/>
  <c r="M419" i="28"/>
  <c r="Q419" i="28"/>
  <c r="U419" i="28"/>
  <c r="Y419" i="28"/>
  <c r="F419" i="28"/>
  <c r="J419" i="28"/>
  <c r="N419" i="28"/>
  <c r="R419" i="28"/>
  <c r="V419" i="28"/>
  <c r="D419" i="28"/>
  <c r="L419" i="28"/>
  <c r="T419" i="28"/>
  <c r="G419" i="28"/>
  <c r="O419" i="28"/>
  <c r="W419" i="28"/>
  <c r="C419" i="28"/>
  <c r="S419" i="28"/>
  <c r="H419" i="28"/>
  <c r="X419" i="28"/>
  <c r="B419" i="28"/>
  <c r="K419" i="28"/>
  <c r="P419" i="28"/>
  <c r="D351" i="28"/>
  <c r="H351" i="28"/>
  <c r="L351" i="28"/>
  <c r="P351" i="28"/>
  <c r="T351" i="28"/>
  <c r="X351" i="28"/>
  <c r="E351" i="28"/>
  <c r="I351" i="28"/>
  <c r="M351" i="28"/>
  <c r="Q351" i="28"/>
  <c r="U351" i="28"/>
  <c r="Y351" i="28"/>
  <c r="B351" i="28"/>
  <c r="C351" i="28"/>
  <c r="K351" i="28"/>
  <c r="S351" i="28"/>
  <c r="F351" i="28"/>
  <c r="N351" i="28"/>
  <c r="V351" i="28"/>
  <c r="R351" i="28"/>
  <c r="G351" i="28"/>
  <c r="W351" i="28"/>
  <c r="O351" i="28"/>
  <c r="J351" i="28"/>
  <c r="D248" i="28"/>
  <c r="H248" i="28"/>
  <c r="L248" i="28"/>
  <c r="P248" i="28"/>
  <c r="T248" i="28"/>
  <c r="X248" i="28"/>
  <c r="C248" i="28"/>
  <c r="I248" i="28"/>
  <c r="N248" i="28"/>
  <c r="S248" i="28"/>
  <c r="Y248" i="28"/>
  <c r="E248" i="28"/>
  <c r="J248" i="28"/>
  <c r="O248" i="28"/>
  <c r="U248" i="28"/>
  <c r="G248" i="28"/>
  <c r="R248" i="28"/>
  <c r="B248" i="28"/>
  <c r="K248" i="28"/>
  <c r="V248" i="28"/>
  <c r="W248" i="28"/>
  <c r="F248" i="28"/>
  <c r="M248" i="28"/>
  <c r="Q248" i="28"/>
  <c r="E214" i="28"/>
  <c r="I214" i="28"/>
  <c r="M214" i="28"/>
  <c r="Q214" i="28"/>
  <c r="U214" i="28"/>
  <c r="Y214" i="28"/>
  <c r="B214" i="28"/>
  <c r="F214" i="28"/>
  <c r="J214" i="28"/>
  <c r="N214" i="28"/>
  <c r="R214" i="28"/>
  <c r="V214" i="28"/>
  <c r="H214" i="28"/>
  <c r="P214" i="28"/>
  <c r="X214" i="28"/>
  <c r="C214" i="28"/>
  <c r="K214" i="28"/>
  <c r="S214" i="28"/>
  <c r="L214" i="28"/>
  <c r="G214" i="28"/>
  <c r="T214" i="28"/>
  <c r="D214" i="28"/>
  <c r="O214" i="28"/>
  <c r="W214"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D179" i="21" l="1"/>
  <c r="H179" i="21"/>
  <c r="L179" i="21"/>
  <c r="P179" i="21"/>
  <c r="T179" i="21"/>
  <c r="X179" i="21"/>
  <c r="F179" i="21"/>
  <c r="J179" i="21"/>
  <c r="N179" i="21"/>
  <c r="R179" i="21"/>
  <c r="V179" i="21"/>
  <c r="I179" i="21"/>
  <c r="Q179" i="21"/>
  <c r="Y179" i="21"/>
  <c r="B179" i="21"/>
  <c r="E179" i="21"/>
  <c r="M179" i="21"/>
  <c r="U179" i="21"/>
  <c r="K179" i="21"/>
  <c r="C179" i="21"/>
  <c r="S179" i="21"/>
  <c r="O179" i="21"/>
  <c r="W179" i="21"/>
  <c r="G179" i="21"/>
  <c r="E181" i="28"/>
  <c r="I181" i="28"/>
  <c r="M181" i="28"/>
  <c r="Q181" i="28"/>
  <c r="U181" i="28"/>
  <c r="Y181" i="28"/>
  <c r="B181" i="28"/>
  <c r="F181" i="28"/>
  <c r="J181" i="28"/>
  <c r="N181" i="28"/>
  <c r="R181" i="28"/>
  <c r="V181" i="28"/>
  <c r="C181" i="28"/>
  <c r="G181" i="28"/>
  <c r="K181" i="28"/>
  <c r="O181" i="28"/>
  <c r="S181" i="28"/>
  <c r="W181" i="28"/>
  <c r="D181" i="28"/>
  <c r="H181" i="28"/>
  <c r="L181" i="28"/>
  <c r="P181" i="28"/>
  <c r="T181" i="28"/>
  <c r="X181" i="28"/>
  <c r="C318" i="28"/>
  <c r="G318" i="28"/>
  <c r="K318" i="28"/>
  <c r="O318" i="28"/>
  <c r="S318" i="28"/>
  <c r="W318" i="28"/>
  <c r="E318" i="28"/>
  <c r="I318" i="28"/>
  <c r="M318" i="28"/>
  <c r="Q318" i="28"/>
  <c r="U318" i="28"/>
  <c r="Y318" i="28"/>
  <c r="B318" i="28"/>
  <c r="H318" i="28"/>
  <c r="P318" i="28"/>
  <c r="X318" i="28"/>
  <c r="J318" i="28"/>
  <c r="R318" i="28"/>
  <c r="D318" i="28"/>
  <c r="L318" i="28"/>
  <c r="T318" i="28"/>
  <c r="F318" i="28"/>
  <c r="N318" i="28"/>
  <c r="V318" i="28"/>
  <c r="E317" i="21"/>
  <c r="I317" i="21"/>
  <c r="M317" i="21"/>
  <c r="Q317" i="21"/>
  <c r="U317" i="21"/>
  <c r="Y317" i="21"/>
  <c r="C317" i="21"/>
  <c r="G317" i="21"/>
  <c r="K317" i="21"/>
  <c r="O317" i="21"/>
  <c r="S317" i="21"/>
  <c r="W317" i="21"/>
  <c r="J317" i="21"/>
  <c r="R317" i="21"/>
  <c r="F317" i="21"/>
  <c r="N317" i="21"/>
  <c r="V317" i="21"/>
  <c r="L317" i="21"/>
  <c r="P317" i="21"/>
  <c r="D317" i="21"/>
  <c r="T317" i="21"/>
  <c r="B317" i="21"/>
  <c r="H317" i="21"/>
  <c r="X317" i="21"/>
  <c r="C352" i="21"/>
  <c r="S352" i="21"/>
  <c r="H352" i="21"/>
  <c r="X352" i="21"/>
  <c r="F352" i="21"/>
  <c r="R352" i="21"/>
  <c r="G352" i="21"/>
  <c r="W352" i="21"/>
  <c r="L352" i="21"/>
  <c r="E352" i="21"/>
  <c r="N352" i="21"/>
  <c r="I352" i="21"/>
  <c r="A353" i="21"/>
  <c r="K352" i="21"/>
  <c r="B352" i="21"/>
  <c r="P352" i="21"/>
  <c r="M352" i="21"/>
  <c r="V352" i="21"/>
  <c r="J352" i="21"/>
  <c r="O352" i="21"/>
  <c r="D352" i="21"/>
  <c r="T352" i="21"/>
  <c r="U352" i="21"/>
  <c r="Q352" i="21"/>
  <c r="Y352" i="21"/>
  <c r="A318" i="21"/>
  <c r="E386" i="21"/>
  <c r="U386" i="21"/>
  <c r="N386" i="21"/>
  <c r="O386" i="21"/>
  <c r="X386" i="21"/>
  <c r="T386" i="21"/>
  <c r="I386" i="21"/>
  <c r="Y386" i="21"/>
  <c r="R386" i="21"/>
  <c r="W386" i="21"/>
  <c r="K386" i="21"/>
  <c r="C386" i="21"/>
  <c r="M386" i="21"/>
  <c r="F386" i="21"/>
  <c r="V386" i="21"/>
  <c r="H386" i="21"/>
  <c r="L386" i="21"/>
  <c r="D386" i="21"/>
  <c r="A387" i="21"/>
  <c r="Q386" i="21"/>
  <c r="J386" i="21"/>
  <c r="G386" i="21"/>
  <c r="P386" i="21"/>
  <c r="S386" i="21"/>
  <c r="B386" i="21"/>
  <c r="D420" i="21"/>
  <c r="I420" i="21"/>
  <c r="U420" i="21"/>
  <c r="R420" i="21"/>
  <c r="C420" i="21"/>
  <c r="K420" i="21"/>
  <c r="A421" i="21"/>
  <c r="H420" i="21"/>
  <c r="F420" i="21"/>
  <c r="Y420" i="21"/>
  <c r="V420" i="21"/>
  <c r="P420" i="21"/>
  <c r="S420" i="21"/>
  <c r="L420" i="21"/>
  <c r="M420" i="21"/>
  <c r="G420" i="21"/>
  <c r="O420" i="21"/>
  <c r="X420" i="21"/>
  <c r="T420" i="21"/>
  <c r="E420" i="21"/>
  <c r="Q420" i="21"/>
  <c r="N420" i="21"/>
  <c r="W420" i="21"/>
  <c r="J420" i="21"/>
  <c r="B420"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F213" i="21"/>
  <c r="J213" i="21"/>
  <c r="N213" i="21"/>
  <c r="R213" i="21"/>
  <c r="V213" i="21"/>
  <c r="C213" i="21"/>
  <c r="G213" i="21"/>
  <c r="K213" i="21"/>
  <c r="O213" i="21"/>
  <c r="S213" i="21"/>
  <c r="W213" i="21"/>
  <c r="B213" i="21"/>
  <c r="D213" i="21"/>
  <c r="L213" i="21"/>
  <c r="T213" i="21"/>
  <c r="E213" i="21"/>
  <c r="M213" i="21"/>
  <c r="U213" i="21"/>
  <c r="P213" i="21"/>
  <c r="H213" i="21"/>
  <c r="I213" i="21"/>
  <c r="Q213" i="21"/>
  <c r="X213" i="21"/>
  <c r="Y213" i="21"/>
  <c r="F248" i="21"/>
  <c r="J248" i="21"/>
  <c r="N248" i="21"/>
  <c r="R248" i="21"/>
  <c r="V248" i="21"/>
  <c r="C248" i="21"/>
  <c r="G248" i="21"/>
  <c r="K248" i="21"/>
  <c r="O248" i="21"/>
  <c r="S248" i="21"/>
  <c r="W248" i="21"/>
  <c r="B248" i="21"/>
  <c r="D248" i="21"/>
  <c r="L248" i="21"/>
  <c r="T248" i="21"/>
  <c r="E248" i="21"/>
  <c r="M248" i="21"/>
  <c r="U248" i="21"/>
  <c r="H248" i="21"/>
  <c r="X248" i="21"/>
  <c r="P248" i="21"/>
  <c r="Q248" i="21"/>
  <c r="I248" i="21"/>
  <c r="Y248" i="21"/>
  <c r="F282" i="21"/>
  <c r="J282" i="21"/>
  <c r="N282" i="21"/>
  <c r="R282" i="21"/>
  <c r="V282" i="21"/>
  <c r="C282" i="21"/>
  <c r="G282" i="21"/>
  <c r="K282" i="21"/>
  <c r="O282" i="21"/>
  <c r="S282" i="21"/>
  <c r="W282" i="21"/>
  <c r="H282" i="21"/>
  <c r="P282" i="21"/>
  <c r="X282" i="21"/>
  <c r="I282" i="21"/>
  <c r="Q282" i="21"/>
  <c r="Y282" i="21"/>
  <c r="L282" i="21"/>
  <c r="M282" i="21"/>
  <c r="B282" i="21"/>
  <c r="T282" i="21"/>
  <c r="U282" i="21"/>
  <c r="D282" i="21"/>
  <c r="E282" i="21"/>
  <c r="F420" i="28"/>
  <c r="J420" i="28"/>
  <c r="N420" i="28"/>
  <c r="R420" i="28"/>
  <c r="V420" i="28"/>
  <c r="C420" i="28"/>
  <c r="G420" i="28"/>
  <c r="K420" i="28"/>
  <c r="O420" i="28"/>
  <c r="S420" i="28"/>
  <c r="W420" i="28"/>
  <c r="E420" i="28"/>
  <c r="M420" i="28"/>
  <c r="U420" i="28"/>
  <c r="H420" i="28"/>
  <c r="P420" i="28"/>
  <c r="X420" i="28"/>
  <c r="L420" i="28"/>
  <c r="Q420" i="28"/>
  <c r="I420" i="28"/>
  <c r="T420" i="28"/>
  <c r="D420" i="28"/>
  <c r="Y420" i="28"/>
  <c r="B420" i="28"/>
  <c r="C41" i="28"/>
  <c r="G41" i="28"/>
  <c r="K41" i="28"/>
  <c r="O41" i="28"/>
  <c r="S41" i="28"/>
  <c r="W41" i="28"/>
  <c r="E41" i="28"/>
  <c r="M41" i="28"/>
  <c r="U41" i="28"/>
  <c r="B41" i="28"/>
  <c r="J41" i="28"/>
  <c r="R41" i="28"/>
  <c r="D41" i="28"/>
  <c r="H41" i="28"/>
  <c r="L41" i="28"/>
  <c r="P41" i="28"/>
  <c r="T41" i="28"/>
  <c r="X41" i="28"/>
  <c r="I41" i="28"/>
  <c r="Q41" i="28"/>
  <c r="Y41" i="28"/>
  <c r="F41" i="28"/>
  <c r="N41" i="28"/>
  <c r="V41" i="28"/>
  <c r="E249" i="28"/>
  <c r="I249" i="28"/>
  <c r="M249" i="28"/>
  <c r="Q249" i="28"/>
  <c r="U249" i="28"/>
  <c r="Y249" i="28"/>
  <c r="G249" i="28"/>
  <c r="L249" i="28"/>
  <c r="R249" i="28"/>
  <c r="W249" i="28"/>
  <c r="B249" i="28"/>
  <c r="C249" i="28"/>
  <c r="H249" i="28"/>
  <c r="N249" i="28"/>
  <c r="S249" i="28"/>
  <c r="X249" i="28"/>
  <c r="F249" i="28"/>
  <c r="P249" i="28"/>
  <c r="J249" i="28"/>
  <c r="T249" i="28"/>
  <c r="V249" i="28"/>
  <c r="D249" i="28"/>
  <c r="K249" i="28"/>
  <c r="O249" i="28"/>
  <c r="C76" i="28"/>
  <c r="G76" i="28"/>
  <c r="K76" i="28"/>
  <c r="O76" i="28"/>
  <c r="S76" i="28"/>
  <c r="W76" i="28"/>
  <c r="B76" i="28"/>
  <c r="H76" i="28"/>
  <c r="M76" i="28"/>
  <c r="R76" i="28"/>
  <c r="X76" i="28"/>
  <c r="F76" i="28"/>
  <c r="N76" i="28"/>
  <c r="U76" i="28"/>
  <c r="D76" i="28"/>
  <c r="Q76" i="28"/>
  <c r="E76" i="28"/>
  <c r="T76" i="28"/>
  <c r="I76" i="28"/>
  <c r="P76" i="28"/>
  <c r="V76" i="28"/>
  <c r="J76" i="28"/>
  <c r="Y76" i="28"/>
  <c r="L76" i="28"/>
  <c r="E352" i="28"/>
  <c r="I352" i="28"/>
  <c r="M352" i="28"/>
  <c r="Q352" i="28"/>
  <c r="U352" i="28"/>
  <c r="Y352" i="28"/>
  <c r="F352" i="28"/>
  <c r="J352" i="28"/>
  <c r="N352" i="28"/>
  <c r="R352" i="28"/>
  <c r="V352" i="28"/>
  <c r="D352" i="28"/>
  <c r="L352" i="28"/>
  <c r="T352" i="28"/>
  <c r="G352" i="28"/>
  <c r="O352" i="28"/>
  <c r="W352" i="28"/>
  <c r="B352" i="28"/>
  <c r="K352" i="28"/>
  <c r="P352" i="28"/>
  <c r="X352" i="28"/>
  <c r="C352" i="28"/>
  <c r="S352" i="28"/>
  <c r="H352" i="28"/>
  <c r="F386" i="28"/>
  <c r="J386" i="28"/>
  <c r="N386" i="28"/>
  <c r="R386" i="28"/>
  <c r="V386" i="28"/>
  <c r="C386" i="28"/>
  <c r="G386" i="28"/>
  <c r="K386" i="28"/>
  <c r="O386" i="28"/>
  <c r="S386" i="28"/>
  <c r="W386" i="28"/>
  <c r="E386" i="28"/>
  <c r="M386" i="28"/>
  <c r="U386" i="28"/>
  <c r="H386" i="28"/>
  <c r="P386" i="28"/>
  <c r="X386" i="28"/>
  <c r="L386" i="28"/>
  <c r="Q386" i="28"/>
  <c r="B386" i="28"/>
  <c r="I386" i="28"/>
  <c r="T386" i="28"/>
  <c r="D386" i="28"/>
  <c r="Y38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F215" i="28"/>
  <c r="J215" i="28"/>
  <c r="N215" i="28"/>
  <c r="R215" i="28"/>
  <c r="V215" i="28"/>
  <c r="C215" i="28"/>
  <c r="G215" i="28"/>
  <c r="K215" i="28"/>
  <c r="O215" i="28"/>
  <c r="S215" i="28"/>
  <c r="W215" i="28"/>
  <c r="B215" i="28"/>
  <c r="I215" i="28"/>
  <c r="Q215" i="28"/>
  <c r="Y215" i="28"/>
  <c r="D215" i="28"/>
  <c r="L215" i="28"/>
  <c r="T215" i="28"/>
  <c r="E215" i="28"/>
  <c r="U215" i="28"/>
  <c r="H215" i="28"/>
  <c r="X215" i="28"/>
  <c r="M215" i="28"/>
  <c r="P215"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C283" i="28"/>
  <c r="G283" i="28"/>
  <c r="K283" i="28"/>
  <c r="O283" i="28"/>
  <c r="S283" i="28"/>
  <c r="W283" i="28"/>
  <c r="B283" i="28"/>
  <c r="D283" i="28"/>
  <c r="H283" i="28"/>
  <c r="L283" i="28"/>
  <c r="P283" i="28"/>
  <c r="T283" i="28"/>
  <c r="X283" i="28"/>
  <c r="F283" i="28"/>
  <c r="N283" i="28"/>
  <c r="V283" i="28"/>
  <c r="I283" i="28"/>
  <c r="Q283" i="28"/>
  <c r="Y283" i="28"/>
  <c r="M283" i="28"/>
  <c r="R283" i="28"/>
  <c r="E283" i="28"/>
  <c r="J283" i="28"/>
  <c r="U283"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180" i="21" l="1"/>
  <c r="I180" i="21"/>
  <c r="M180" i="21"/>
  <c r="Q180" i="21"/>
  <c r="U180" i="21"/>
  <c r="Y180" i="21"/>
  <c r="C180" i="21"/>
  <c r="G180" i="21"/>
  <c r="K180" i="21"/>
  <c r="O180" i="21"/>
  <c r="S180" i="21"/>
  <c r="W180" i="21"/>
  <c r="B180" i="21"/>
  <c r="J180" i="21"/>
  <c r="R180" i="21"/>
  <c r="F180" i="21"/>
  <c r="N180" i="21"/>
  <c r="V180" i="21"/>
  <c r="D180" i="21"/>
  <c r="T180" i="21"/>
  <c r="L180" i="21"/>
  <c r="X180" i="21"/>
  <c r="H180" i="21"/>
  <c r="P180" i="21"/>
  <c r="D319" i="28"/>
  <c r="H319" i="28"/>
  <c r="L319" i="28"/>
  <c r="P319" i="28"/>
  <c r="T319" i="28"/>
  <c r="X319" i="28"/>
  <c r="F319" i="28"/>
  <c r="J319" i="28"/>
  <c r="N319" i="28"/>
  <c r="R319" i="28"/>
  <c r="V319" i="28"/>
  <c r="I319" i="28"/>
  <c r="Q319" i="28"/>
  <c r="Y319" i="28"/>
  <c r="C319" i="28"/>
  <c r="K319" i="28"/>
  <c r="S319" i="28"/>
  <c r="E319" i="28"/>
  <c r="M319" i="28"/>
  <c r="U319" i="28"/>
  <c r="G319" i="28"/>
  <c r="O319" i="28"/>
  <c r="W319" i="28"/>
  <c r="B319" i="28"/>
  <c r="F182" i="28"/>
  <c r="J182" i="28"/>
  <c r="N182" i="28"/>
  <c r="R182" i="28"/>
  <c r="V182" i="28"/>
  <c r="C182" i="28"/>
  <c r="G182" i="28"/>
  <c r="K182" i="28"/>
  <c r="O182" i="28"/>
  <c r="S182" i="28"/>
  <c r="W182" i="28"/>
  <c r="D182" i="28"/>
  <c r="H182" i="28"/>
  <c r="L182" i="28"/>
  <c r="P182" i="28"/>
  <c r="T182" i="28"/>
  <c r="X182" i="28"/>
  <c r="E182" i="28"/>
  <c r="I182" i="28"/>
  <c r="M182" i="28"/>
  <c r="Q182" i="28"/>
  <c r="U182" i="28"/>
  <c r="Y182" i="28"/>
  <c r="B182" i="28"/>
  <c r="F318" i="21"/>
  <c r="J318" i="21"/>
  <c r="N318" i="21"/>
  <c r="R318" i="21"/>
  <c r="V318" i="21"/>
  <c r="D318" i="21"/>
  <c r="H318" i="21"/>
  <c r="L318" i="21"/>
  <c r="P318" i="21"/>
  <c r="T318" i="21"/>
  <c r="X318" i="21"/>
  <c r="C318" i="21"/>
  <c r="K318" i="21"/>
  <c r="S318" i="21"/>
  <c r="G318" i="21"/>
  <c r="O318" i="21"/>
  <c r="W318" i="21"/>
  <c r="B318" i="21"/>
  <c r="E318" i="21"/>
  <c r="U318" i="21"/>
  <c r="I318" i="21"/>
  <c r="Y318" i="21"/>
  <c r="M318" i="21"/>
  <c r="Q318" i="21"/>
  <c r="A319" i="21"/>
  <c r="F421" i="21"/>
  <c r="V421" i="21"/>
  <c r="O421" i="21"/>
  <c r="P421" i="21"/>
  <c r="Q421" i="21"/>
  <c r="E421" i="21"/>
  <c r="A422" i="21"/>
  <c r="N421" i="21"/>
  <c r="W421" i="21"/>
  <c r="D421" i="21"/>
  <c r="K421" i="21"/>
  <c r="T421" i="21"/>
  <c r="J421" i="21"/>
  <c r="C421" i="21"/>
  <c r="S421" i="21"/>
  <c r="X421" i="21"/>
  <c r="Y421" i="21"/>
  <c r="U421" i="21"/>
  <c r="G421" i="21"/>
  <c r="B421" i="21"/>
  <c r="L421" i="21"/>
  <c r="R421" i="21"/>
  <c r="H421" i="21"/>
  <c r="I421" i="21"/>
  <c r="M421" i="21"/>
  <c r="F387" i="21"/>
  <c r="V387" i="21"/>
  <c r="O387" i="21"/>
  <c r="P387" i="21"/>
  <c r="Q387" i="21"/>
  <c r="E387" i="21"/>
  <c r="G387" i="21"/>
  <c r="B387" i="21"/>
  <c r="L387" i="21"/>
  <c r="K387" i="21"/>
  <c r="I387" i="21"/>
  <c r="M387" i="21"/>
  <c r="J387" i="21"/>
  <c r="C387" i="21"/>
  <c r="S387" i="21"/>
  <c r="X387" i="21"/>
  <c r="Y387" i="21"/>
  <c r="U387" i="21"/>
  <c r="A388" i="21"/>
  <c r="N387" i="21"/>
  <c r="W387" i="21"/>
  <c r="D387" i="21"/>
  <c r="R387" i="21"/>
  <c r="H387" i="21"/>
  <c r="T387" i="21"/>
  <c r="D353" i="21"/>
  <c r="T353" i="21"/>
  <c r="M353" i="21"/>
  <c r="B353" i="21"/>
  <c r="G353" i="21"/>
  <c r="K353" i="21"/>
  <c r="E353" i="21"/>
  <c r="W353" i="21"/>
  <c r="I353" i="21"/>
  <c r="V353" i="21"/>
  <c r="C353" i="21"/>
  <c r="H353" i="21"/>
  <c r="X353" i="21"/>
  <c r="Q353" i="21"/>
  <c r="F353" i="21"/>
  <c r="O353" i="21"/>
  <c r="R353" i="21"/>
  <c r="L353" i="21"/>
  <c r="U353" i="21"/>
  <c r="N353" i="21"/>
  <c r="S353" i="21"/>
  <c r="A354" i="21"/>
  <c r="P353" i="21"/>
  <c r="Y353" i="21"/>
  <c r="J353"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C214" i="21"/>
  <c r="G214" i="21"/>
  <c r="K214" i="21"/>
  <c r="O214" i="21"/>
  <c r="S214" i="21"/>
  <c r="W214" i="21"/>
  <c r="D214" i="21"/>
  <c r="H214" i="21"/>
  <c r="L214" i="21"/>
  <c r="P214" i="21"/>
  <c r="T214" i="21"/>
  <c r="X214" i="21"/>
  <c r="E214" i="21"/>
  <c r="M214" i="21"/>
  <c r="U214" i="21"/>
  <c r="F214" i="21"/>
  <c r="N214" i="21"/>
  <c r="V214" i="21"/>
  <c r="I214" i="21"/>
  <c r="Y214" i="21"/>
  <c r="B214" i="21"/>
  <c r="J214" i="21"/>
  <c r="Q214" i="21"/>
  <c r="R214" i="21"/>
  <c r="C283" i="21"/>
  <c r="G283" i="21"/>
  <c r="K283" i="21"/>
  <c r="O283" i="21"/>
  <c r="S283" i="21"/>
  <c r="W283" i="21"/>
  <c r="B283" i="21"/>
  <c r="D283" i="21"/>
  <c r="H283" i="21"/>
  <c r="L283" i="21"/>
  <c r="P283" i="21"/>
  <c r="T283" i="21"/>
  <c r="X283" i="21"/>
  <c r="I283" i="21"/>
  <c r="Q283" i="21"/>
  <c r="Y283" i="21"/>
  <c r="J283" i="21"/>
  <c r="R283" i="21"/>
  <c r="E283" i="21"/>
  <c r="U283" i="21"/>
  <c r="F283" i="21"/>
  <c r="V283" i="21"/>
  <c r="N283" i="21"/>
  <c r="M283" i="21"/>
  <c r="C249" i="21"/>
  <c r="G249" i="21"/>
  <c r="K249" i="21"/>
  <c r="O249" i="21"/>
  <c r="S249" i="21"/>
  <c r="W249" i="21"/>
  <c r="D249" i="21"/>
  <c r="H249" i="21"/>
  <c r="L249" i="21"/>
  <c r="P249" i="21"/>
  <c r="T249" i="21"/>
  <c r="X249" i="21"/>
  <c r="E249" i="21"/>
  <c r="M249" i="21"/>
  <c r="U249" i="21"/>
  <c r="F249" i="21"/>
  <c r="N249" i="21"/>
  <c r="V249" i="21"/>
  <c r="Q249" i="21"/>
  <c r="B249" i="21"/>
  <c r="Y249" i="21"/>
  <c r="R249" i="21"/>
  <c r="I249" i="21"/>
  <c r="J249" i="21"/>
  <c r="C387" i="28"/>
  <c r="G387" i="28"/>
  <c r="K387" i="28"/>
  <c r="O387" i="28"/>
  <c r="S387" i="28"/>
  <c r="W387" i="28"/>
  <c r="D387" i="28"/>
  <c r="H387" i="28"/>
  <c r="L387" i="28"/>
  <c r="P387" i="28"/>
  <c r="T387" i="28"/>
  <c r="X387" i="28"/>
  <c r="F387" i="28"/>
  <c r="N387" i="28"/>
  <c r="V387" i="28"/>
  <c r="I387" i="28"/>
  <c r="Q387" i="28"/>
  <c r="Y387" i="28"/>
  <c r="E387" i="28"/>
  <c r="U387" i="28"/>
  <c r="J387" i="28"/>
  <c r="R387" i="28"/>
  <c r="M387" i="28"/>
  <c r="B387" i="28"/>
  <c r="C216" i="28"/>
  <c r="G216" i="28"/>
  <c r="K216" i="28"/>
  <c r="O216" i="28"/>
  <c r="S216" i="28"/>
  <c r="W216" i="28"/>
  <c r="D216" i="28"/>
  <c r="H216" i="28"/>
  <c r="L216" i="28"/>
  <c r="P216" i="28"/>
  <c r="T216" i="28"/>
  <c r="X216" i="28"/>
  <c r="J216" i="28"/>
  <c r="R216" i="28"/>
  <c r="E216" i="28"/>
  <c r="M216" i="28"/>
  <c r="U216" i="28"/>
  <c r="B216" i="28"/>
  <c r="N216" i="28"/>
  <c r="F216" i="28"/>
  <c r="Y216" i="28"/>
  <c r="Q216" i="28"/>
  <c r="I216" i="28"/>
  <c r="V216" i="28"/>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D284" i="28"/>
  <c r="H284" i="28"/>
  <c r="L284" i="28"/>
  <c r="P284" i="28"/>
  <c r="T284" i="28"/>
  <c r="X284" i="28"/>
  <c r="E284" i="28"/>
  <c r="I284" i="28"/>
  <c r="M284" i="28"/>
  <c r="Q284" i="28"/>
  <c r="U284" i="28"/>
  <c r="Y284" i="28"/>
  <c r="B284" i="28"/>
  <c r="G284" i="28"/>
  <c r="O284" i="28"/>
  <c r="W284" i="28"/>
  <c r="J284" i="28"/>
  <c r="R284" i="28"/>
  <c r="F284" i="28"/>
  <c r="V284" i="28"/>
  <c r="K284" i="28"/>
  <c r="N284" i="28"/>
  <c r="S284" i="28"/>
  <c r="C284" i="28"/>
  <c r="C421" i="28"/>
  <c r="G421" i="28"/>
  <c r="K421" i="28"/>
  <c r="O421" i="28"/>
  <c r="S421" i="28"/>
  <c r="W421" i="28"/>
  <c r="D421" i="28"/>
  <c r="H421" i="28"/>
  <c r="L421" i="28"/>
  <c r="P421" i="28"/>
  <c r="T421" i="28"/>
  <c r="X421" i="28"/>
  <c r="F421" i="28"/>
  <c r="N421" i="28"/>
  <c r="V421" i="28"/>
  <c r="B421" i="28"/>
  <c r="I421" i="28"/>
  <c r="Q421" i="28"/>
  <c r="Y421" i="28"/>
  <c r="E421" i="28"/>
  <c r="U421" i="28"/>
  <c r="J421" i="28"/>
  <c r="R421" i="28"/>
  <c r="M421" i="28"/>
  <c r="F353" i="28"/>
  <c r="J353" i="28"/>
  <c r="N353" i="28"/>
  <c r="R353" i="28"/>
  <c r="V353" i="28"/>
  <c r="C353" i="28"/>
  <c r="G353" i="28"/>
  <c r="K353" i="28"/>
  <c r="O353" i="28"/>
  <c r="S353" i="28"/>
  <c r="W353" i="28"/>
  <c r="E353" i="28"/>
  <c r="M353" i="28"/>
  <c r="U353" i="28"/>
  <c r="H353" i="28"/>
  <c r="P353" i="28"/>
  <c r="X353" i="28"/>
  <c r="D353" i="28"/>
  <c r="T353" i="28"/>
  <c r="I353" i="28"/>
  <c r="Y353" i="28"/>
  <c r="L353" i="28"/>
  <c r="Q353" i="28"/>
  <c r="B353"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F250" i="28"/>
  <c r="J250" i="28"/>
  <c r="N250" i="28"/>
  <c r="R250" i="28"/>
  <c r="V250" i="28"/>
  <c r="E250" i="28"/>
  <c r="K250" i="28"/>
  <c r="P250" i="28"/>
  <c r="U250" i="28"/>
  <c r="G250" i="28"/>
  <c r="L250" i="28"/>
  <c r="Q250" i="28"/>
  <c r="W250" i="28"/>
  <c r="B250" i="28"/>
  <c r="D250" i="28"/>
  <c r="O250" i="28"/>
  <c r="Y250" i="28"/>
  <c r="H250" i="28"/>
  <c r="S250" i="28"/>
  <c r="T250" i="28"/>
  <c r="C250" i="28"/>
  <c r="X250" i="28"/>
  <c r="I250" i="28"/>
  <c r="M250"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181" i="21" l="1"/>
  <c r="J181" i="21"/>
  <c r="N181" i="21"/>
  <c r="R181" i="21"/>
  <c r="V181" i="21"/>
  <c r="D181" i="21"/>
  <c r="H181" i="21"/>
  <c r="L181" i="21"/>
  <c r="P181" i="21"/>
  <c r="T181" i="21"/>
  <c r="X181" i="21"/>
  <c r="C181" i="21"/>
  <c r="K181" i="21"/>
  <c r="S181" i="21"/>
  <c r="G181" i="21"/>
  <c r="O181" i="21"/>
  <c r="W181" i="21"/>
  <c r="M181" i="21"/>
  <c r="E181" i="21"/>
  <c r="U181" i="21"/>
  <c r="B181" i="21"/>
  <c r="I181" i="21"/>
  <c r="Q181" i="21"/>
  <c r="Y181" i="21"/>
  <c r="E320" i="28"/>
  <c r="I320" i="28"/>
  <c r="M320" i="28"/>
  <c r="Q320" i="28"/>
  <c r="U320" i="28"/>
  <c r="Y320" i="28"/>
  <c r="B320" i="28"/>
  <c r="C320" i="28"/>
  <c r="G320" i="28"/>
  <c r="K320" i="28"/>
  <c r="O320" i="28"/>
  <c r="S320" i="28"/>
  <c r="W320" i="28"/>
  <c r="J320" i="28"/>
  <c r="R320" i="28"/>
  <c r="D320" i="28"/>
  <c r="L320" i="28"/>
  <c r="T320" i="28"/>
  <c r="F320" i="28"/>
  <c r="N320" i="28"/>
  <c r="V320" i="28"/>
  <c r="H320" i="28"/>
  <c r="P320" i="28"/>
  <c r="X320" i="28"/>
  <c r="C183" i="28"/>
  <c r="G183" i="28"/>
  <c r="K183" i="28"/>
  <c r="O183" i="28"/>
  <c r="S183" i="28"/>
  <c r="W183" i="28"/>
  <c r="D183" i="28"/>
  <c r="H183" i="28"/>
  <c r="L183" i="28"/>
  <c r="P183" i="28"/>
  <c r="T183" i="28"/>
  <c r="X183" i="28"/>
  <c r="E183" i="28"/>
  <c r="I183" i="28"/>
  <c r="M183" i="28"/>
  <c r="Q183" i="28"/>
  <c r="U183" i="28"/>
  <c r="Y183" i="28"/>
  <c r="B183" i="28"/>
  <c r="F183" i="28"/>
  <c r="J183" i="28"/>
  <c r="N183" i="28"/>
  <c r="R183" i="28"/>
  <c r="V183" i="28"/>
  <c r="C319" i="21"/>
  <c r="G319" i="21"/>
  <c r="K319" i="21"/>
  <c r="O319" i="21"/>
  <c r="S319" i="21"/>
  <c r="W319" i="21"/>
  <c r="E319" i="21"/>
  <c r="I319" i="21"/>
  <c r="M319" i="21"/>
  <c r="Q319" i="21"/>
  <c r="U319" i="21"/>
  <c r="Y319" i="21"/>
  <c r="D319" i="21"/>
  <c r="L319" i="21"/>
  <c r="T319" i="21"/>
  <c r="H319" i="21"/>
  <c r="P319" i="21"/>
  <c r="X319" i="21"/>
  <c r="N319" i="21"/>
  <c r="R319" i="21"/>
  <c r="F319" i="21"/>
  <c r="V319" i="21"/>
  <c r="J319" i="21"/>
  <c r="B319" i="21"/>
  <c r="C422" i="21"/>
  <c r="S422" i="21"/>
  <c r="L422" i="21"/>
  <c r="I422" i="21"/>
  <c r="R422" i="21"/>
  <c r="E422" i="21"/>
  <c r="A423" i="21"/>
  <c r="G422" i="21"/>
  <c r="W422" i="21"/>
  <c r="P422" i="21"/>
  <c r="Q422" i="21"/>
  <c r="B422" i="21"/>
  <c r="F422" i="21"/>
  <c r="K422" i="21"/>
  <c r="D422" i="21"/>
  <c r="T422" i="21"/>
  <c r="Y422" i="21"/>
  <c r="M422" i="21"/>
  <c r="U422" i="21"/>
  <c r="O422" i="21"/>
  <c r="H422" i="21"/>
  <c r="X422" i="21"/>
  <c r="J422" i="21"/>
  <c r="N422" i="21"/>
  <c r="V422" i="21"/>
  <c r="A320" i="21"/>
  <c r="E354" i="21"/>
  <c r="U354" i="21"/>
  <c r="N354" i="21"/>
  <c r="O354" i="21"/>
  <c r="P354" i="21"/>
  <c r="D354" i="21"/>
  <c r="I354" i="21"/>
  <c r="Y354" i="21"/>
  <c r="R354" i="21"/>
  <c r="W354" i="21"/>
  <c r="X354" i="21"/>
  <c r="T354" i="21"/>
  <c r="A355" i="21"/>
  <c r="M354" i="21"/>
  <c r="F354" i="21"/>
  <c r="V354" i="21"/>
  <c r="B354" i="21"/>
  <c r="C354" i="21"/>
  <c r="L354" i="21"/>
  <c r="Q354" i="21"/>
  <c r="J354" i="21"/>
  <c r="G354" i="21"/>
  <c r="H354" i="21"/>
  <c r="S354" i="21"/>
  <c r="K354" i="21"/>
  <c r="C388" i="21"/>
  <c r="S388" i="21"/>
  <c r="L388" i="21"/>
  <c r="I388" i="21"/>
  <c r="R388" i="21"/>
  <c r="E388" i="21"/>
  <c r="G388" i="21"/>
  <c r="W388" i="21"/>
  <c r="P388" i="21"/>
  <c r="Q388" i="21"/>
  <c r="B388" i="21"/>
  <c r="F388" i="21"/>
  <c r="K388" i="21"/>
  <c r="D388" i="21"/>
  <c r="T388" i="21"/>
  <c r="Y388" i="21"/>
  <c r="M388" i="21"/>
  <c r="U388" i="21"/>
  <c r="A389" i="21"/>
  <c r="O388" i="21"/>
  <c r="H388" i="21"/>
  <c r="X388" i="21"/>
  <c r="J388" i="21"/>
  <c r="N388" i="21"/>
  <c r="V388"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D215" i="21"/>
  <c r="H215" i="21"/>
  <c r="L215" i="21"/>
  <c r="P215" i="21"/>
  <c r="T215" i="21"/>
  <c r="X215" i="21"/>
  <c r="E215" i="21"/>
  <c r="I215" i="21"/>
  <c r="M215" i="21"/>
  <c r="Q215" i="21"/>
  <c r="U215" i="21"/>
  <c r="Y215" i="21"/>
  <c r="F215" i="21"/>
  <c r="N215" i="21"/>
  <c r="V215" i="21"/>
  <c r="G215" i="21"/>
  <c r="O215" i="21"/>
  <c r="W215" i="21"/>
  <c r="R215" i="21"/>
  <c r="J215" i="21"/>
  <c r="K215" i="21"/>
  <c r="C215" i="21"/>
  <c r="S215" i="21"/>
  <c r="B215" i="21"/>
  <c r="D250" i="21"/>
  <c r="H250" i="21"/>
  <c r="L250" i="21"/>
  <c r="P250" i="21"/>
  <c r="T250" i="21"/>
  <c r="X250" i="21"/>
  <c r="E250" i="21"/>
  <c r="I250" i="21"/>
  <c r="M250" i="21"/>
  <c r="Q250" i="21"/>
  <c r="U250" i="21"/>
  <c r="Y250" i="21"/>
  <c r="F250" i="21"/>
  <c r="N250" i="21"/>
  <c r="V250" i="21"/>
  <c r="G250" i="21"/>
  <c r="O250" i="21"/>
  <c r="W250" i="21"/>
  <c r="J250" i="21"/>
  <c r="C250" i="21"/>
  <c r="K250" i="21"/>
  <c r="B250" i="21"/>
  <c r="R250" i="21"/>
  <c r="S250" i="21"/>
  <c r="D284" i="21"/>
  <c r="H284" i="21"/>
  <c r="L284" i="21"/>
  <c r="P284" i="21"/>
  <c r="T284" i="21"/>
  <c r="X284" i="21"/>
  <c r="E284" i="21"/>
  <c r="I284" i="21"/>
  <c r="M284" i="21"/>
  <c r="Q284" i="21"/>
  <c r="U284" i="21"/>
  <c r="Y284" i="21"/>
  <c r="B284" i="21"/>
  <c r="J284" i="21"/>
  <c r="R284" i="21"/>
  <c r="C284" i="21"/>
  <c r="K284" i="21"/>
  <c r="S284" i="21"/>
  <c r="N284" i="21"/>
  <c r="O284" i="21"/>
  <c r="F284" i="21"/>
  <c r="G284" i="21"/>
  <c r="V284" i="21"/>
  <c r="W284" i="21"/>
  <c r="C354" i="28"/>
  <c r="G354" i="28"/>
  <c r="K354" i="28"/>
  <c r="O354" i="28"/>
  <c r="S354" i="28"/>
  <c r="W354" i="28"/>
  <c r="D354" i="28"/>
  <c r="H354" i="28"/>
  <c r="L354" i="28"/>
  <c r="P354" i="28"/>
  <c r="T354" i="28"/>
  <c r="X354" i="28"/>
  <c r="F354" i="28"/>
  <c r="N354" i="28"/>
  <c r="V354" i="28"/>
  <c r="I354" i="28"/>
  <c r="Q354" i="28"/>
  <c r="Y354" i="28"/>
  <c r="M354" i="28"/>
  <c r="B354" i="28"/>
  <c r="R354" i="28"/>
  <c r="J354" i="28"/>
  <c r="U354" i="28"/>
  <c r="E354" i="28"/>
  <c r="D388" i="28"/>
  <c r="H388" i="28"/>
  <c r="L388" i="28"/>
  <c r="P388" i="28"/>
  <c r="T388" i="28"/>
  <c r="X388" i="28"/>
  <c r="E388" i="28"/>
  <c r="I388" i="28"/>
  <c r="M388" i="28"/>
  <c r="Q388" i="28"/>
  <c r="U388" i="28"/>
  <c r="Y388" i="28"/>
  <c r="B388" i="28"/>
  <c r="G388" i="28"/>
  <c r="O388" i="28"/>
  <c r="W388" i="28"/>
  <c r="J388" i="28"/>
  <c r="R388" i="28"/>
  <c r="N388" i="28"/>
  <c r="C388" i="28"/>
  <c r="S388" i="28"/>
  <c r="F388" i="28"/>
  <c r="V388" i="28"/>
  <c r="K388" i="28"/>
  <c r="C251" i="28"/>
  <c r="G251" i="28"/>
  <c r="K251" i="28"/>
  <c r="O251" i="28"/>
  <c r="S251" i="28"/>
  <c r="W251" i="28"/>
  <c r="D251" i="28"/>
  <c r="I251" i="28"/>
  <c r="N251" i="28"/>
  <c r="T251" i="28"/>
  <c r="Y251" i="28"/>
  <c r="E251" i="28"/>
  <c r="J251" i="28"/>
  <c r="P251" i="28"/>
  <c r="U251" i="28"/>
  <c r="M251" i="28"/>
  <c r="X251" i="28"/>
  <c r="F251" i="28"/>
  <c r="Q251" i="28"/>
  <c r="B251" i="28"/>
  <c r="R251" i="28"/>
  <c r="V251" i="28"/>
  <c r="H251" i="28"/>
  <c r="L251" i="28"/>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D217" i="28"/>
  <c r="H217" i="28"/>
  <c r="L217" i="28"/>
  <c r="P217" i="28"/>
  <c r="T217" i="28"/>
  <c r="X217" i="28"/>
  <c r="E217" i="28"/>
  <c r="I217" i="28"/>
  <c r="M217" i="28"/>
  <c r="Q217" i="28"/>
  <c r="U217" i="28"/>
  <c r="Y217" i="28"/>
  <c r="C217" i="28"/>
  <c r="K217" i="28"/>
  <c r="S217" i="28"/>
  <c r="F217" i="28"/>
  <c r="N217" i="28"/>
  <c r="V217" i="28"/>
  <c r="G217" i="28"/>
  <c r="W217" i="28"/>
  <c r="B217" i="28"/>
  <c r="R217" i="28"/>
  <c r="J217" i="28"/>
  <c r="O217" i="28"/>
  <c r="D422" i="28"/>
  <c r="H422" i="28"/>
  <c r="L422" i="28"/>
  <c r="P422" i="28"/>
  <c r="T422" i="28"/>
  <c r="X422" i="28"/>
  <c r="E422" i="28"/>
  <c r="I422" i="28"/>
  <c r="M422" i="28"/>
  <c r="Q422" i="28"/>
  <c r="U422" i="28"/>
  <c r="Y422" i="28"/>
  <c r="G422" i="28"/>
  <c r="O422" i="28"/>
  <c r="W422" i="28"/>
  <c r="J422" i="28"/>
  <c r="R422" i="28"/>
  <c r="B422" i="28"/>
  <c r="N422" i="28"/>
  <c r="C422" i="28"/>
  <c r="S422" i="28"/>
  <c r="F422" i="28"/>
  <c r="V422" i="28"/>
  <c r="K422"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E285" i="28"/>
  <c r="I285" i="28"/>
  <c r="M285" i="28"/>
  <c r="Q285" i="28"/>
  <c r="U285" i="28"/>
  <c r="Y285" i="28"/>
  <c r="F285" i="28"/>
  <c r="J285" i="28"/>
  <c r="N285" i="28"/>
  <c r="R285" i="28"/>
  <c r="V285" i="28"/>
  <c r="H285" i="28"/>
  <c r="P285" i="28"/>
  <c r="X285" i="28"/>
  <c r="C285" i="28"/>
  <c r="K285" i="28"/>
  <c r="S285" i="28"/>
  <c r="B285" i="28"/>
  <c r="O285" i="28"/>
  <c r="D285" i="28"/>
  <c r="T285" i="28"/>
  <c r="W285" i="28"/>
  <c r="G285" i="28"/>
  <c r="L285"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C182" i="21" l="1"/>
  <c r="G182" i="21"/>
  <c r="K182" i="21"/>
  <c r="O182" i="21"/>
  <c r="S182" i="21"/>
  <c r="W182" i="21"/>
  <c r="B182" i="21"/>
  <c r="E182" i="21"/>
  <c r="I182" i="21"/>
  <c r="M182" i="21"/>
  <c r="Q182" i="21"/>
  <c r="U182" i="21"/>
  <c r="Y182" i="21"/>
  <c r="D182" i="21"/>
  <c r="L182" i="21"/>
  <c r="T182" i="21"/>
  <c r="H182" i="21"/>
  <c r="P182" i="21"/>
  <c r="X182" i="21"/>
  <c r="F182" i="21"/>
  <c r="V182" i="21"/>
  <c r="N182" i="21"/>
  <c r="J182" i="21"/>
  <c r="R182" i="21"/>
  <c r="F321" i="28"/>
  <c r="J321" i="28"/>
  <c r="N321" i="28"/>
  <c r="R321" i="28"/>
  <c r="V321" i="28"/>
  <c r="D321" i="28"/>
  <c r="H321" i="28"/>
  <c r="L321" i="28"/>
  <c r="P321" i="28"/>
  <c r="T321" i="28"/>
  <c r="X321" i="28"/>
  <c r="C321" i="28"/>
  <c r="K321" i="28"/>
  <c r="S321" i="28"/>
  <c r="B321" i="28"/>
  <c r="E321" i="28"/>
  <c r="M321" i="28"/>
  <c r="U321" i="28"/>
  <c r="G321" i="28"/>
  <c r="O321" i="28"/>
  <c r="W321" i="28"/>
  <c r="I321" i="28"/>
  <c r="Q321" i="28"/>
  <c r="Y321" i="28"/>
  <c r="D184" i="28"/>
  <c r="H184" i="28"/>
  <c r="L184" i="28"/>
  <c r="P184" i="28"/>
  <c r="T184" i="28"/>
  <c r="X184" i="28"/>
  <c r="E184" i="28"/>
  <c r="I184" i="28"/>
  <c r="M184" i="28"/>
  <c r="Q184" i="28"/>
  <c r="U184" i="28"/>
  <c r="Y184" i="28"/>
  <c r="F184" i="28"/>
  <c r="J184" i="28"/>
  <c r="N184" i="28"/>
  <c r="R184" i="28"/>
  <c r="V184" i="28"/>
  <c r="C184" i="28"/>
  <c r="G184" i="28"/>
  <c r="K184" i="28"/>
  <c r="O184" i="28"/>
  <c r="S184" i="28"/>
  <c r="W184" i="28"/>
  <c r="B184" i="28"/>
  <c r="D320" i="21"/>
  <c r="H320" i="21"/>
  <c r="L320" i="21"/>
  <c r="P320" i="21"/>
  <c r="T320" i="21"/>
  <c r="X320" i="21"/>
  <c r="F320" i="21"/>
  <c r="J320" i="21"/>
  <c r="N320" i="21"/>
  <c r="R320" i="21"/>
  <c r="V320" i="21"/>
  <c r="E320" i="21"/>
  <c r="M320" i="21"/>
  <c r="U320" i="21"/>
  <c r="B320" i="21"/>
  <c r="I320" i="21"/>
  <c r="Q320" i="21"/>
  <c r="Y320" i="21"/>
  <c r="G320" i="21"/>
  <c r="W320" i="21"/>
  <c r="K320" i="21"/>
  <c r="O320" i="21"/>
  <c r="C320" i="21"/>
  <c r="S320" i="21"/>
  <c r="A321" i="21"/>
  <c r="F355" i="21"/>
  <c r="V355" i="21"/>
  <c r="O355" i="21"/>
  <c r="P355" i="21"/>
  <c r="Y355" i="21"/>
  <c r="D355" i="21"/>
  <c r="A356" i="21"/>
  <c r="J355" i="21"/>
  <c r="C355" i="21"/>
  <c r="S355" i="21"/>
  <c r="X355" i="21"/>
  <c r="B355" i="21"/>
  <c r="E355" i="21"/>
  <c r="N355" i="21"/>
  <c r="G355" i="21"/>
  <c r="W355" i="21"/>
  <c r="I355" i="21"/>
  <c r="L355" i="21"/>
  <c r="T355" i="21"/>
  <c r="R355" i="21"/>
  <c r="K355" i="21"/>
  <c r="H355" i="21"/>
  <c r="Q355" i="21"/>
  <c r="M355" i="21"/>
  <c r="U355" i="21"/>
  <c r="D423" i="21"/>
  <c r="T423" i="21"/>
  <c r="M423" i="21"/>
  <c r="J423" i="21"/>
  <c r="S423" i="21"/>
  <c r="G423" i="21"/>
  <c r="H423" i="21"/>
  <c r="X423" i="21"/>
  <c r="Q423" i="21"/>
  <c r="R423" i="21"/>
  <c r="F423" i="21"/>
  <c r="W423" i="21"/>
  <c r="L423" i="21"/>
  <c r="E423" i="21"/>
  <c r="U423" i="21"/>
  <c r="C423" i="21"/>
  <c r="V423" i="21"/>
  <c r="N423" i="21"/>
  <c r="P423" i="21"/>
  <c r="I423" i="21"/>
  <c r="Y423" i="21"/>
  <c r="K423" i="21"/>
  <c r="B423" i="21"/>
  <c r="O423" i="21"/>
  <c r="A424" i="21"/>
  <c r="D389" i="21"/>
  <c r="T389" i="21"/>
  <c r="M389" i="21"/>
  <c r="J389" i="21"/>
  <c r="S389" i="21"/>
  <c r="G389" i="21"/>
  <c r="H389" i="21"/>
  <c r="X389" i="21"/>
  <c r="Q389" i="21"/>
  <c r="R389" i="21"/>
  <c r="F389" i="21"/>
  <c r="W389" i="21"/>
  <c r="A390" i="21"/>
  <c r="L389" i="21"/>
  <c r="E389" i="21"/>
  <c r="U389" i="21"/>
  <c r="C389" i="21"/>
  <c r="V389" i="21"/>
  <c r="N389" i="21"/>
  <c r="P389" i="21"/>
  <c r="I389" i="21"/>
  <c r="Y389" i="21"/>
  <c r="K389" i="21"/>
  <c r="B389" i="21"/>
  <c r="O389"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E216" i="21"/>
  <c r="I216" i="21"/>
  <c r="M216" i="21"/>
  <c r="Q216" i="21"/>
  <c r="U216" i="21"/>
  <c r="Y216" i="21"/>
  <c r="B216" i="21"/>
  <c r="F216" i="21"/>
  <c r="J216" i="21"/>
  <c r="N216" i="21"/>
  <c r="R216" i="21"/>
  <c r="V216" i="21"/>
  <c r="G216" i="21"/>
  <c r="O216" i="21"/>
  <c r="W216" i="21"/>
  <c r="H216" i="21"/>
  <c r="P216" i="21"/>
  <c r="X216" i="21"/>
  <c r="K216" i="21"/>
  <c r="S216" i="21"/>
  <c r="T216" i="21"/>
  <c r="L216" i="21"/>
  <c r="C216" i="21"/>
  <c r="D216" i="21"/>
  <c r="E285" i="21"/>
  <c r="I285" i="21"/>
  <c r="M285" i="21"/>
  <c r="Q285" i="21"/>
  <c r="U285" i="21"/>
  <c r="Y285" i="21"/>
  <c r="F285" i="21"/>
  <c r="J285" i="21"/>
  <c r="N285" i="21"/>
  <c r="R285" i="21"/>
  <c r="V285" i="21"/>
  <c r="C285" i="21"/>
  <c r="K285" i="21"/>
  <c r="S285" i="21"/>
  <c r="B285" i="21"/>
  <c r="D285" i="21"/>
  <c r="L285" i="21"/>
  <c r="T285" i="21"/>
  <c r="G285" i="21"/>
  <c r="W285" i="21"/>
  <c r="H285" i="21"/>
  <c r="X285" i="21"/>
  <c r="O285" i="21"/>
  <c r="P285" i="21"/>
  <c r="E251" i="21"/>
  <c r="I251" i="21"/>
  <c r="M251" i="21"/>
  <c r="Q251" i="21"/>
  <c r="U251" i="21"/>
  <c r="Y251" i="21"/>
  <c r="B251" i="21"/>
  <c r="F251" i="21"/>
  <c r="J251" i="21"/>
  <c r="N251" i="21"/>
  <c r="R251" i="21"/>
  <c r="V251" i="21"/>
  <c r="G251" i="21"/>
  <c r="O251" i="21"/>
  <c r="W251" i="21"/>
  <c r="H251" i="21"/>
  <c r="P251" i="21"/>
  <c r="X251" i="21"/>
  <c r="C251" i="21"/>
  <c r="S251" i="21"/>
  <c r="K251" i="21"/>
  <c r="D251" i="21"/>
  <c r="T251" i="21"/>
  <c r="L251"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218" i="28"/>
  <c r="I218" i="28"/>
  <c r="M218" i="28"/>
  <c r="Q218" i="28"/>
  <c r="U218" i="28"/>
  <c r="Y218" i="28"/>
  <c r="B218" i="28"/>
  <c r="F218" i="28"/>
  <c r="J218" i="28"/>
  <c r="N218" i="28"/>
  <c r="R218" i="28"/>
  <c r="V218" i="28"/>
  <c r="D218" i="28"/>
  <c r="L218" i="28"/>
  <c r="T218" i="28"/>
  <c r="G218" i="28"/>
  <c r="O218" i="28"/>
  <c r="W218" i="28"/>
  <c r="P218" i="28"/>
  <c r="C218" i="28"/>
  <c r="X218" i="28"/>
  <c r="H218" i="28"/>
  <c r="K218" i="28"/>
  <c r="S218" i="28"/>
  <c r="D252" i="28"/>
  <c r="H252" i="28"/>
  <c r="G252" i="28"/>
  <c r="L252" i="28"/>
  <c r="P252" i="28"/>
  <c r="T252" i="28"/>
  <c r="X252" i="28"/>
  <c r="C252" i="28"/>
  <c r="I252" i="28"/>
  <c r="M252" i="28"/>
  <c r="Q252" i="28"/>
  <c r="U252" i="28"/>
  <c r="Y252" i="28"/>
  <c r="K252" i="28"/>
  <c r="S252" i="28"/>
  <c r="E252" i="28"/>
  <c r="N252" i="28"/>
  <c r="V252" i="28"/>
  <c r="O252" i="28"/>
  <c r="B252" i="28"/>
  <c r="R252" i="28"/>
  <c r="W252" i="28"/>
  <c r="F252" i="28"/>
  <c r="J252" i="28"/>
  <c r="E389" i="28"/>
  <c r="I389" i="28"/>
  <c r="M389" i="28"/>
  <c r="Q389" i="28"/>
  <c r="U389" i="28"/>
  <c r="Y389" i="28"/>
  <c r="F389" i="28"/>
  <c r="J389" i="28"/>
  <c r="N389" i="28"/>
  <c r="R389" i="28"/>
  <c r="V389" i="28"/>
  <c r="H389" i="28"/>
  <c r="P389" i="28"/>
  <c r="X389" i="28"/>
  <c r="B389" i="28"/>
  <c r="C389" i="28"/>
  <c r="K389" i="28"/>
  <c r="S389" i="28"/>
  <c r="G389" i="28"/>
  <c r="W389" i="28"/>
  <c r="L389" i="28"/>
  <c r="D389" i="28"/>
  <c r="O389" i="28"/>
  <c r="T389" i="28"/>
  <c r="E423" i="28"/>
  <c r="I423" i="28"/>
  <c r="M423" i="28"/>
  <c r="Q423" i="28"/>
  <c r="U423" i="28"/>
  <c r="Y423" i="28"/>
  <c r="F423" i="28"/>
  <c r="J423" i="28"/>
  <c r="N423" i="28"/>
  <c r="R423" i="28"/>
  <c r="V423" i="28"/>
  <c r="H423" i="28"/>
  <c r="P423" i="28"/>
  <c r="X423" i="28"/>
  <c r="C423" i="28"/>
  <c r="K423" i="28"/>
  <c r="S423" i="28"/>
  <c r="G423" i="28"/>
  <c r="W423" i="28"/>
  <c r="L423" i="28"/>
  <c r="D423" i="28"/>
  <c r="B423" i="28"/>
  <c r="O423" i="28"/>
  <c r="T423" i="28"/>
  <c r="D355" i="28"/>
  <c r="H355" i="28"/>
  <c r="L355" i="28"/>
  <c r="P355" i="28"/>
  <c r="T355" i="28"/>
  <c r="X355" i="28"/>
  <c r="E355" i="28"/>
  <c r="I355" i="28"/>
  <c r="M355" i="28"/>
  <c r="Q355" i="28"/>
  <c r="U355" i="28"/>
  <c r="Y355" i="28"/>
  <c r="B355" i="28"/>
  <c r="G355" i="28"/>
  <c r="O355" i="28"/>
  <c r="W355" i="28"/>
  <c r="J355" i="28"/>
  <c r="R355" i="28"/>
  <c r="F355" i="28"/>
  <c r="V355" i="28"/>
  <c r="K355" i="28"/>
  <c r="S355" i="28"/>
  <c r="C355" i="28"/>
  <c r="N355" i="28"/>
  <c r="F286" i="28"/>
  <c r="J286" i="28"/>
  <c r="N286" i="28"/>
  <c r="R286" i="28"/>
  <c r="V286" i="28"/>
  <c r="C286" i="28"/>
  <c r="G286" i="28"/>
  <c r="K286" i="28"/>
  <c r="O286" i="28"/>
  <c r="S286" i="28"/>
  <c r="W286" i="28"/>
  <c r="I286" i="28"/>
  <c r="Q286" i="28"/>
  <c r="Y286" i="28"/>
  <c r="D286" i="28"/>
  <c r="L286" i="28"/>
  <c r="T286" i="28"/>
  <c r="H286" i="28"/>
  <c r="X286" i="28"/>
  <c r="M286" i="28"/>
  <c r="E286" i="28"/>
  <c r="B286" i="28"/>
  <c r="P286" i="28"/>
  <c r="U286"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D183" i="21" l="1"/>
  <c r="H183" i="21"/>
  <c r="L183" i="21"/>
  <c r="P183" i="21"/>
  <c r="T183" i="21"/>
  <c r="X183" i="21"/>
  <c r="F183" i="21"/>
  <c r="J183" i="21"/>
  <c r="N183" i="21"/>
  <c r="R183" i="21"/>
  <c r="V183" i="21"/>
  <c r="E183" i="21"/>
  <c r="M183" i="21"/>
  <c r="U183" i="21"/>
  <c r="I183" i="21"/>
  <c r="Q183" i="21"/>
  <c r="Y183" i="21"/>
  <c r="B183" i="21"/>
  <c r="O183" i="21"/>
  <c r="G183" i="21"/>
  <c r="W183" i="21"/>
  <c r="S183" i="21"/>
  <c r="C183" i="21"/>
  <c r="K183" i="21"/>
  <c r="E185" i="28"/>
  <c r="I185" i="28"/>
  <c r="M185" i="28"/>
  <c r="Q185" i="28"/>
  <c r="U185" i="28"/>
  <c r="Y185" i="28"/>
  <c r="B185" i="28"/>
  <c r="F185" i="28"/>
  <c r="J185" i="28"/>
  <c r="N185" i="28"/>
  <c r="R185" i="28"/>
  <c r="V185" i="28"/>
  <c r="C185" i="28"/>
  <c r="G185" i="28"/>
  <c r="K185" i="28"/>
  <c r="O185" i="28"/>
  <c r="S185" i="28"/>
  <c r="W185" i="28"/>
  <c r="D185" i="28"/>
  <c r="H185" i="28"/>
  <c r="L185" i="28"/>
  <c r="P185" i="28"/>
  <c r="T185" i="28"/>
  <c r="X185" i="28"/>
  <c r="C322" i="28"/>
  <c r="G322" i="28"/>
  <c r="K322" i="28"/>
  <c r="O322" i="28"/>
  <c r="S322" i="28"/>
  <c r="W322" i="28"/>
  <c r="E322" i="28"/>
  <c r="I322" i="28"/>
  <c r="M322" i="28"/>
  <c r="Q322" i="28"/>
  <c r="U322" i="28"/>
  <c r="Y322" i="28"/>
  <c r="B322" i="28"/>
  <c r="D322" i="28"/>
  <c r="L322" i="28"/>
  <c r="T322" i="28"/>
  <c r="F322" i="28"/>
  <c r="N322" i="28"/>
  <c r="V322" i="28"/>
  <c r="H322" i="28"/>
  <c r="P322" i="28"/>
  <c r="X322" i="28"/>
  <c r="J322" i="28"/>
  <c r="R322" i="28"/>
  <c r="E321" i="21"/>
  <c r="I321" i="21"/>
  <c r="M321" i="21"/>
  <c r="Q321" i="21"/>
  <c r="U321" i="21"/>
  <c r="Y321" i="21"/>
  <c r="C321" i="21"/>
  <c r="G321" i="21"/>
  <c r="K321" i="21"/>
  <c r="O321" i="21"/>
  <c r="S321" i="21"/>
  <c r="W321" i="21"/>
  <c r="F321" i="21"/>
  <c r="N321" i="21"/>
  <c r="V321" i="21"/>
  <c r="J321" i="21"/>
  <c r="R321" i="21"/>
  <c r="P321" i="21"/>
  <c r="B321" i="21"/>
  <c r="D321" i="21"/>
  <c r="T321" i="21"/>
  <c r="H321" i="21"/>
  <c r="X321" i="21"/>
  <c r="L321" i="21"/>
  <c r="E390" i="21"/>
  <c r="U390" i="21"/>
  <c r="N390" i="21"/>
  <c r="K390" i="21"/>
  <c r="T390" i="21"/>
  <c r="W390" i="21"/>
  <c r="I390" i="21"/>
  <c r="Y390" i="21"/>
  <c r="R390" i="21"/>
  <c r="S390" i="21"/>
  <c r="O390" i="21"/>
  <c r="X390" i="21"/>
  <c r="M390" i="21"/>
  <c r="F390" i="21"/>
  <c r="V390" i="21"/>
  <c r="D390" i="21"/>
  <c r="P390" i="21"/>
  <c r="G390" i="21"/>
  <c r="Q390" i="21"/>
  <c r="J390" i="21"/>
  <c r="C390" i="21"/>
  <c r="L390" i="21"/>
  <c r="B390" i="21"/>
  <c r="H390" i="21"/>
  <c r="A391" i="21"/>
  <c r="C356" i="21"/>
  <c r="S356" i="21"/>
  <c r="H356" i="21"/>
  <c r="X356" i="21"/>
  <c r="J356" i="21"/>
  <c r="F356" i="21"/>
  <c r="A357" i="21"/>
  <c r="G356" i="21"/>
  <c r="W356" i="21"/>
  <c r="L356" i="21"/>
  <c r="I356" i="21"/>
  <c r="R356" i="21"/>
  <c r="V356" i="21"/>
  <c r="K356" i="21"/>
  <c r="B356" i="21"/>
  <c r="P356" i="21"/>
  <c r="Q356" i="21"/>
  <c r="E356" i="21"/>
  <c r="M356" i="21"/>
  <c r="O356" i="21"/>
  <c r="D356" i="21"/>
  <c r="T356" i="21"/>
  <c r="Y356" i="21"/>
  <c r="U356" i="21"/>
  <c r="N356" i="21"/>
  <c r="E424" i="21"/>
  <c r="U424" i="21"/>
  <c r="N424" i="21"/>
  <c r="K424" i="21"/>
  <c r="T424" i="21"/>
  <c r="W424" i="21"/>
  <c r="I424" i="21"/>
  <c r="Y424" i="21"/>
  <c r="R424" i="21"/>
  <c r="S424" i="21"/>
  <c r="O424" i="21"/>
  <c r="X424" i="21"/>
  <c r="M424" i="21"/>
  <c r="F424" i="21"/>
  <c r="V424" i="21"/>
  <c r="D424" i="21"/>
  <c r="P424" i="21"/>
  <c r="G424" i="21"/>
  <c r="A425" i="21"/>
  <c r="Q424" i="21"/>
  <c r="J424" i="21"/>
  <c r="C424" i="21"/>
  <c r="L424" i="21"/>
  <c r="B424" i="21"/>
  <c r="H424"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F217" i="21"/>
  <c r="J217" i="21"/>
  <c r="N217" i="21"/>
  <c r="R217" i="21"/>
  <c r="V217" i="21"/>
  <c r="C217" i="21"/>
  <c r="G217" i="21"/>
  <c r="K217" i="21"/>
  <c r="O217" i="21"/>
  <c r="S217" i="21"/>
  <c r="W217" i="21"/>
  <c r="B217" i="21"/>
  <c r="H217" i="21"/>
  <c r="P217" i="21"/>
  <c r="X217" i="21"/>
  <c r="I217" i="21"/>
  <c r="Q217" i="21"/>
  <c r="Y217" i="21"/>
  <c r="D217" i="21"/>
  <c r="T217" i="21"/>
  <c r="E217" i="21"/>
  <c r="U217" i="21"/>
  <c r="L217" i="21"/>
  <c r="M217" i="21"/>
  <c r="F252" i="21"/>
  <c r="J252" i="21"/>
  <c r="N252" i="21"/>
  <c r="R252" i="21"/>
  <c r="V252" i="21"/>
  <c r="C252" i="21"/>
  <c r="G252" i="21"/>
  <c r="K252" i="21"/>
  <c r="O252" i="21"/>
  <c r="S252" i="21"/>
  <c r="W252" i="21"/>
  <c r="B252" i="21"/>
  <c r="H252" i="21"/>
  <c r="P252" i="21"/>
  <c r="X252" i="21"/>
  <c r="I252" i="21"/>
  <c r="Q252" i="21"/>
  <c r="Y252" i="21"/>
  <c r="L252" i="21"/>
  <c r="T252" i="21"/>
  <c r="E252" i="21"/>
  <c r="M252" i="21"/>
  <c r="D252" i="21"/>
  <c r="U252" i="21"/>
  <c r="F286" i="21"/>
  <c r="J286" i="21"/>
  <c r="N286" i="21"/>
  <c r="R286" i="21"/>
  <c r="V286" i="21"/>
  <c r="C286" i="21"/>
  <c r="G286" i="21"/>
  <c r="K286" i="21"/>
  <c r="O286" i="21"/>
  <c r="S286" i="21"/>
  <c r="W286" i="21"/>
  <c r="D286" i="21"/>
  <c r="L286" i="21"/>
  <c r="T286" i="21"/>
  <c r="E286" i="21"/>
  <c r="M286" i="21"/>
  <c r="U286" i="21"/>
  <c r="B286" i="21"/>
  <c r="P286" i="21"/>
  <c r="Q286" i="21"/>
  <c r="X286" i="21"/>
  <c r="Y286" i="21"/>
  <c r="H286" i="21"/>
  <c r="I286" i="21"/>
  <c r="E356" i="28"/>
  <c r="I356" i="28"/>
  <c r="M356" i="28"/>
  <c r="Q356" i="28"/>
  <c r="U356" i="28"/>
  <c r="Y356" i="28"/>
  <c r="F356" i="28"/>
  <c r="J356" i="28"/>
  <c r="N356" i="28"/>
  <c r="R356" i="28"/>
  <c r="V356" i="28"/>
  <c r="H356" i="28"/>
  <c r="P356" i="28"/>
  <c r="X356" i="28"/>
  <c r="B356" i="28"/>
  <c r="C356" i="28"/>
  <c r="K356" i="28"/>
  <c r="S356" i="28"/>
  <c r="O356" i="28"/>
  <c r="D356" i="28"/>
  <c r="T356" i="28"/>
  <c r="G356" i="28"/>
  <c r="L356" i="28"/>
  <c r="W356" i="28"/>
  <c r="F390" i="28"/>
  <c r="J390" i="28"/>
  <c r="N390" i="28"/>
  <c r="R390" i="28"/>
  <c r="V390" i="28"/>
  <c r="C390" i="28"/>
  <c r="G390" i="28"/>
  <c r="K390" i="28"/>
  <c r="O390" i="28"/>
  <c r="S390" i="28"/>
  <c r="W390" i="28"/>
  <c r="I390" i="28"/>
  <c r="Q390" i="28"/>
  <c r="Y390" i="28"/>
  <c r="D390" i="28"/>
  <c r="L390" i="28"/>
  <c r="T390" i="28"/>
  <c r="B390" i="28"/>
  <c r="P390" i="28"/>
  <c r="E390" i="28"/>
  <c r="U390" i="28"/>
  <c r="M390" i="28"/>
  <c r="X390" i="28"/>
  <c r="H390" i="28"/>
  <c r="F219" i="28"/>
  <c r="J219" i="28"/>
  <c r="N219" i="28"/>
  <c r="R219" i="28"/>
  <c r="V219" i="28"/>
  <c r="C219" i="28"/>
  <c r="G219" i="28"/>
  <c r="K219" i="28"/>
  <c r="O219" i="28"/>
  <c r="S219" i="28"/>
  <c r="W219" i="28"/>
  <c r="B219" i="28"/>
  <c r="E219" i="28"/>
  <c r="M219" i="28"/>
  <c r="U219" i="28"/>
  <c r="H219" i="28"/>
  <c r="P219" i="28"/>
  <c r="X219" i="28"/>
  <c r="I219" i="28"/>
  <c r="Y219" i="28"/>
  <c r="T219" i="28"/>
  <c r="L219" i="28"/>
  <c r="Q219" i="28"/>
  <c r="D219" i="28"/>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E253" i="28"/>
  <c r="I253" i="28"/>
  <c r="M253" i="28"/>
  <c r="Q253" i="28"/>
  <c r="U253" i="28"/>
  <c r="Y253" i="28"/>
  <c r="B253" i="28"/>
  <c r="F253" i="28"/>
  <c r="J253" i="28"/>
  <c r="N253" i="28"/>
  <c r="R253" i="28"/>
  <c r="V253" i="28"/>
  <c r="D253" i="28"/>
  <c r="L253" i="28"/>
  <c r="T253" i="28"/>
  <c r="G253" i="28"/>
  <c r="O253" i="28"/>
  <c r="W253" i="28"/>
  <c r="H253" i="28"/>
  <c r="X253" i="28"/>
  <c r="K253" i="28"/>
  <c r="C253" i="28"/>
  <c r="P253" i="28"/>
  <c r="S253" i="28"/>
  <c r="C287" i="28"/>
  <c r="G287" i="28"/>
  <c r="K287" i="28"/>
  <c r="O287" i="28"/>
  <c r="S287" i="28"/>
  <c r="W287" i="28"/>
  <c r="B287" i="28"/>
  <c r="D287" i="28"/>
  <c r="H287" i="28"/>
  <c r="L287" i="28"/>
  <c r="P287" i="28"/>
  <c r="T287" i="28"/>
  <c r="X287" i="28"/>
  <c r="J287" i="28"/>
  <c r="R287" i="28"/>
  <c r="E287" i="28"/>
  <c r="M287" i="28"/>
  <c r="U287" i="28"/>
  <c r="Q287" i="28"/>
  <c r="F287" i="28"/>
  <c r="V287" i="28"/>
  <c r="I287" i="28"/>
  <c r="N287" i="28"/>
  <c r="Y287" i="28"/>
  <c r="F424" i="28"/>
  <c r="C424" i="28"/>
  <c r="G424" i="28"/>
  <c r="K424" i="28"/>
  <c r="O424" i="28"/>
  <c r="S424" i="28"/>
  <c r="W424" i="28"/>
  <c r="I424" i="28"/>
  <c r="N424" i="28"/>
  <c r="T424" i="28"/>
  <c r="Y424" i="28"/>
  <c r="D424" i="28"/>
  <c r="J424" i="28"/>
  <c r="P424" i="28"/>
  <c r="U424" i="28"/>
  <c r="M424" i="28"/>
  <c r="X424" i="28"/>
  <c r="B424" i="28"/>
  <c r="E424" i="28"/>
  <c r="Q424" i="28"/>
  <c r="L424" i="28"/>
  <c r="R424" i="28"/>
  <c r="V424" i="28"/>
  <c r="H424"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E184" i="21" l="1"/>
  <c r="I184" i="21"/>
  <c r="M184" i="21"/>
  <c r="Q184" i="21"/>
  <c r="U184" i="21"/>
  <c r="Y184" i="21"/>
  <c r="C184" i="21"/>
  <c r="G184" i="21"/>
  <c r="K184" i="21"/>
  <c r="O184" i="21"/>
  <c r="S184" i="21"/>
  <c r="W184" i="21"/>
  <c r="B184" i="21"/>
  <c r="F184" i="21"/>
  <c r="N184" i="21"/>
  <c r="V184" i="21"/>
  <c r="J184" i="21"/>
  <c r="R184" i="21"/>
  <c r="H184" i="21"/>
  <c r="X184" i="21"/>
  <c r="P184" i="21"/>
  <c r="D184" i="21"/>
  <c r="L184" i="21"/>
  <c r="T184" i="21"/>
  <c r="D323" i="28"/>
  <c r="H323" i="28"/>
  <c r="L323" i="28"/>
  <c r="P323" i="28"/>
  <c r="T323" i="28"/>
  <c r="X323" i="28"/>
  <c r="F323" i="28"/>
  <c r="J323" i="28"/>
  <c r="N323" i="28"/>
  <c r="R323" i="28"/>
  <c r="V323" i="28"/>
  <c r="E323" i="28"/>
  <c r="M323" i="28"/>
  <c r="U323" i="28"/>
  <c r="G323" i="28"/>
  <c r="O323" i="28"/>
  <c r="W323" i="28"/>
  <c r="B323" i="28"/>
  <c r="I323" i="28"/>
  <c r="Q323" i="28"/>
  <c r="Y323" i="28"/>
  <c r="C323" i="28"/>
  <c r="K323" i="28"/>
  <c r="S323" i="28"/>
  <c r="F186" i="28"/>
  <c r="J186" i="28"/>
  <c r="N186" i="28"/>
  <c r="R186" i="28"/>
  <c r="V186" i="28"/>
  <c r="C186" i="28"/>
  <c r="G186" i="28"/>
  <c r="K186" i="28"/>
  <c r="O186" i="28"/>
  <c r="S186" i="28"/>
  <c r="W186" i="28"/>
  <c r="B186" i="28"/>
  <c r="D186" i="28"/>
  <c r="H186" i="28"/>
  <c r="L186" i="28"/>
  <c r="P186" i="28"/>
  <c r="T186" i="28"/>
  <c r="X186" i="28"/>
  <c r="E186" i="28"/>
  <c r="I186" i="28"/>
  <c r="M186" i="28"/>
  <c r="Q186" i="28"/>
  <c r="U186" i="28"/>
  <c r="Y186" i="28"/>
  <c r="F322" i="21"/>
  <c r="J322" i="21"/>
  <c r="N322" i="21"/>
  <c r="R322" i="21"/>
  <c r="V322" i="21"/>
  <c r="D322" i="21"/>
  <c r="H322" i="21"/>
  <c r="L322" i="21"/>
  <c r="P322" i="21"/>
  <c r="T322" i="21"/>
  <c r="X322" i="21"/>
  <c r="G322" i="21"/>
  <c r="O322" i="21"/>
  <c r="W322" i="21"/>
  <c r="C322" i="21"/>
  <c r="K322" i="21"/>
  <c r="S322" i="21"/>
  <c r="B322" i="21"/>
  <c r="I322" i="21"/>
  <c r="Y322" i="21"/>
  <c r="M322" i="21"/>
  <c r="Q322" i="21"/>
  <c r="E322" i="21"/>
  <c r="U322" i="21"/>
  <c r="A323" i="21"/>
  <c r="D357" i="21"/>
  <c r="T357" i="21"/>
  <c r="M357" i="21"/>
  <c r="B357" i="21"/>
  <c r="K357" i="21"/>
  <c r="V357" i="21"/>
  <c r="H357" i="21"/>
  <c r="X357" i="21"/>
  <c r="Q357" i="21"/>
  <c r="J357" i="21"/>
  <c r="S357" i="21"/>
  <c r="W357" i="21"/>
  <c r="L357" i="21"/>
  <c r="E357" i="21"/>
  <c r="U357" i="21"/>
  <c r="R357" i="21"/>
  <c r="N357" i="21"/>
  <c r="F357" i="21"/>
  <c r="A358" i="21"/>
  <c r="P357" i="21"/>
  <c r="I357" i="21"/>
  <c r="Y357" i="21"/>
  <c r="C357" i="21"/>
  <c r="O357" i="21"/>
  <c r="G357" i="21"/>
  <c r="F425" i="21"/>
  <c r="V425" i="21"/>
  <c r="O425" i="21"/>
  <c r="L425" i="21"/>
  <c r="M425" i="21"/>
  <c r="I425" i="21"/>
  <c r="J425" i="21"/>
  <c r="C425" i="21"/>
  <c r="S425" i="21"/>
  <c r="T425" i="21"/>
  <c r="U425" i="21"/>
  <c r="Y425" i="21"/>
  <c r="A426" i="21"/>
  <c r="N425" i="21"/>
  <c r="G425" i="21"/>
  <c r="W425" i="21"/>
  <c r="B425" i="21"/>
  <c r="H425" i="21"/>
  <c r="P425" i="21"/>
  <c r="R425" i="21"/>
  <c r="K425" i="21"/>
  <c r="D425" i="21"/>
  <c r="E425" i="21"/>
  <c r="X425" i="21"/>
  <c r="Q425" i="21"/>
  <c r="F391" i="21"/>
  <c r="V391" i="21"/>
  <c r="O391" i="21"/>
  <c r="L391" i="21"/>
  <c r="M391" i="21"/>
  <c r="I391" i="21"/>
  <c r="J391" i="21"/>
  <c r="C391" i="21"/>
  <c r="S391" i="21"/>
  <c r="T391" i="21"/>
  <c r="U391" i="21"/>
  <c r="Y391" i="21"/>
  <c r="N391" i="21"/>
  <c r="G391" i="21"/>
  <c r="W391" i="21"/>
  <c r="B391" i="21"/>
  <c r="H391" i="21"/>
  <c r="P391" i="21"/>
  <c r="R391" i="21"/>
  <c r="K391" i="21"/>
  <c r="D391" i="21"/>
  <c r="E391" i="21"/>
  <c r="X391" i="21"/>
  <c r="Q391"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C218" i="21"/>
  <c r="G218" i="21"/>
  <c r="K218" i="21"/>
  <c r="O218" i="21"/>
  <c r="S218" i="21"/>
  <c r="W218" i="21"/>
  <c r="D218" i="21"/>
  <c r="H218" i="21"/>
  <c r="L218" i="21"/>
  <c r="P218" i="21"/>
  <c r="T218" i="21"/>
  <c r="X218" i="21"/>
  <c r="I218" i="21"/>
  <c r="Q218" i="21"/>
  <c r="Y218" i="21"/>
  <c r="B218" i="21"/>
  <c r="J218" i="21"/>
  <c r="R218" i="21"/>
  <c r="M218" i="21"/>
  <c r="E218" i="21"/>
  <c r="F218" i="21"/>
  <c r="N218" i="21"/>
  <c r="U218" i="21"/>
  <c r="V218" i="21"/>
  <c r="C287" i="21"/>
  <c r="G287" i="21"/>
  <c r="K287" i="21"/>
  <c r="O287" i="21"/>
  <c r="S287" i="21"/>
  <c r="W287" i="21"/>
  <c r="B287" i="21"/>
  <c r="D287" i="21"/>
  <c r="H287" i="21"/>
  <c r="L287" i="21"/>
  <c r="P287" i="21"/>
  <c r="T287" i="21"/>
  <c r="X287" i="21"/>
  <c r="E287" i="21"/>
  <c r="M287" i="21"/>
  <c r="U287" i="21"/>
  <c r="F287" i="21"/>
  <c r="N287" i="21"/>
  <c r="V287" i="21"/>
  <c r="I287" i="21"/>
  <c r="Y287" i="21"/>
  <c r="J287" i="21"/>
  <c r="R287" i="21"/>
  <c r="Q287" i="21"/>
  <c r="C253" i="21"/>
  <c r="G253" i="21"/>
  <c r="K253" i="21"/>
  <c r="O253" i="21"/>
  <c r="S253" i="21"/>
  <c r="W253" i="21"/>
  <c r="D253" i="21"/>
  <c r="H253" i="21"/>
  <c r="L253" i="21"/>
  <c r="P253" i="21"/>
  <c r="T253" i="21"/>
  <c r="X253" i="21"/>
  <c r="I253" i="21"/>
  <c r="Q253" i="21"/>
  <c r="Y253" i="21"/>
  <c r="B253" i="21"/>
  <c r="J253" i="21"/>
  <c r="R253" i="21"/>
  <c r="E253" i="21"/>
  <c r="U253" i="21"/>
  <c r="N253" i="21"/>
  <c r="F253" i="21"/>
  <c r="V253" i="21"/>
  <c r="M253" i="21"/>
  <c r="C391" i="28"/>
  <c r="G391" i="28"/>
  <c r="K391" i="28"/>
  <c r="O391" i="28"/>
  <c r="S391" i="28"/>
  <c r="W391" i="28"/>
  <c r="D391" i="28"/>
  <c r="H391" i="28"/>
  <c r="L391" i="28"/>
  <c r="P391" i="28"/>
  <c r="T391" i="28"/>
  <c r="X391" i="28"/>
  <c r="J391" i="28"/>
  <c r="R391" i="28"/>
  <c r="E391" i="28"/>
  <c r="M391" i="28"/>
  <c r="U391" i="28"/>
  <c r="I391" i="28"/>
  <c r="Y391" i="28"/>
  <c r="N391" i="28"/>
  <c r="V391" i="28"/>
  <c r="B391" i="28"/>
  <c r="Q391" i="28"/>
  <c r="F391" i="28"/>
  <c r="F357" i="28"/>
  <c r="J357" i="28"/>
  <c r="N357" i="28"/>
  <c r="R357" i="28"/>
  <c r="V357" i="28"/>
  <c r="C357" i="28"/>
  <c r="G357" i="28"/>
  <c r="K357" i="28"/>
  <c r="O357" i="28"/>
  <c r="S357" i="28"/>
  <c r="W357" i="28"/>
  <c r="I357" i="28"/>
  <c r="Q357" i="28"/>
  <c r="Y357" i="28"/>
  <c r="D357" i="28"/>
  <c r="L357" i="28"/>
  <c r="T357" i="28"/>
  <c r="B357" i="28"/>
  <c r="H357" i="28"/>
  <c r="X357" i="28"/>
  <c r="M357" i="28"/>
  <c r="E357" i="28"/>
  <c r="P357" i="28"/>
  <c r="U357" i="28"/>
  <c r="C220" i="28"/>
  <c r="G220" i="28"/>
  <c r="K220" i="28"/>
  <c r="O220" i="28"/>
  <c r="S220" i="28"/>
  <c r="W220" i="28"/>
  <c r="D220" i="28"/>
  <c r="H220" i="28"/>
  <c r="L220" i="28"/>
  <c r="P220" i="28"/>
  <c r="T220" i="28"/>
  <c r="X220" i="28"/>
  <c r="F220" i="28"/>
  <c r="N220" i="28"/>
  <c r="V220" i="28"/>
  <c r="I220" i="28"/>
  <c r="Q220" i="28"/>
  <c r="Y220" i="28"/>
  <c r="R220" i="28"/>
  <c r="U220" i="28"/>
  <c r="E220" i="28"/>
  <c r="J220" i="28"/>
  <c r="M220" i="28"/>
  <c r="B220" i="28"/>
  <c r="D425" i="28"/>
  <c r="H425" i="28"/>
  <c r="L425" i="28"/>
  <c r="P425" i="28"/>
  <c r="T425" i="28"/>
  <c r="X425" i="28"/>
  <c r="G425" i="28"/>
  <c r="M425" i="28"/>
  <c r="R425" i="28"/>
  <c r="W425" i="28"/>
  <c r="B425" i="28"/>
  <c r="C425" i="28"/>
  <c r="I425" i="28"/>
  <c r="N425" i="28"/>
  <c r="S425" i="28"/>
  <c r="Y425" i="28"/>
  <c r="K425" i="28"/>
  <c r="V425" i="28"/>
  <c r="E425" i="28"/>
  <c r="O425" i="28"/>
  <c r="J425" i="28"/>
  <c r="Q425" i="28"/>
  <c r="F425" i="28"/>
  <c r="U425" i="28"/>
  <c r="F254" i="28"/>
  <c r="J254" i="28"/>
  <c r="N254" i="28"/>
  <c r="R254" i="28"/>
  <c r="V254" i="28"/>
  <c r="C254" i="28"/>
  <c r="G254" i="28"/>
  <c r="K254" i="28"/>
  <c r="O254" i="28"/>
  <c r="S254" i="28"/>
  <c r="W254" i="28"/>
  <c r="B254" i="28"/>
  <c r="E254" i="28"/>
  <c r="M254" i="28"/>
  <c r="U254" i="28"/>
  <c r="H254" i="28"/>
  <c r="P254" i="28"/>
  <c r="X254" i="28"/>
  <c r="Q254" i="28"/>
  <c r="D254" i="28"/>
  <c r="T254" i="28"/>
  <c r="I254" i="28"/>
  <c r="Y254" i="28"/>
  <c r="L254" i="28"/>
  <c r="D288" i="28"/>
  <c r="H288" i="28"/>
  <c r="L288" i="28"/>
  <c r="P288" i="28"/>
  <c r="T288" i="28"/>
  <c r="X288" i="28"/>
  <c r="E288" i="28"/>
  <c r="I288" i="28"/>
  <c r="M288" i="28"/>
  <c r="Q288" i="28"/>
  <c r="U288" i="28"/>
  <c r="Y288" i="28"/>
  <c r="B288" i="28"/>
  <c r="C288" i="28"/>
  <c r="K288" i="28"/>
  <c r="S288" i="28"/>
  <c r="F288" i="28"/>
  <c r="N288" i="28"/>
  <c r="V288" i="28"/>
  <c r="J288" i="28"/>
  <c r="O288" i="28"/>
  <c r="R288" i="28"/>
  <c r="W288" i="28"/>
  <c r="G288" i="28"/>
  <c r="A255" i="28"/>
  <c r="A324" i="28"/>
  <c r="A221" i="28"/>
  <c r="A358" i="28"/>
  <c r="A392" i="28"/>
  <c r="A426" i="28"/>
  <c r="A289" i="28"/>
  <c r="A288" i="21"/>
  <c r="A254" i="21"/>
  <c r="A219" i="21"/>
  <c r="A150" i="21"/>
  <c r="A185" i="21"/>
  <c r="F185" i="21" l="1"/>
  <c r="J185" i="21"/>
  <c r="N185" i="21"/>
  <c r="R185" i="21"/>
  <c r="V185" i="21"/>
  <c r="D185" i="21"/>
  <c r="H185" i="21"/>
  <c r="L185" i="21"/>
  <c r="P185" i="21"/>
  <c r="T185" i="21"/>
  <c r="X185" i="21"/>
  <c r="G185" i="21"/>
  <c r="O185" i="21"/>
  <c r="W185" i="21"/>
  <c r="C185" i="21"/>
  <c r="K185" i="21"/>
  <c r="S185" i="21"/>
  <c r="Q185" i="21"/>
  <c r="I185" i="21"/>
  <c r="Y185" i="21"/>
  <c r="E185" i="21"/>
  <c r="M185" i="21"/>
  <c r="B185" i="21"/>
  <c r="U185" i="21"/>
  <c r="E324" i="28"/>
  <c r="I324" i="28"/>
  <c r="M324" i="28"/>
  <c r="Q324" i="28"/>
  <c r="U324" i="28"/>
  <c r="Y324" i="28"/>
  <c r="B324" i="28"/>
  <c r="C324" i="28"/>
  <c r="G324" i="28"/>
  <c r="K324" i="28"/>
  <c r="O324" i="28"/>
  <c r="S324" i="28"/>
  <c r="W324" i="28"/>
  <c r="F324" i="28"/>
  <c r="N324" i="28"/>
  <c r="V324" i="28"/>
  <c r="H324" i="28"/>
  <c r="P324" i="28"/>
  <c r="X324" i="28"/>
  <c r="J324" i="28"/>
  <c r="R324" i="28"/>
  <c r="D324" i="28"/>
  <c r="L324" i="28"/>
  <c r="T324" i="28"/>
  <c r="C323" i="21"/>
  <c r="G323" i="21"/>
  <c r="K323" i="21"/>
  <c r="O323" i="21"/>
  <c r="S323" i="21"/>
  <c r="W323" i="21"/>
  <c r="E323" i="21"/>
  <c r="I323" i="21"/>
  <c r="M323" i="21"/>
  <c r="Q323" i="21"/>
  <c r="U323" i="21"/>
  <c r="H323" i="21"/>
  <c r="P323" i="21"/>
  <c r="X323" i="21"/>
  <c r="D323" i="21"/>
  <c r="L323" i="21"/>
  <c r="T323" i="21"/>
  <c r="R323" i="21"/>
  <c r="F323" i="21"/>
  <c r="V323" i="21"/>
  <c r="B323" i="21"/>
  <c r="J323" i="21"/>
  <c r="Y323" i="21"/>
  <c r="N323" i="21"/>
  <c r="C392" i="21"/>
  <c r="S392" i="21"/>
  <c r="L392" i="21"/>
  <c r="E392" i="21"/>
  <c r="N392" i="21"/>
  <c r="R392" i="21"/>
  <c r="G392" i="21"/>
  <c r="W392" i="21"/>
  <c r="P392" i="21"/>
  <c r="M392" i="21"/>
  <c r="V392" i="21"/>
  <c r="I392" i="21"/>
  <c r="K392" i="21"/>
  <c r="D392" i="21"/>
  <c r="T392" i="21"/>
  <c r="U392" i="21"/>
  <c r="B392" i="21"/>
  <c r="J392" i="21"/>
  <c r="A393" i="21"/>
  <c r="O392" i="21"/>
  <c r="H392" i="21"/>
  <c r="X392" i="21"/>
  <c r="F392" i="21"/>
  <c r="Q392" i="21"/>
  <c r="Y392" i="21"/>
  <c r="E358" i="21"/>
  <c r="U358" i="21"/>
  <c r="N358" i="21"/>
  <c r="K358" i="21"/>
  <c r="T358" i="21"/>
  <c r="X358" i="21"/>
  <c r="I358" i="21"/>
  <c r="Y358" i="21"/>
  <c r="R358" i="21"/>
  <c r="S358" i="21"/>
  <c r="G358" i="21"/>
  <c r="O358" i="21"/>
  <c r="A359" i="21"/>
  <c r="M358" i="21"/>
  <c r="F358" i="21"/>
  <c r="V358" i="21"/>
  <c r="D358" i="21"/>
  <c r="W358" i="21"/>
  <c r="B358" i="21"/>
  <c r="Q358" i="21"/>
  <c r="J358" i="21"/>
  <c r="C358" i="21"/>
  <c r="L358" i="21"/>
  <c r="H358" i="21"/>
  <c r="P358" i="21"/>
  <c r="C426" i="21"/>
  <c r="S426" i="21"/>
  <c r="L426" i="21"/>
  <c r="E426" i="21"/>
  <c r="N426" i="21"/>
  <c r="R426" i="21"/>
  <c r="A427" i="21"/>
  <c r="G426" i="21"/>
  <c r="W426" i="21"/>
  <c r="P426" i="21"/>
  <c r="M426" i="21"/>
  <c r="V426" i="21"/>
  <c r="I426" i="21"/>
  <c r="K426" i="21"/>
  <c r="D426" i="21"/>
  <c r="T426" i="21"/>
  <c r="U426" i="21"/>
  <c r="B426" i="21"/>
  <c r="J426" i="21"/>
  <c r="O426" i="21"/>
  <c r="H426" i="21"/>
  <c r="X426" i="21"/>
  <c r="F426" i="21"/>
  <c r="Q426" i="21"/>
  <c r="Y426"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D219" i="21"/>
  <c r="H219" i="21"/>
  <c r="L219" i="21"/>
  <c r="P219" i="21"/>
  <c r="T219" i="21"/>
  <c r="X219" i="21"/>
  <c r="E219" i="21"/>
  <c r="I219" i="21"/>
  <c r="M219" i="21"/>
  <c r="Q219" i="21"/>
  <c r="U219" i="21"/>
  <c r="Y219" i="21"/>
  <c r="J219" i="21"/>
  <c r="R219" i="21"/>
  <c r="C219" i="21"/>
  <c r="K219" i="21"/>
  <c r="S219" i="21"/>
  <c r="B219" i="21"/>
  <c r="F219" i="21"/>
  <c r="V219" i="21"/>
  <c r="N219" i="21"/>
  <c r="O219" i="21"/>
  <c r="G219" i="21"/>
  <c r="W219" i="21"/>
  <c r="D254" i="21"/>
  <c r="H254" i="21"/>
  <c r="L254" i="21"/>
  <c r="P254" i="21"/>
  <c r="T254" i="21"/>
  <c r="X254" i="21"/>
  <c r="E254" i="21"/>
  <c r="I254" i="21"/>
  <c r="M254" i="21"/>
  <c r="Q254" i="21"/>
  <c r="U254" i="21"/>
  <c r="Y254" i="21"/>
  <c r="J254" i="21"/>
  <c r="R254" i="21"/>
  <c r="C254" i="21"/>
  <c r="K254" i="21"/>
  <c r="S254" i="21"/>
  <c r="B254" i="21"/>
  <c r="N254" i="21"/>
  <c r="F254" i="21"/>
  <c r="W254" i="21"/>
  <c r="O254" i="21"/>
  <c r="V254" i="21"/>
  <c r="G254" i="21"/>
  <c r="D288" i="21"/>
  <c r="H288" i="21"/>
  <c r="L288" i="21"/>
  <c r="P288" i="21"/>
  <c r="T288" i="21"/>
  <c r="X288" i="21"/>
  <c r="E288" i="21"/>
  <c r="I288" i="21"/>
  <c r="M288" i="21"/>
  <c r="Q288" i="21"/>
  <c r="U288" i="21"/>
  <c r="Y288" i="21"/>
  <c r="B288" i="21"/>
  <c r="F288" i="21"/>
  <c r="N288" i="21"/>
  <c r="V288" i="21"/>
  <c r="G288" i="21"/>
  <c r="O288" i="21"/>
  <c r="W288" i="21"/>
  <c r="R288" i="21"/>
  <c r="C288" i="21"/>
  <c r="S288" i="21"/>
  <c r="J288" i="21"/>
  <c r="K288" i="21"/>
  <c r="C358" i="28"/>
  <c r="G358" i="28"/>
  <c r="K358" i="28"/>
  <c r="O358" i="28"/>
  <c r="S358" i="28"/>
  <c r="W358" i="28"/>
  <c r="D358" i="28"/>
  <c r="H358" i="28"/>
  <c r="L358" i="28"/>
  <c r="P358" i="28"/>
  <c r="T358" i="28"/>
  <c r="X358" i="28"/>
  <c r="J358" i="28"/>
  <c r="R358" i="28"/>
  <c r="E358" i="28"/>
  <c r="M358" i="28"/>
  <c r="U358" i="28"/>
  <c r="Q358" i="28"/>
  <c r="F358" i="28"/>
  <c r="V358" i="28"/>
  <c r="B358" i="28"/>
  <c r="N358" i="28"/>
  <c r="Y358" i="28"/>
  <c r="I358" i="28"/>
  <c r="E289" i="28"/>
  <c r="I289" i="28"/>
  <c r="M289" i="28"/>
  <c r="Q289" i="28"/>
  <c r="U289" i="28"/>
  <c r="Y289" i="28"/>
  <c r="F289" i="28"/>
  <c r="J289" i="28"/>
  <c r="N289" i="28"/>
  <c r="R289" i="28"/>
  <c r="V289" i="28"/>
  <c r="D289" i="28"/>
  <c r="L289" i="28"/>
  <c r="T289" i="28"/>
  <c r="G289" i="28"/>
  <c r="O289" i="28"/>
  <c r="W289" i="28"/>
  <c r="C289" i="28"/>
  <c r="S289" i="28"/>
  <c r="B289" i="28"/>
  <c r="H289" i="28"/>
  <c r="X289" i="28"/>
  <c r="K289" i="28"/>
  <c r="P289" i="28"/>
  <c r="D221" i="28"/>
  <c r="H221" i="28"/>
  <c r="L221" i="28"/>
  <c r="P221" i="28"/>
  <c r="T221" i="28"/>
  <c r="X221" i="28"/>
  <c r="E221" i="28"/>
  <c r="I221" i="28"/>
  <c r="M221" i="28"/>
  <c r="Q221" i="28"/>
  <c r="U221" i="28"/>
  <c r="Y221" i="28"/>
  <c r="G221" i="28"/>
  <c r="O221" i="28"/>
  <c r="W221" i="28"/>
  <c r="B221" i="28"/>
  <c r="J221" i="28"/>
  <c r="R221" i="28"/>
  <c r="K221" i="28"/>
  <c r="S221" i="28"/>
  <c r="F221" i="28"/>
  <c r="C221" i="28"/>
  <c r="V221" i="28"/>
  <c r="N221" i="28"/>
  <c r="E426" i="28"/>
  <c r="I426" i="28"/>
  <c r="M426" i="28"/>
  <c r="Q426" i="28"/>
  <c r="U426" i="28"/>
  <c r="Y426" i="28"/>
  <c r="F426" i="28"/>
  <c r="K426" i="28"/>
  <c r="P426" i="28"/>
  <c r="V426" i="28"/>
  <c r="G426" i="28"/>
  <c r="L426" i="28"/>
  <c r="R426" i="28"/>
  <c r="W426" i="28"/>
  <c r="B426" i="28"/>
  <c r="J426" i="28"/>
  <c r="T426" i="28"/>
  <c r="C426" i="28"/>
  <c r="N426" i="28"/>
  <c r="X426" i="28"/>
  <c r="H426" i="28"/>
  <c r="O426" i="28"/>
  <c r="D426" i="28"/>
  <c r="S426" i="28"/>
  <c r="D392" i="28"/>
  <c r="H392" i="28"/>
  <c r="L392" i="28"/>
  <c r="P392" i="28"/>
  <c r="T392" i="28"/>
  <c r="X392" i="28"/>
  <c r="E392" i="28"/>
  <c r="I392" i="28"/>
  <c r="M392" i="28"/>
  <c r="Q392" i="28"/>
  <c r="U392" i="28"/>
  <c r="Y392" i="28"/>
  <c r="B392" i="28"/>
  <c r="C392" i="28"/>
  <c r="K392" i="28"/>
  <c r="S392" i="28"/>
  <c r="F392" i="28"/>
  <c r="N392" i="28"/>
  <c r="V392" i="28"/>
  <c r="R392" i="28"/>
  <c r="G392" i="28"/>
  <c r="W392" i="28"/>
  <c r="J392" i="28"/>
  <c r="O392" i="28"/>
  <c r="C255" i="28"/>
  <c r="G255" i="28"/>
  <c r="K255" i="28"/>
  <c r="O255" i="28"/>
  <c r="S255" i="28"/>
  <c r="W255" i="28"/>
  <c r="D255" i="28"/>
  <c r="H255" i="28"/>
  <c r="L255" i="28"/>
  <c r="P255" i="28"/>
  <c r="T255" i="28"/>
  <c r="X255" i="28"/>
  <c r="F255" i="28"/>
  <c r="N255" i="28"/>
  <c r="V255" i="28"/>
  <c r="I255" i="28"/>
  <c r="Q255" i="28"/>
  <c r="Y255" i="28"/>
  <c r="J255" i="28"/>
  <c r="M255" i="28"/>
  <c r="B255" i="28"/>
  <c r="R255" i="28"/>
  <c r="E255" i="28"/>
  <c r="U255" i="28"/>
  <c r="A427" i="28"/>
  <c r="A325" i="28"/>
  <c r="A359" i="28"/>
  <c r="A256" i="28"/>
  <c r="A290" i="28"/>
  <c r="A393" i="28"/>
  <c r="A255" i="21"/>
  <c r="A289" i="21"/>
  <c r="A220" i="21"/>
  <c r="A186" i="21"/>
  <c r="C186" i="21" l="1"/>
  <c r="G186" i="21"/>
  <c r="K186" i="21"/>
  <c r="O186" i="21"/>
  <c r="S186" i="21"/>
  <c r="W186" i="21"/>
  <c r="B186" i="21"/>
  <c r="E186" i="21"/>
  <c r="I186" i="21"/>
  <c r="M186" i="21"/>
  <c r="Q186" i="21"/>
  <c r="U186" i="21"/>
  <c r="Y186" i="21"/>
  <c r="H186" i="21"/>
  <c r="P186" i="21"/>
  <c r="X186" i="21"/>
  <c r="D186" i="21"/>
  <c r="L186" i="21"/>
  <c r="T186" i="21"/>
  <c r="J186" i="21"/>
  <c r="R186" i="21"/>
  <c r="N186" i="21"/>
  <c r="V186" i="21"/>
  <c r="F186" i="21"/>
  <c r="F325" i="28"/>
  <c r="J325" i="28"/>
  <c r="N325" i="28"/>
  <c r="R325" i="28"/>
  <c r="V325" i="28"/>
  <c r="D325" i="28"/>
  <c r="H325" i="28"/>
  <c r="L325" i="28"/>
  <c r="P325" i="28"/>
  <c r="T325" i="28"/>
  <c r="X325" i="28"/>
  <c r="G325" i="28"/>
  <c r="O325" i="28"/>
  <c r="W325" i="28"/>
  <c r="I325" i="28"/>
  <c r="Q325" i="28"/>
  <c r="Y325" i="28"/>
  <c r="C325" i="28"/>
  <c r="K325" i="28"/>
  <c r="S325" i="28"/>
  <c r="B325" i="28"/>
  <c r="E325" i="28"/>
  <c r="M325" i="28"/>
  <c r="U325" i="28"/>
  <c r="E324" i="21"/>
  <c r="I324" i="21"/>
  <c r="M324" i="21"/>
  <c r="Q324" i="21"/>
  <c r="U324" i="21"/>
  <c r="Y324" i="21"/>
  <c r="B324" i="21"/>
  <c r="C324" i="21"/>
  <c r="G324" i="21"/>
  <c r="K324" i="21"/>
  <c r="O324" i="21"/>
  <c r="S324" i="21"/>
  <c r="W324" i="21"/>
  <c r="F324" i="21"/>
  <c r="N324" i="21"/>
  <c r="V324" i="21"/>
  <c r="H324" i="21"/>
  <c r="P324" i="21"/>
  <c r="X324" i="21"/>
  <c r="J324" i="21"/>
  <c r="R324" i="21"/>
  <c r="D324" i="21"/>
  <c r="L324" i="21"/>
  <c r="T324" i="21"/>
  <c r="D393" i="21"/>
  <c r="T393" i="21"/>
  <c r="M393" i="21"/>
  <c r="F393" i="21"/>
  <c r="O393" i="21"/>
  <c r="R393" i="21"/>
  <c r="H393" i="21"/>
  <c r="X393" i="21"/>
  <c r="Q393" i="21"/>
  <c r="N393" i="21"/>
  <c r="W393" i="21"/>
  <c r="B393" i="21"/>
  <c r="A394" i="21"/>
  <c r="L393" i="21"/>
  <c r="E393" i="21"/>
  <c r="U393" i="21"/>
  <c r="V393" i="21"/>
  <c r="J393" i="21"/>
  <c r="S393" i="21"/>
  <c r="P393" i="21"/>
  <c r="I393" i="21"/>
  <c r="Y393" i="21"/>
  <c r="G393" i="21"/>
  <c r="K393" i="21"/>
  <c r="C393" i="21"/>
  <c r="A325" i="21"/>
  <c r="F359" i="21"/>
  <c r="V359" i="21"/>
  <c r="O359" i="21"/>
  <c r="L359" i="21"/>
  <c r="U359" i="21"/>
  <c r="I359" i="21"/>
  <c r="A360" i="21"/>
  <c r="J359" i="21"/>
  <c r="C359" i="21"/>
  <c r="S359" i="21"/>
  <c r="T359" i="21"/>
  <c r="P359" i="21"/>
  <c r="Y359" i="21"/>
  <c r="N359" i="21"/>
  <c r="G359" i="21"/>
  <c r="W359" i="21"/>
  <c r="E359" i="21"/>
  <c r="Q359" i="21"/>
  <c r="B359" i="21"/>
  <c r="R359" i="21"/>
  <c r="K359" i="21"/>
  <c r="D359" i="21"/>
  <c r="M359" i="21"/>
  <c r="H359" i="21"/>
  <c r="X359" i="21"/>
  <c r="D427" i="21"/>
  <c r="T427" i="21"/>
  <c r="M427" i="21"/>
  <c r="N427" i="21"/>
  <c r="W427" i="21"/>
  <c r="R427" i="21"/>
  <c r="H427" i="21"/>
  <c r="X427" i="21"/>
  <c r="Q427" i="21"/>
  <c r="V427" i="21"/>
  <c r="J427" i="21"/>
  <c r="B427" i="21"/>
  <c r="L427" i="21"/>
  <c r="E427" i="21"/>
  <c r="U427" i="21"/>
  <c r="G427" i="21"/>
  <c r="Y427" i="21"/>
  <c r="S427" i="21"/>
  <c r="P427" i="21"/>
  <c r="I427" i="21"/>
  <c r="F427" i="21"/>
  <c r="O427" i="21"/>
  <c r="K427" i="21"/>
  <c r="C427" i="21"/>
  <c r="A428" i="21"/>
  <c r="E220" i="21"/>
  <c r="I220" i="21"/>
  <c r="M220" i="21"/>
  <c r="Q220" i="21"/>
  <c r="U220" i="21"/>
  <c r="Y220" i="21"/>
  <c r="B220" i="21"/>
  <c r="F220" i="21"/>
  <c r="J220" i="21"/>
  <c r="N220" i="21"/>
  <c r="R220" i="21"/>
  <c r="V220" i="21"/>
  <c r="C220" i="21"/>
  <c r="K220" i="21"/>
  <c r="S220" i="21"/>
  <c r="D220" i="21"/>
  <c r="L220" i="21"/>
  <c r="T220" i="21"/>
  <c r="O220" i="21"/>
  <c r="W220" i="21"/>
  <c r="X220" i="21"/>
  <c r="P220" i="21"/>
  <c r="G220" i="21"/>
  <c r="H220" i="21"/>
  <c r="E289" i="21"/>
  <c r="I289" i="21"/>
  <c r="M289" i="21"/>
  <c r="Q289" i="21"/>
  <c r="U289" i="21"/>
  <c r="Y289" i="21"/>
  <c r="F289" i="21"/>
  <c r="J289" i="21"/>
  <c r="N289" i="21"/>
  <c r="R289" i="21"/>
  <c r="V289" i="21"/>
  <c r="G289" i="21"/>
  <c r="O289" i="21"/>
  <c r="W289" i="21"/>
  <c r="H289" i="21"/>
  <c r="P289" i="21"/>
  <c r="X289" i="21"/>
  <c r="K289" i="21"/>
  <c r="L289" i="21"/>
  <c r="S289" i="21"/>
  <c r="T289" i="21"/>
  <c r="C289" i="21"/>
  <c r="B289" i="21"/>
  <c r="D289" i="21"/>
  <c r="E255" i="21"/>
  <c r="I255" i="21"/>
  <c r="M255" i="21"/>
  <c r="Q255" i="21"/>
  <c r="U255" i="21"/>
  <c r="Y255" i="21"/>
  <c r="B255" i="21"/>
  <c r="F255" i="21"/>
  <c r="J255" i="21"/>
  <c r="N255" i="21"/>
  <c r="R255" i="21"/>
  <c r="V255" i="21"/>
  <c r="C255" i="21"/>
  <c r="K255" i="21"/>
  <c r="S255" i="21"/>
  <c r="D255" i="21"/>
  <c r="L255" i="21"/>
  <c r="T255" i="21"/>
  <c r="G255" i="21"/>
  <c r="W255" i="21"/>
  <c r="O255" i="21"/>
  <c r="H255" i="21"/>
  <c r="X255" i="21"/>
  <c r="P255" i="21"/>
  <c r="D359" i="28"/>
  <c r="H359" i="28"/>
  <c r="E359" i="28"/>
  <c r="I359" i="28"/>
  <c r="M359" i="28"/>
  <c r="Q359" i="28"/>
  <c r="U359" i="28"/>
  <c r="Y359" i="28"/>
  <c r="B359" i="28"/>
  <c r="C359" i="28"/>
  <c r="K359" i="28"/>
  <c r="P359" i="28"/>
  <c r="V359" i="28"/>
  <c r="F359" i="28"/>
  <c r="L359" i="28"/>
  <c r="R359" i="28"/>
  <c r="W359" i="28"/>
  <c r="J359" i="28"/>
  <c r="T359" i="28"/>
  <c r="N359" i="28"/>
  <c r="X359" i="28"/>
  <c r="S359" i="28"/>
  <c r="G359" i="28"/>
  <c r="O359" i="28"/>
  <c r="E393" i="28"/>
  <c r="I393" i="28"/>
  <c r="M393" i="28"/>
  <c r="Q393" i="28"/>
  <c r="U393" i="28"/>
  <c r="F393" i="28"/>
  <c r="J393" i="28"/>
  <c r="N393" i="28"/>
  <c r="R393" i="28"/>
  <c r="V393" i="28"/>
  <c r="D393" i="28"/>
  <c r="L393" i="28"/>
  <c r="T393" i="28"/>
  <c r="G393" i="28"/>
  <c r="O393" i="28"/>
  <c r="W393" i="28"/>
  <c r="K393" i="28"/>
  <c r="Y393" i="28"/>
  <c r="B393" i="28"/>
  <c r="P393" i="28"/>
  <c r="H393" i="28"/>
  <c r="S393" i="28"/>
  <c r="C393" i="28"/>
  <c r="X393" i="28"/>
  <c r="F290" i="28"/>
  <c r="J290" i="28"/>
  <c r="N290" i="28"/>
  <c r="R290" i="28"/>
  <c r="V290" i="28"/>
  <c r="C290" i="28"/>
  <c r="G290" i="28"/>
  <c r="K290" i="28"/>
  <c r="O290" i="28"/>
  <c r="S290" i="28"/>
  <c r="W290" i="28"/>
  <c r="E290" i="28"/>
  <c r="M290" i="28"/>
  <c r="U290" i="28"/>
  <c r="B290" i="28"/>
  <c r="H290" i="28"/>
  <c r="P290" i="28"/>
  <c r="X290" i="28"/>
  <c r="L290" i="28"/>
  <c r="Q290" i="28"/>
  <c r="D290" i="28"/>
  <c r="I290" i="28"/>
  <c r="T290" i="28"/>
  <c r="Y290" i="28"/>
  <c r="D256" i="28"/>
  <c r="H256" i="28"/>
  <c r="L256" i="28"/>
  <c r="P256" i="28"/>
  <c r="T256" i="28"/>
  <c r="X256" i="28"/>
  <c r="E256" i="28"/>
  <c r="I256" i="28"/>
  <c r="M256" i="28"/>
  <c r="Q256" i="28"/>
  <c r="U256" i="28"/>
  <c r="Y256" i="28"/>
  <c r="G256" i="28"/>
  <c r="O256" i="28"/>
  <c r="W256" i="28"/>
  <c r="B256" i="28"/>
  <c r="J256" i="28"/>
  <c r="R256" i="28"/>
  <c r="C256" i="28"/>
  <c r="S256" i="28"/>
  <c r="F256" i="28"/>
  <c r="V256" i="28"/>
  <c r="K256" i="28"/>
  <c r="N256" i="28"/>
  <c r="F427" i="28"/>
  <c r="J427" i="28"/>
  <c r="N427" i="28"/>
  <c r="R427" i="28"/>
  <c r="V427" i="28"/>
  <c r="D427" i="28"/>
  <c r="I427" i="28"/>
  <c r="O427" i="28"/>
  <c r="T427" i="28"/>
  <c r="Y427" i="28"/>
  <c r="E427" i="28"/>
  <c r="K427" i="28"/>
  <c r="P427" i="28"/>
  <c r="U427" i="28"/>
  <c r="H427" i="28"/>
  <c r="S427" i="28"/>
  <c r="L427" i="28"/>
  <c r="W427" i="28"/>
  <c r="B427" i="28"/>
  <c r="G427" i="28"/>
  <c r="M427" i="28"/>
  <c r="C427" i="28"/>
  <c r="Q427" i="28"/>
  <c r="X427" i="28"/>
  <c r="A394" i="28"/>
  <c r="A291" i="28"/>
  <c r="A360" i="28"/>
  <c r="A326" i="28"/>
  <c r="A428" i="28"/>
  <c r="A290" i="21"/>
  <c r="A256" i="21"/>
  <c r="A221" i="21"/>
  <c r="C326" i="28" l="1"/>
  <c r="G326" i="28"/>
  <c r="K326" i="28"/>
  <c r="O326" i="28"/>
  <c r="S326" i="28"/>
  <c r="W326" i="28"/>
  <c r="E326" i="28"/>
  <c r="I326" i="28"/>
  <c r="M326" i="28"/>
  <c r="Q326" i="28"/>
  <c r="U326" i="28"/>
  <c r="Y326" i="28"/>
  <c r="B326" i="28"/>
  <c r="H326" i="28"/>
  <c r="P326" i="28"/>
  <c r="X326" i="28"/>
  <c r="J326" i="28"/>
  <c r="R326" i="28"/>
  <c r="D326" i="28"/>
  <c r="L326" i="28"/>
  <c r="T326" i="28"/>
  <c r="F326" i="28"/>
  <c r="N326" i="28"/>
  <c r="V326" i="28"/>
  <c r="F325" i="21"/>
  <c r="J325" i="21"/>
  <c r="N325" i="21"/>
  <c r="R325" i="21"/>
  <c r="V325" i="21"/>
  <c r="D325" i="21"/>
  <c r="H325" i="21"/>
  <c r="L325" i="21"/>
  <c r="P325" i="21"/>
  <c r="T325" i="21"/>
  <c r="X325" i="21"/>
  <c r="G325" i="21"/>
  <c r="O325" i="21"/>
  <c r="W325" i="21"/>
  <c r="I325" i="21"/>
  <c r="Q325" i="21"/>
  <c r="Y325" i="21"/>
  <c r="C325" i="21"/>
  <c r="K325" i="21"/>
  <c r="S325" i="21"/>
  <c r="B325" i="21"/>
  <c r="E325" i="21"/>
  <c r="M325" i="21"/>
  <c r="U325" i="21"/>
  <c r="D428" i="21"/>
  <c r="T428" i="21"/>
  <c r="M428" i="21"/>
  <c r="J428" i="21"/>
  <c r="S428" i="21"/>
  <c r="F428" i="21"/>
  <c r="H428" i="21"/>
  <c r="X428" i="21"/>
  <c r="Q428" i="21"/>
  <c r="R428" i="21"/>
  <c r="N428" i="21"/>
  <c r="G428" i="21"/>
  <c r="L428" i="21"/>
  <c r="E428" i="21"/>
  <c r="U428" i="21"/>
  <c r="C428" i="21"/>
  <c r="O428" i="21"/>
  <c r="V428" i="21"/>
  <c r="A429" i="21"/>
  <c r="P428" i="21"/>
  <c r="I428" i="21"/>
  <c r="Y428" i="21"/>
  <c r="K428" i="21"/>
  <c r="B428" i="21"/>
  <c r="W428" i="21"/>
  <c r="C360" i="21"/>
  <c r="S360" i="21"/>
  <c r="H360" i="21"/>
  <c r="X360" i="21"/>
  <c r="F360" i="21"/>
  <c r="Y360" i="21"/>
  <c r="G360" i="21"/>
  <c r="W360" i="21"/>
  <c r="L360" i="21"/>
  <c r="E360" i="21"/>
  <c r="N360" i="21"/>
  <c r="J360" i="21"/>
  <c r="K360" i="21"/>
  <c r="B360" i="21"/>
  <c r="P360" i="21"/>
  <c r="M360" i="21"/>
  <c r="V360" i="21"/>
  <c r="Q360" i="21"/>
  <c r="O360" i="21"/>
  <c r="D360" i="21"/>
  <c r="T360" i="21"/>
  <c r="U360" i="21"/>
  <c r="I360" i="21"/>
  <c r="R360" i="21"/>
  <c r="A361" i="21"/>
  <c r="A326" i="21"/>
  <c r="E394" i="21"/>
  <c r="U394" i="21"/>
  <c r="N394" i="21"/>
  <c r="O394" i="21"/>
  <c r="X394" i="21"/>
  <c r="T394" i="21"/>
  <c r="A395" i="21"/>
  <c r="I394" i="21"/>
  <c r="Y394" i="21"/>
  <c r="R394" i="21"/>
  <c r="W394" i="21"/>
  <c r="C394" i="21"/>
  <c r="B394" i="21"/>
  <c r="M394" i="21"/>
  <c r="F394" i="21"/>
  <c r="V394" i="21"/>
  <c r="H394" i="21"/>
  <c r="S394" i="21"/>
  <c r="K394" i="21"/>
  <c r="Q394" i="21"/>
  <c r="J394" i="21"/>
  <c r="G394" i="21"/>
  <c r="P394" i="21"/>
  <c r="D394" i="21"/>
  <c r="L394" i="21"/>
  <c r="F221" i="21"/>
  <c r="J221" i="21"/>
  <c r="N221" i="21"/>
  <c r="R221" i="21"/>
  <c r="V221" i="21"/>
  <c r="C221" i="21"/>
  <c r="G221" i="21"/>
  <c r="K221" i="21"/>
  <c r="O221" i="21"/>
  <c r="S221" i="21"/>
  <c r="W221" i="21"/>
  <c r="B221" i="21"/>
  <c r="D221" i="21"/>
  <c r="L221" i="21"/>
  <c r="T221" i="21"/>
  <c r="E221" i="21"/>
  <c r="M221" i="21"/>
  <c r="U221" i="21"/>
  <c r="H221" i="21"/>
  <c r="X221" i="21"/>
  <c r="I221" i="21"/>
  <c r="Y221" i="21"/>
  <c r="P221" i="21"/>
  <c r="Q221" i="21"/>
  <c r="F256" i="21"/>
  <c r="J256" i="21"/>
  <c r="N256" i="21"/>
  <c r="R256" i="21"/>
  <c r="V256" i="21"/>
  <c r="C256" i="21"/>
  <c r="G256" i="21"/>
  <c r="K256" i="21"/>
  <c r="O256" i="21"/>
  <c r="S256" i="21"/>
  <c r="W256" i="21"/>
  <c r="B256" i="21"/>
  <c r="D256" i="21"/>
  <c r="L256" i="21"/>
  <c r="T256" i="21"/>
  <c r="E256" i="21"/>
  <c r="M256" i="21"/>
  <c r="U256" i="21"/>
  <c r="P256" i="21"/>
  <c r="X256" i="21"/>
  <c r="I256" i="21"/>
  <c r="Q256" i="21"/>
  <c r="H256" i="21"/>
  <c r="Y256" i="21"/>
  <c r="F290" i="21"/>
  <c r="J290" i="21"/>
  <c r="N290" i="21"/>
  <c r="R290" i="21"/>
  <c r="V290" i="21"/>
  <c r="C290" i="21"/>
  <c r="G290" i="21"/>
  <c r="K290" i="21"/>
  <c r="O290" i="21"/>
  <c r="S290" i="21"/>
  <c r="W290" i="21"/>
  <c r="H290" i="21"/>
  <c r="P290" i="21"/>
  <c r="X290" i="21"/>
  <c r="I290" i="21"/>
  <c r="Q290" i="21"/>
  <c r="Y290" i="21"/>
  <c r="D290" i="21"/>
  <c r="T290" i="21"/>
  <c r="E290" i="21"/>
  <c r="U290" i="21"/>
  <c r="M290" i="21"/>
  <c r="B290" i="21"/>
  <c r="L290" i="21"/>
  <c r="C428" i="28"/>
  <c r="G428" i="28"/>
  <c r="K428" i="28"/>
  <c r="O428" i="28"/>
  <c r="S428" i="28"/>
  <c r="W428" i="28"/>
  <c r="H428" i="28"/>
  <c r="M428" i="28"/>
  <c r="R428" i="28"/>
  <c r="X428" i="28"/>
  <c r="D428" i="28"/>
  <c r="I428" i="28"/>
  <c r="N428" i="28"/>
  <c r="T428" i="28"/>
  <c r="Y428" i="28"/>
  <c r="F428" i="28"/>
  <c r="Q428" i="28"/>
  <c r="J428" i="28"/>
  <c r="U428" i="28"/>
  <c r="E428" i="28"/>
  <c r="L428" i="28"/>
  <c r="B428" i="28"/>
  <c r="V428" i="28"/>
  <c r="P428" i="28"/>
  <c r="F360" i="28"/>
  <c r="J360" i="28"/>
  <c r="N360" i="28"/>
  <c r="R360" i="28"/>
  <c r="V360" i="28"/>
  <c r="D360" i="28"/>
  <c r="I360" i="28"/>
  <c r="O360" i="28"/>
  <c r="T360" i="28"/>
  <c r="Y360" i="28"/>
  <c r="E360" i="28"/>
  <c r="K360" i="28"/>
  <c r="P360" i="28"/>
  <c r="U360" i="28"/>
  <c r="H360" i="28"/>
  <c r="S360" i="28"/>
  <c r="L360" i="28"/>
  <c r="W360" i="28"/>
  <c r="Q360" i="28"/>
  <c r="C360" i="28"/>
  <c r="X360" i="28"/>
  <c r="G360" i="28"/>
  <c r="M360" i="28"/>
  <c r="B360" i="28"/>
  <c r="C291" i="28"/>
  <c r="G291" i="28"/>
  <c r="K291" i="28"/>
  <c r="O291" i="28"/>
  <c r="S291" i="28"/>
  <c r="W291" i="28"/>
  <c r="B291" i="28"/>
  <c r="D291" i="28"/>
  <c r="H291" i="28"/>
  <c r="L291" i="28"/>
  <c r="P291" i="28"/>
  <c r="T291" i="28"/>
  <c r="X291" i="28"/>
  <c r="F291" i="28"/>
  <c r="N291" i="28"/>
  <c r="V291" i="28"/>
  <c r="I291" i="28"/>
  <c r="Q291" i="28"/>
  <c r="Y291" i="28"/>
  <c r="E291" i="28"/>
  <c r="U291" i="28"/>
  <c r="J291" i="28"/>
  <c r="M291" i="28"/>
  <c r="R291" i="28"/>
  <c r="C394" i="28"/>
  <c r="G394" i="28"/>
  <c r="K394" i="28"/>
  <c r="O394" i="28"/>
  <c r="S394" i="28"/>
  <c r="W394" i="28"/>
  <c r="D394" i="28"/>
  <c r="I394" i="28"/>
  <c r="N394" i="28"/>
  <c r="T394" i="28"/>
  <c r="Y394" i="28"/>
  <c r="B394" i="28"/>
  <c r="E394" i="28"/>
  <c r="J394" i="28"/>
  <c r="P394" i="28"/>
  <c r="U394" i="28"/>
  <c r="M394" i="28"/>
  <c r="X394" i="28"/>
  <c r="F394" i="28"/>
  <c r="Q394" i="28"/>
  <c r="L394" i="28"/>
  <c r="R394" i="28"/>
  <c r="H394" i="28"/>
  <c r="V394" i="28"/>
  <c r="A429" i="28"/>
  <c r="A327" i="28"/>
  <c r="A361" i="28"/>
  <c r="A395" i="28"/>
  <c r="A291" i="21"/>
  <c r="D327" i="28" l="1"/>
  <c r="H327" i="28"/>
  <c r="L327" i="28"/>
  <c r="P327" i="28"/>
  <c r="T327" i="28"/>
  <c r="X327" i="28"/>
  <c r="F327" i="28"/>
  <c r="J327" i="28"/>
  <c r="N327" i="28"/>
  <c r="R327" i="28"/>
  <c r="V327" i="28"/>
  <c r="I327" i="28"/>
  <c r="Q327" i="28"/>
  <c r="Y327" i="28"/>
  <c r="C327" i="28"/>
  <c r="K327" i="28"/>
  <c r="S327" i="28"/>
  <c r="E327" i="28"/>
  <c r="M327" i="28"/>
  <c r="U327" i="28"/>
  <c r="G327" i="28"/>
  <c r="O327" i="28"/>
  <c r="W327" i="28"/>
  <c r="B327" i="28"/>
  <c r="C326" i="21"/>
  <c r="G326" i="21"/>
  <c r="K326" i="21"/>
  <c r="O326" i="21"/>
  <c r="S326" i="21"/>
  <c r="W326" i="21"/>
  <c r="E326" i="21"/>
  <c r="I326" i="21"/>
  <c r="M326" i="21"/>
  <c r="Q326" i="21"/>
  <c r="U326" i="21"/>
  <c r="Y326" i="21"/>
  <c r="B326" i="21"/>
  <c r="H326" i="21"/>
  <c r="P326" i="21"/>
  <c r="X326" i="21"/>
  <c r="J326" i="21"/>
  <c r="R326" i="21"/>
  <c r="D326" i="21"/>
  <c r="L326" i="21"/>
  <c r="T326" i="21"/>
  <c r="F326" i="21"/>
  <c r="N326" i="21"/>
  <c r="V326" i="21"/>
  <c r="E429" i="21"/>
  <c r="U429" i="21"/>
  <c r="J429" i="21"/>
  <c r="C429" i="21"/>
  <c r="L429" i="21"/>
  <c r="H429" i="21"/>
  <c r="I429" i="21"/>
  <c r="Y429" i="21"/>
  <c r="N429" i="21"/>
  <c r="K429" i="21"/>
  <c r="T429" i="21"/>
  <c r="X429" i="21"/>
  <c r="A430" i="21"/>
  <c r="M429" i="21"/>
  <c r="B429" i="21"/>
  <c r="R429" i="21"/>
  <c r="S429" i="21"/>
  <c r="G429" i="21"/>
  <c r="O429" i="21"/>
  <c r="Q429" i="21"/>
  <c r="F429" i="21"/>
  <c r="V429" i="21"/>
  <c r="D429" i="21"/>
  <c r="W429" i="21"/>
  <c r="P429" i="21"/>
  <c r="F395" i="21"/>
  <c r="V395" i="21"/>
  <c r="O395" i="21"/>
  <c r="P395" i="21"/>
  <c r="Q395" i="21"/>
  <c r="D395" i="21"/>
  <c r="J395" i="21"/>
  <c r="C395" i="21"/>
  <c r="S395" i="21"/>
  <c r="X395" i="21"/>
  <c r="Y395" i="21"/>
  <c r="E395" i="21"/>
  <c r="N395" i="21"/>
  <c r="G395" i="21"/>
  <c r="W395" i="21"/>
  <c r="B395" i="21"/>
  <c r="L395" i="21"/>
  <c r="U395" i="21"/>
  <c r="A396" i="21"/>
  <c r="R395" i="21"/>
  <c r="K395" i="21"/>
  <c r="H395" i="21"/>
  <c r="I395" i="21"/>
  <c r="M395" i="21"/>
  <c r="T395" i="21"/>
  <c r="D361" i="21"/>
  <c r="T361" i="21"/>
  <c r="M361" i="21"/>
  <c r="B361" i="21"/>
  <c r="G361" i="21"/>
  <c r="C361" i="21"/>
  <c r="H361" i="21"/>
  <c r="X361" i="21"/>
  <c r="Q361" i="21"/>
  <c r="F361" i="21"/>
  <c r="O361" i="21"/>
  <c r="S361" i="21"/>
  <c r="L361" i="21"/>
  <c r="E361" i="21"/>
  <c r="U361" i="21"/>
  <c r="N361" i="21"/>
  <c r="W361" i="21"/>
  <c r="J361" i="21"/>
  <c r="P361" i="21"/>
  <c r="I361" i="21"/>
  <c r="Y361" i="21"/>
  <c r="V361" i="21"/>
  <c r="R361" i="21"/>
  <c r="K361" i="21"/>
  <c r="A362" i="21"/>
  <c r="A327" i="21"/>
  <c r="C291" i="21"/>
  <c r="G291" i="21"/>
  <c r="K291" i="21"/>
  <c r="O291" i="21"/>
  <c r="S291" i="21"/>
  <c r="W291" i="21"/>
  <c r="B291" i="21"/>
  <c r="D291" i="21"/>
  <c r="H291" i="21"/>
  <c r="L291" i="21"/>
  <c r="P291" i="21"/>
  <c r="T291" i="21"/>
  <c r="X291" i="21"/>
  <c r="I291" i="21"/>
  <c r="Q291" i="21"/>
  <c r="Y291" i="21"/>
  <c r="J291" i="21"/>
  <c r="R291" i="21"/>
  <c r="M291" i="21"/>
  <c r="N291" i="21"/>
  <c r="E291" i="21"/>
  <c r="F291" i="21"/>
  <c r="U291" i="21"/>
  <c r="V291" i="21"/>
  <c r="D395" i="28"/>
  <c r="H395" i="28"/>
  <c r="L395" i="28"/>
  <c r="P395" i="28"/>
  <c r="T395" i="28"/>
  <c r="X395" i="28"/>
  <c r="G395" i="28"/>
  <c r="M395" i="28"/>
  <c r="R395" i="28"/>
  <c r="W395" i="28"/>
  <c r="C395" i="28"/>
  <c r="I395" i="28"/>
  <c r="N395" i="28"/>
  <c r="S395" i="28"/>
  <c r="Y395" i="28"/>
  <c r="B395" i="28"/>
  <c r="K395" i="28"/>
  <c r="V395" i="28"/>
  <c r="E395" i="28"/>
  <c r="O395" i="28"/>
  <c r="J395" i="28"/>
  <c r="Q395" i="28"/>
  <c r="U395" i="28"/>
  <c r="F395" i="28"/>
  <c r="C361" i="28"/>
  <c r="G361" i="28"/>
  <c r="K361" i="28"/>
  <c r="O361" i="28"/>
  <c r="S361" i="28"/>
  <c r="W361" i="28"/>
  <c r="H361" i="28"/>
  <c r="M361" i="28"/>
  <c r="R361" i="28"/>
  <c r="X361" i="28"/>
  <c r="B361" i="28"/>
  <c r="D361" i="28"/>
  <c r="I361" i="28"/>
  <c r="N361" i="28"/>
  <c r="T361" i="28"/>
  <c r="Y361" i="28"/>
  <c r="F361" i="28"/>
  <c r="Q361" i="28"/>
  <c r="J361" i="28"/>
  <c r="U361" i="28"/>
  <c r="P361" i="28"/>
  <c r="V361" i="28"/>
  <c r="E361" i="28"/>
  <c r="L361" i="28"/>
  <c r="E429" i="28"/>
  <c r="I429" i="28"/>
  <c r="M429" i="28"/>
  <c r="Q429" i="28"/>
  <c r="U429" i="28"/>
  <c r="Y429" i="28"/>
  <c r="B429" i="28"/>
  <c r="F429" i="28"/>
  <c r="J429" i="28"/>
  <c r="N429" i="28"/>
  <c r="R429" i="28"/>
  <c r="V429" i="28"/>
  <c r="D429" i="28"/>
  <c r="L429" i="28"/>
  <c r="T429" i="28"/>
  <c r="G429" i="28"/>
  <c r="O429" i="28"/>
  <c r="W429" i="28"/>
  <c r="C429" i="28"/>
  <c r="S429" i="28"/>
  <c r="H429" i="28"/>
  <c r="X429" i="28"/>
  <c r="K429" i="28"/>
  <c r="P429" i="28"/>
  <c r="A362" i="28"/>
  <c r="A396" i="28"/>
  <c r="A430" i="28"/>
  <c r="D327" i="21" l="1"/>
  <c r="H327" i="21"/>
  <c r="L327" i="21"/>
  <c r="P327" i="21"/>
  <c r="T327" i="21"/>
  <c r="X327" i="21"/>
  <c r="F327" i="21"/>
  <c r="J327" i="21"/>
  <c r="N327" i="21"/>
  <c r="R327" i="21"/>
  <c r="V327" i="21"/>
  <c r="I327" i="21"/>
  <c r="Q327" i="21"/>
  <c r="Y327" i="21"/>
  <c r="C327" i="21"/>
  <c r="K327" i="21"/>
  <c r="S327" i="21"/>
  <c r="E327" i="21"/>
  <c r="M327" i="21"/>
  <c r="U327" i="21"/>
  <c r="G327" i="21"/>
  <c r="O327" i="21"/>
  <c r="W327" i="21"/>
  <c r="B327" i="21"/>
  <c r="A397" i="21"/>
  <c r="G396" i="21"/>
  <c r="W396" i="21"/>
  <c r="P396" i="21"/>
  <c r="Q396" i="21"/>
  <c r="B396" i="21"/>
  <c r="V396" i="21"/>
  <c r="K396" i="21"/>
  <c r="D396" i="21"/>
  <c r="T396" i="21"/>
  <c r="Y396" i="21"/>
  <c r="E396" i="21"/>
  <c r="M396" i="21"/>
  <c r="O396" i="21"/>
  <c r="H396" i="21"/>
  <c r="X396" i="21"/>
  <c r="J396" i="21"/>
  <c r="U396" i="21"/>
  <c r="N396" i="21"/>
  <c r="C396" i="21"/>
  <c r="S396" i="21"/>
  <c r="L396" i="21"/>
  <c r="I396" i="21"/>
  <c r="R396" i="21"/>
  <c r="F396" i="21"/>
  <c r="I362" i="21"/>
  <c r="Y362" i="21"/>
  <c r="R362" i="21"/>
  <c r="W362" i="21"/>
  <c r="X362" i="21"/>
  <c r="D362" i="21"/>
  <c r="M362" i="21"/>
  <c r="F362" i="21"/>
  <c r="V362" i="21"/>
  <c r="B362" i="21"/>
  <c r="K362" i="21"/>
  <c r="S362" i="21"/>
  <c r="Q362" i="21"/>
  <c r="J362" i="21"/>
  <c r="G362" i="21"/>
  <c r="H362" i="21"/>
  <c r="L362" i="21"/>
  <c r="T362" i="21"/>
  <c r="E362" i="21"/>
  <c r="U362" i="21"/>
  <c r="N362" i="21"/>
  <c r="O362" i="21"/>
  <c r="P362" i="21"/>
  <c r="C362" i="21"/>
  <c r="A431" i="21"/>
  <c r="J430" i="21"/>
  <c r="C430" i="21"/>
  <c r="S430" i="21"/>
  <c r="L430" i="21"/>
  <c r="U430" i="21"/>
  <c r="Y430" i="21"/>
  <c r="N430" i="21"/>
  <c r="G430" i="21"/>
  <c r="W430" i="21"/>
  <c r="T430" i="21"/>
  <c r="P430" i="21"/>
  <c r="H430" i="21"/>
  <c r="R430" i="21"/>
  <c r="K430" i="21"/>
  <c r="B430" i="21"/>
  <c r="E430" i="21"/>
  <c r="Q430" i="21"/>
  <c r="I430" i="21"/>
  <c r="F430" i="21"/>
  <c r="V430" i="21"/>
  <c r="O430" i="21"/>
  <c r="D430" i="21"/>
  <c r="M430" i="21"/>
  <c r="X430" i="21"/>
  <c r="E396" i="28"/>
  <c r="I396" i="28"/>
  <c r="M396" i="28"/>
  <c r="Q396" i="28"/>
  <c r="U396" i="28"/>
  <c r="Y396" i="28"/>
  <c r="B396" i="28"/>
  <c r="F396" i="28"/>
  <c r="K396" i="28"/>
  <c r="P396" i="28"/>
  <c r="V396" i="28"/>
  <c r="G396" i="28"/>
  <c r="L396" i="28"/>
  <c r="R396" i="28"/>
  <c r="W396" i="28"/>
  <c r="J396" i="28"/>
  <c r="T396" i="28"/>
  <c r="C396" i="28"/>
  <c r="N396" i="28"/>
  <c r="X396" i="28"/>
  <c r="H396" i="28"/>
  <c r="O396" i="28"/>
  <c r="D396" i="28"/>
  <c r="S396" i="28"/>
  <c r="F430" i="28"/>
  <c r="J430" i="28"/>
  <c r="N430" i="28"/>
  <c r="R430" i="28"/>
  <c r="V430" i="28"/>
  <c r="C430" i="28"/>
  <c r="G430" i="28"/>
  <c r="K430" i="28"/>
  <c r="O430" i="28"/>
  <c r="S430" i="28"/>
  <c r="W430" i="28"/>
  <c r="B430" i="28"/>
  <c r="E430" i="28"/>
  <c r="M430" i="28"/>
  <c r="U430" i="28"/>
  <c r="H430" i="28"/>
  <c r="P430" i="28"/>
  <c r="X430" i="28"/>
  <c r="L430" i="28"/>
  <c r="Q430" i="28"/>
  <c r="I430" i="28"/>
  <c r="T430" i="28"/>
  <c r="D430" i="28"/>
  <c r="Y430" i="28"/>
  <c r="D362" i="28"/>
  <c r="H362" i="28"/>
  <c r="L362" i="28"/>
  <c r="P362" i="28"/>
  <c r="T362" i="28"/>
  <c r="X362" i="28"/>
  <c r="F362" i="28"/>
  <c r="K362" i="28"/>
  <c r="Q362" i="28"/>
  <c r="V362" i="28"/>
  <c r="G362" i="28"/>
  <c r="M362" i="28"/>
  <c r="R362" i="28"/>
  <c r="W362" i="28"/>
  <c r="B362" i="28"/>
  <c r="E362" i="28"/>
  <c r="O362" i="28"/>
  <c r="I362" i="28"/>
  <c r="S362" i="28"/>
  <c r="N362" i="28"/>
  <c r="U362" i="28"/>
  <c r="Y362" i="28"/>
  <c r="C362" i="28"/>
  <c r="J362" i="28"/>
  <c r="A397" i="28"/>
  <c r="A431" i="28"/>
  <c r="C431" i="21" l="1"/>
  <c r="S431" i="21"/>
  <c r="L431" i="21"/>
  <c r="E431" i="21"/>
  <c r="F431" i="21"/>
  <c r="Y431" i="21"/>
  <c r="G431" i="21"/>
  <c r="W431" i="21"/>
  <c r="P431" i="21"/>
  <c r="M431" i="21"/>
  <c r="N431" i="21"/>
  <c r="J431" i="21"/>
  <c r="A432" i="21"/>
  <c r="K431" i="21"/>
  <c r="D431" i="21"/>
  <c r="T431" i="21"/>
  <c r="U431" i="21"/>
  <c r="V431" i="21"/>
  <c r="R431" i="21"/>
  <c r="O431" i="21"/>
  <c r="H431" i="21"/>
  <c r="X431" i="21"/>
  <c r="B431" i="21"/>
  <c r="I431" i="21"/>
  <c r="Q431" i="21"/>
  <c r="D397" i="21"/>
  <c r="I397" i="21"/>
  <c r="P397" i="21"/>
  <c r="K397" i="21"/>
  <c r="W397" i="21"/>
  <c r="S397" i="21"/>
  <c r="H397" i="21"/>
  <c r="M397" i="21"/>
  <c r="U397" i="21"/>
  <c r="R397" i="21"/>
  <c r="B397" i="21"/>
  <c r="T397" i="21"/>
  <c r="L397" i="21"/>
  <c r="Q397" i="21"/>
  <c r="Y397" i="21"/>
  <c r="V397" i="21"/>
  <c r="O397" i="21"/>
  <c r="F397" i="21"/>
  <c r="E397" i="21"/>
  <c r="J397" i="21"/>
  <c r="C397" i="21"/>
  <c r="N397" i="21"/>
  <c r="X397" i="21"/>
  <c r="G397" i="21"/>
  <c r="C431" i="28"/>
  <c r="G431" i="28"/>
  <c r="K431" i="28"/>
  <c r="O431" i="28"/>
  <c r="S431" i="28"/>
  <c r="W431" i="28"/>
  <c r="D431" i="28"/>
  <c r="H431" i="28"/>
  <c r="L431" i="28"/>
  <c r="P431" i="28"/>
  <c r="T431" i="28"/>
  <c r="X431" i="28"/>
  <c r="F431" i="28"/>
  <c r="N431" i="28"/>
  <c r="V431" i="28"/>
  <c r="I431" i="28"/>
  <c r="Q431" i="28"/>
  <c r="Y431" i="28"/>
  <c r="E431" i="28"/>
  <c r="U431" i="28"/>
  <c r="J431" i="28"/>
  <c r="R431" i="28"/>
  <c r="M431" i="28"/>
  <c r="B431" i="28"/>
  <c r="F397" i="28"/>
  <c r="J397" i="28"/>
  <c r="N397" i="28"/>
  <c r="R397" i="28"/>
  <c r="V397" i="28"/>
  <c r="D397" i="28"/>
  <c r="I397" i="28"/>
  <c r="O397" i="28"/>
  <c r="T397" i="28"/>
  <c r="Y397" i="28"/>
  <c r="E397" i="28"/>
  <c r="K397" i="28"/>
  <c r="P397" i="28"/>
  <c r="U397" i="28"/>
  <c r="H397" i="28"/>
  <c r="S397" i="28"/>
  <c r="L397" i="28"/>
  <c r="W397" i="28"/>
  <c r="B397" i="28"/>
  <c r="G397" i="28"/>
  <c r="M397" i="28"/>
  <c r="X397" i="28"/>
  <c r="C397" i="28"/>
  <c r="Q397" i="28"/>
  <c r="A432" i="28"/>
  <c r="L432" i="21" l="1"/>
  <c r="E432" i="21"/>
  <c r="U432" i="21"/>
  <c r="V432" i="21"/>
  <c r="B432" i="21"/>
  <c r="J432" i="21"/>
  <c r="P432" i="21"/>
  <c r="I432" i="21"/>
  <c r="Y432" i="21"/>
  <c r="G432" i="21"/>
  <c r="R432" i="21"/>
  <c r="K432" i="21"/>
  <c r="D432" i="21"/>
  <c r="T432" i="21"/>
  <c r="M432" i="21"/>
  <c r="F432" i="21"/>
  <c r="O432" i="21"/>
  <c r="C432" i="21"/>
  <c r="H432" i="21"/>
  <c r="X432" i="21"/>
  <c r="Q432" i="21"/>
  <c r="N432" i="21"/>
  <c r="W432" i="21"/>
  <c r="S432" i="21"/>
  <c r="D432" i="28"/>
  <c r="H432" i="28"/>
  <c r="L432" i="28"/>
  <c r="P432" i="28"/>
  <c r="T432" i="28"/>
  <c r="X432" i="28"/>
  <c r="E432" i="28"/>
  <c r="I432" i="28"/>
  <c r="M432" i="28"/>
  <c r="Q432" i="28"/>
  <c r="U432" i="28"/>
  <c r="Y432" i="28"/>
  <c r="G432" i="28"/>
  <c r="O432" i="28"/>
  <c r="W432" i="28"/>
  <c r="B432" i="28"/>
  <c r="J432" i="28"/>
  <c r="R432" i="28"/>
  <c r="N432" i="28"/>
  <c r="C432" i="28"/>
  <c r="S432" i="28"/>
  <c r="F432" i="28"/>
  <c r="K432" i="28"/>
  <c r="V432" i="28"/>
</calcChain>
</file>

<file path=xl/sharedStrings.xml><?xml version="1.0" encoding="utf-8"?>
<sst xmlns="http://schemas.openxmlformats.org/spreadsheetml/2006/main" count="1076" uniqueCount="183">
  <si>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</si>
  <si>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</si>
  <si>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</si>
  <si>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</si>
  <si>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</si>
  <si>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</si>
  <si>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</si>
  <si>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</si>
  <si>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</si>
  <si>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</si>
  <si>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</si>
  <si>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</si>
  <si>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</si>
  <si>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</si>
  <si>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</si>
  <si>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</si>
  <si>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</si>
  <si>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</si>
  <si>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</si>
  <si>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</si>
  <si>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</si>
  <si>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</si>
  <si>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</si>
  <si>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</si>
  <si>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</si>
  <si>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</si>
  <si>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</si>
  <si>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</si>
  <si>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</si>
  <si>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</si>
  <si>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</si>
  <si>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</si>
  <si>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</si>
  <si>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</si>
  <si>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</si>
  <si>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</si>
  <si>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</si>
  <si>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</si>
  <si>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</si>
  <si>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</si>
  <si>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</si>
  <si>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</si>
  <si>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</si>
  <si>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</si>
  <si>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</si>
  <si>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</si>
  <si>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</si>
  <si>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</si>
  <si>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</si>
  <si>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</si>
  <si>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</si>
  <si>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</si>
  <si>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</si>
  <si>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</si>
  <si>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</si>
  <si>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</si>
  <si>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</si>
  <si>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</si>
  <si>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</si>
  <si>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</si>
  <si>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</si>
  <si>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</si>
  <si>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</si>
  <si>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</si>
  <si>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</si>
  <si>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</si>
  <si>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</si>
  <si>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</si>
  <si>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</si>
  <si>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</si>
  <si>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</si>
  <si>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</si>
  <si>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</si>
  <si>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</si>
  <si>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</si>
  <si>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</si>
  <si>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</si>
  <si>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</si>
  <si>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</si>
  <si>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</si>
  <si>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</si>
  <si>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</si>
  <si>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</si>
  <si>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</si>
  <si>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</si>
  <si>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</si>
  <si>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</si>
  <si>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</si>
  <si>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</si>
  <si>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</si>
  <si>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</si>
  <si>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</si>
  <si>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</si>
  <si>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</si>
  <si>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</si>
  <si>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</si>
  <si>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</si>
  <si>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</si>
  <si>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</si>
  <si>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</si>
  <si>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</si>
  <si>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</si>
  <si>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</si>
  <si>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</si>
  <si>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</si>
  <si>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</si>
  <si>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</si>
  <si>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</si>
  <si>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</si>
  <si>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</si>
  <si>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</si>
  <si>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</si>
  <si>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</si>
  <si>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</si>
  <si>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</si>
  <si>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</si>
  <si>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</si>
  <si>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</si>
  <si>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</si>
  <si>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</si>
  <si>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</si>
  <si>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</si>
  <si>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</si>
  <si>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</si>
  <si>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</si>
  <si>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</si>
  <si>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</si>
  <si>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</si>
  <si>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</si>
  <si>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</si>
  <si>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</si>
  <si>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</si>
  <si>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</si>
  <si>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</si>
  <si>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</si>
  <si>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</si>
  <si>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</si>
  <si>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Государственный комитет по ценовой политике - Региональная энергетическая комиссия Республики Саха (Якутия), №406 от 29.12.2016</t>
  </si>
  <si>
    <t>Государственный комитет по ценовой политике - Региональная энергетическая комиссия Республики Саха (Якутия), №407 от 29.12.2016</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</si>
  <si>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</si>
  <si>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</si>
  <si>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</si>
  <si>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</si>
  <si>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Государственный комитет по ценовой политике - Региональная энергетическая комиссия Республики Саха (Якутия), № 290 от 01.08.2017</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</si>
  <si>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</si>
  <si>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</si>
  <si>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</si>
  <si>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</si>
  <si>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</si>
  <si>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</si>
  <si>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Предельные уровни регулируемых цен на электрическую энергию (мощность), поставляемую потребителям (покупателям) ООО "МЕЧЕЛ-ЭНЕРГО" в августе 2017г.</t>
  </si>
  <si>
    <t>август 2017 года</t>
  </si>
  <si>
    <t>01.08.2017</t>
  </si>
  <si>
    <t>02.08.2017</t>
  </si>
  <si>
    <t>03.08.2017</t>
  </si>
  <si>
    <t>04.08.2017</t>
  </si>
  <si>
    <t>05.08.2017</t>
  </si>
  <si>
    <t>06.08.2017</t>
  </si>
  <si>
    <t>07.08.2017</t>
  </si>
  <si>
    <t>08.08.2017</t>
  </si>
  <si>
    <t>09.08.2017</t>
  </si>
  <si>
    <t>10.08.2017</t>
  </si>
  <si>
    <t>11.08.2017</t>
  </si>
  <si>
    <t>12.08.2017</t>
  </si>
  <si>
    <t>13.08.2017</t>
  </si>
  <si>
    <t>14.08.2017</t>
  </si>
  <si>
    <t>15.08.2017</t>
  </si>
  <si>
    <t>16.08.2017</t>
  </si>
  <si>
    <t>17.08.2017</t>
  </si>
  <si>
    <t>18.08.2017</t>
  </si>
  <si>
    <t>19.08.2017</t>
  </si>
  <si>
    <t>20.08.2017</t>
  </si>
  <si>
    <t>21.08.2017</t>
  </si>
  <si>
    <t>22.08.2017</t>
  </si>
  <si>
    <t>23.08.2017</t>
  </si>
  <si>
    <t>24.08.2017</t>
  </si>
  <si>
    <t>25.08.2017</t>
  </si>
  <si>
    <t>26.08.2017</t>
  </si>
  <si>
    <t>27.08.2017</t>
  </si>
  <si>
    <t>28.08.2017</t>
  </si>
  <si>
    <t>29.08.2017</t>
  </si>
  <si>
    <t>30.08.2017</t>
  </si>
  <si>
    <t>31.08.2017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</si>
</sst>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8">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164" fontId="21" fillId="8" borderId="13" xfId="25" applyFont="1" applyFill="1" applyBorder="1" applyAlignment="1" applyProtection="1">
      <alignment horizontal="center" vertical="center" wrapText="1"/>
      <protection hidden="1"/>
    </xf>
    <xf numFmtId="164" fontId="21" fillId="8" borderId="17" xfId="25" applyFont="1" applyFill="1" applyBorder="1" applyAlignment="1" applyProtection="1">
      <alignment horizontal="center" vertical="center" wrapText="1"/>
      <protection hidden="1"/>
    </xf>
    <xf numFmtId="164" fontId="21" fillId="8" borderId="11"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D10" sqref="D10"/>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9" t="s">
        <v>150</v>
      </c>
      <c r="B1" s="99"/>
      <c r="C1" s="99"/>
      <c r="D1" s="99"/>
      <c r="E1" s="99"/>
      <c r="F1" s="99"/>
    </row>
    <row r="2" spans="1:8" s="2" customFormat="1" ht="21.75" customHeight="1" x14ac:dyDescent="0.25">
      <c r="A2" s="100" t="s">
        <v>30</v>
      </c>
      <c r="B2" s="100"/>
      <c r="C2" s="100"/>
      <c r="D2" s="100"/>
      <c r="E2" s="100"/>
      <c r="F2" s="100"/>
      <c r="G2" s="2" t="s">
        <v>41</v>
      </c>
    </row>
    <row r="3" spans="1:8" ht="18" customHeight="1" x14ac:dyDescent="0.25">
      <c r="A3" s="101" t="s">
        <v>31</v>
      </c>
      <c r="B3" s="101"/>
      <c r="C3" s="101"/>
      <c r="D3" s="101"/>
      <c r="E3" s="101"/>
      <c r="F3" s="101"/>
    </row>
    <row r="4" spans="1:8" ht="34.5" customHeight="1" x14ac:dyDescent="0.25">
      <c r="A4" s="102" t="s">
        <v>48</v>
      </c>
      <c r="B4" s="102"/>
      <c r="C4" s="102"/>
      <c r="D4" s="102"/>
      <c r="E4" s="102"/>
      <c r="F4" s="102"/>
    </row>
    <row r="5" spans="1:8" x14ac:dyDescent="0.25">
      <c r="A5" s="106"/>
      <c r="B5" s="106"/>
      <c r="C5" s="107" t="s">
        <v>29</v>
      </c>
      <c r="D5" s="108"/>
      <c r="E5" s="108"/>
      <c r="F5" s="109"/>
    </row>
    <row r="6" spans="1:8" x14ac:dyDescent="0.25">
      <c r="A6" s="106"/>
      <c r="B6" s="106"/>
      <c r="C6" s="4" t="s">
        <v>0</v>
      </c>
      <c r="D6" s="4" t="s">
        <v>1</v>
      </c>
      <c r="E6" s="4" t="s">
        <v>2</v>
      </c>
      <c r="F6" s="4" t="s">
        <v>3</v>
      </c>
    </row>
    <row r="7" spans="1:8" s="7" customFormat="1" x14ac:dyDescent="0.25">
      <c r="A7" s="103" t="s">
        <v>47</v>
      </c>
      <c r="B7" s="104"/>
      <c r="C7" s="5">
        <f>$F$12+'СЕТ СН'!F5+СВЦЭМ!$D$10+'СЕТ СН'!F8-'СЕТ СН'!F$15</f>
        <v>3303.9969436000001</v>
      </c>
      <c r="D7" s="5">
        <f>$F$12+'СЕТ СН'!G5+СВЦЭМ!$D$10+'СЕТ СН'!G8-'СЕТ СН'!G$15</f>
        <v>3378.2969435999994</v>
      </c>
      <c r="E7" s="5">
        <f>$F$12+'СЕТ СН'!H5+СВЦЭМ!$D$10+'СЕТ СН'!H8-'СЕТ СН'!H$15</f>
        <v>3060.9869435999999</v>
      </c>
      <c r="F7" s="5">
        <f>$F$12+'СЕТ СН'!I5+СВЦЭМ!$D$10+'СЕТ СН'!I8-'СЕТ СН'!I$15</f>
        <v>3111.0969435999996</v>
      </c>
      <c r="G7" s="6"/>
    </row>
    <row r="8" spans="1:8" x14ac:dyDescent="0.25">
      <c r="F8" s="9"/>
    </row>
    <row r="9" spans="1:8" ht="45.75" customHeight="1" x14ac:dyDescent="0.25">
      <c r="A9" s="94" t="s">
        <v>49</v>
      </c>
      <c r="B9" s="94"/>
      <c r="C9" s="94"/>
      <c r="D9" s="94"/>
      <c r="E9" s="94"/>
      <c r="F9" s="94"/>
    </row>
    <row r="10" spans="1:8" x14ac:dyDescent="0.25">
      <c r="B10" s="3"/>
    </row>
    <row r="11" spans="1:8" ht="31.5" x14ac:dyDescent="0.25">
      <c r="A11" s="10"/>
      <c r="B11" s="105" t="s">
        <v>5</v>
      </c>
      <c r="C11" s="105"/>
      <c r="D11" s="105"/>
      <c r="E11" s="11" t="s">
        <v>4</v>
      </c>
      <c r="F11" s="12" t="s">
        <v>12</v>
      </c>
      <c r="G11" s="3" t="s">
        <v>41</v>
      </c>
    </row>
    <row r="12" spans="1:8" ht="31.5" x14ac:dyDescent="0.25">
      <c r="A12" s="13">
        <v>1</v>
      </c>
      <c r="B12" s="93" t="s">
        <v>50</v>
      </c>
      <c r="C12" s="93"/>
      <c r="D12" s="93"/>
      <c r="E12" s="14" t="s">
        <v>22</v>
      </c>
      <c r="F12" s="12">
        <f>ROUND(F13+F14*F15,8)+F34</f>
        <v>1365.05722537</v>
      </c>
      <c r="H12" s="3" t="s">
        <v>41</v>
      </c>
    </row>
    <row r="13" spans="1:8" ht="31.5" x14ac:dyDescent="0.25">
      <c r="A13" s="13">
        <v>2</v>
      </c>
      <c r="B13" s="93" t="s">
        <v>51</v>
      </c>
      <c r="C13" s="93"/>
      <c r="D13" s="93"/>
      <c r="E13" s="14" t="s">
        <v>22</v>
      </c>
      <c r="F13" s="12">
        <f>СВЦЭМ!$D$11</f>
        <v>753.36157404999994</v>
      </c>
    </row>
    <row r="14" spans="1:8" ht="36" customHeight="1" x14ac:dyDescent="0.25">
      <c r="A14" s="13">
        <v>3</v>
      </c>
      <c r="B14" s="93" t="s">
        <v>52</v>
      </c>
      <c r="C14" s="93"/>
      <c r="D14" s="93"/>
      <c r="E14" s="14" t="s">
        <v>23</v>
      </c>
      <c r="F14" s="12">
        <f>СВЦЭМ!$D$12</f>
        <v>455997.2607742878</v>
      </c>
    </row>
    <row r="15" spans="1:8" ht="30.75" customHeight="1" x14ac:dyDescent="0.25">
      <c r="A15" s="13">
        <v>4</v>
      </c>
      <c r="B15" s="93" t="s">
        <v>53</v>
      </c>
      <c r="C15" s="93" t="s">
        <v>24</v>
      </c>
      <c r="D15" s="93" t="s">
        <v>24</v>
      </c>
      <c r="E15" s="15" t="s">
        <v>54</v>
      </c>
      <c r="F15" s="16">
        <f>ROUND(IF(F25-(F26+F33)&lt;=0,0,MAX(0,(F16-(F17+F24))/(F25-(F26+F33)))),11)</f>
        <v>1.3414458900000001E-3</v>
      </c>
    </row>
    <row r="16" spans="1:8" ht="36" customHeight="1" x14ac:dyDescent="0.25">
      <c r="A16" s="13">
        <v>5</v>
      </c>
      <c r="B16" s="93" t="s">
        <v>55</v>
      </c>
      <c r="C16" s="93" t="s">
        <v>25</v>
      </c>
      <c r="D16" s="93" t="s">
        <v>6</v>
      </c>
      <c r="E16" s="14" t="s">
        <v>6</v>
      </c>
      <c r="F16" s="17">
        <f>СВЦЭМ!$D$21</f>
        <v>30.117999999999999</v>
      </c>
    </row>
    <row r="17" spans="1:6" ht="33" customHeight="1" x14ac:dyDescent="0.25">
      <c r="A17" s="13">
        <v>6</v>
      </c>
      <c r="B17" s="93" t="s">
        <v>56</v>
      </c>
      <c r="C17" s="93" t="s">
        <v>25</v>
      </c>
      <c r="D17" s="93" t="s">
        <v>6</v>
      </c>
      <c r="E17" s="14" t="s">
        <v>6</v>
      </c>
      <c r="F17" s="17">
        <f>SUM(F19:F23)</f>
        <v>30.033999999999999</v>
      </c>
    </row>
    <row r="18" spans="1:6" ht="13.5" customHeight="1" x14ac:dyDescent="0.25">
      <c r="A18" s="13"/>
      <c r="B18" s="96" t="s">
        <v>57</v>
      </c>
      <c r="C18" s="97"/>
      <c r="D18" s="97"/>
      <c r="E18" s="97"/>
      <c r="F18" s="98"/>
    </row>
    <row r="19" spans="1:6" x14ac:dyDescent="0.25">
      <c r="A19" s="13">
        <v>6.1</v>
      </c>
      <c r="B19" s="93" t="s">
        <v>58</v>
      </c>
      <c r="C19" s="93"/>
      <c r="D19" s="93"/>
      <c r="E19" s="14" t="s">
        <v>6</v>
      </c>
      <c r="F19" s="17">
        <v>0</v>
      </c>
    </row>
    <row r="20" spans="1:6" x14ac:dyDescent="0.25">
      <c r="A20" s="13">
        <v>6.2</v>
      </c>
      <c r="B20" s="93" t="s">
        <v>59</v>
      </c>
      <c r="C20" s="93"/>
      <c r="D20" s="93"/>
      <c r="E20" s="14" t="s">
        <v>6</v>
      </c>
      <c r="F20" s="17">
        <v>6.9000000000000006E-2</v>
      </c>
    </row>
    <row r="21" spans="1:6" x14ac:dyDescent="0.25">
      <c r="A21" s="13">
        <v>6.3</v>
      </c>
      <c r="B21" s="93" t="s">
        <v>60</v>
      </c>
      <c r="C21" s="93"/>
      <c r="D21" s="93"/>
      <c r="E21" s="14" t="s">
        <v>6</v>
      </c>
      <c r="F21" s="17">
        <v>0</v>
      </c>
    </row>
    <row r="22" spans="1:6" x14ac:dyDescent="0.25">
      <c r="A22" s="13">
        <v>6.4</v>
      </c>
      <c r="B22" s="93" t="s">
        <v>61</v>
      </c>
      <c r="C22" s="93"/>
      <c r="D22" s="93"/>
      <c r="E22" s="14" t="s">
        <v>6</v>
      </c>
      <c r="F22" s="17">
        <v>0</v>
      </c>
    </row>
    <row r="23" spans="1:6" x14ac:dyDescent="0.25">
      <c r="A23" s="13">
        <v>6.5</v>
      </c>
      <c r="B23" s="93" t="s">
        <v>62</v>
      </c>
      <c r="C23" s="93"/>
      <c r="D23" s="93"/>
      <c r="E23" s="14" t="s">
        <v>6</v>
      </c>
      <c r="F23" s="17">
        <v>29.965</v>
      </c>
    </row>
    <row r="24" spans="1:6" ht="31.5" customHeight="1" x14ac:dyDescent="0.25">
      <c r="A24" s="13">
        <v>7</v>
      </c>
      <c r="B24" s="93" t="s">
        <v>26</v>
      </c>
      <c r="C24" s="93" t="s">
        <v>25</v>
      </c>
      <c r="D24" s="93" t="s">
        <v>6</v>
      </c>
      <c r="E24" s="14" t="s">
        <v>6</v>
      </c>
      <c r="F24" s="17">
        <v>0</v>
      </c>
    </row>
    <row r="25" spans="1:6" ht="30" customHeight="1" x14ac:dyDescent="0.25">
      <c r="A25" s="13">
        <v>8</v>
      </c>
      <c r="B25" s="93" t="s">
        <v>63</v>
      </c>
      <c r="C25" s="93" t="s">
        <v>27</v>
      </c>
      <c r="D25" s="93" t="s">
        <v>28</v>
      </c>
      <c r="E25" s="14" t="s">
        <v>64</v>
      </c>
      <c r="F25" s="17">
        <f>СВЦЭМ!$D$20</f>
        <v>20359.562000000002</v>
      </c>
    </row>
    <row r="26" spans="1:6" ht="30.75" customHeight="1" x14ac:dyDescent="0.25">
      <c r="A26" s="13">
        <v>9</v>
      </c>
      <c r="B26" s="93" t="s">
        <v>65</v>
      </c>
      <c r="C26" s="93" t="s">
        <v>27</v>
      </c>
      <c r="D26" s="93" t="s">
        <v>28</v>
      </c>
      <c r="E26" s="14" t="s">
        <v>64</v>
      </c>
      <c r="F26" s="17">
        <f>SUM(F28:F32)</f>
        <v>20296.94299999997</v>
      </c>
    </row>
    <row r="27" spans="1:6" x14ac:dyDescent="0.25">
      <c r="A27" s="13"/>
      <c r="B27" s="96" t="s">
        <v>57</v>
      </c>
      <c r="C27" s="97"/>
      <c r="D27" s="97"/>
      <c r="E27" s="97"/>
      <c r="F27" s="98"/>
    </row>
    <row r="28" spans="1:6" x14ac:dyDescent="0.25">
      <c r="A28" s="13">
        <v>9.1</v>
      </c>
      <c r="B28" s="93" t="s">
        <v>58</v>
      </c>
      <c r="C28" s="93"/>
      <c r="D28" s="93"/>
      <c r="E28" s="14" t="s">
        <v>64</v>
      </c>
      <c r="F28" s="17">
        <v>0</v>
      </c>
    </row>
    <row r="29" spans="1:6" x14ac:dyDescent="0.25">
      <c r="A29" s="13">
        <v>9.1999999999999993</v>
      </c>
      <c r="B29" s="93" t="s">
        <v>59</v>
      </c>
      <c r="C29" s="93"/>
      <c r="D29" s="93"/>
      <c r="E29" s="14" t="s">
        <v>64</v>
      </c>
      <c r="F29" s="89">
        <v>47.912999999999968</v>
      </c>
    </row>
    <row r="30" spans="1:6" x14ac:dyDescent="0.25">
      <c r="A30" s="13">
        <v>9.3000000000000007</v>
      </c>
      <c r="B30" s="93" t="s">
        <v>60</v>
      </c>
      <c r="C30" s="93"/>
      <c r="D30" s="93"/>
      <c r="E30" s="14" t="s">
        <v>64</v>
      </c>
      <c r="F30" s="17">
        <v>0</v>
      </c>
    </row>
    <row r="31" spans="1:6" x14ac:dyDescent="0.25">
      <c r="A31" s="13">
        <v>9.4</v>
      </c>
      <c r="B31" s="93" t="s">
        <v>61</v>
      </c>
      <c r="C31" s="93"/>
      <c r="D31" s="93"/>
      <c r="E31" s="14" t="s">
        <v>64</v>
      </c>
      <c r="F31" s="17">
        <v>0</v>
      </c>
    </row>
    <row r="32" spans="1:6" x14ac:dyDescent="0.25">
      <c r="A32" s="13">
        <v>9.5</v>
      </c>
      <c r="B32" s="93" t="s">
        <v>62</v>
      </c>
      <c r="C32" s="93"/>
      <c r="D32" s="93"/>
      <c r="E32" s="14" t="s">
        <v>64</v>
      </c>
      <c r="F32" s="89">
        <v>20249.02999999997</v>
      </c>
    </row>
    <row r="33" spans="1:6" ht="34.5" customHeight="1" x14ac:dyDescent="0.25">
      <c r="A33" s="13">
        <v>10</v>
      </c>
      <c r="B33" s="93" t="s">
        <v>66</v>
      </c>
      <c r="C33" s="93" t="s">
        <v>27</v>
      </c>
      <c r="D33" s="93" t="s">
        <v>28</v>
      </c>
      <c r="E33" s="14" t="s">
        <v>64</v>
      </c>
      <c r="F33" s="17">
        <v>0</v>
      </c>
    </row>
    <row r="34" spans="1:6" ht="42" customHeight="1" x14ac:dyDescent="0.25">
      <c r="A34" s="13">
        <v>11</v>
      </c>
      <c r="B34" s="93" t="s">
        <v>67</v>
      </c>
      <c r="C34" s="93"/>
      <c r="D34" s="93" t="s">
        <v>22</v>
      </c>
      <c r="E34" s="18" t="s">
        <v>22</v>
      </c>
      <c r="F34" s="12">
        <v>0</v>
      </c>
    </row>
    <row r="36" spans="1:6" ht="15.75" customHeight="1" x14ac:dyDescent="0.25">
      <c r="A36" s="95" t="s">
        <v>68</v>
      </c>
      <c r="B36" s="95"/>
      <c r="C36" s="95"/>
      <c r="D36" s="95"/>
      <c r="E36" s="95"/>
      <c r="F36" s="95"/>
    </row>
    <row r="37" spans="1:6" x14ac:dyDescent="0.25">
      <c r="A37" s="95"/>
      <c r="B37" s="95"/>
      <c r="C37" s="95"/>
      <c r="D37" s="95"/>
      <c r="E37" s="95"/>
      <c r="F37" s="95"/>
    </row>
    <row r="38" spans="1:6" x14ac:dyDescent="0.25">
      <c r="A38" s="95"/>
      <c r="B38" s="95"/>
      <c r="C38" s="95"/>
      <c r="D38" s="95"/>
      <c r="E38" s="95"/>
      <c r="F38" s="95"/>
    </row>
    <row r="39" spans="1:6" x14ac:dyDescent="0.25">
      <c r="A39" s="95"/>
      <c r="B39" s="95"/>
      <c r="C39" s="95"/>
      <c r="D39" s="95"/>
      <c r="E39" s="95"/>
      <c r="F39" s="95"/>
    </row>
    <row r="40" spans="1:6" x14ac:dyDescent="0.25">
      <c r="A40" s="95"/>
      <c r="B40" s="95"/>
      <c r="C40" s="95"/>
      <c r="D40" s="95"/>
      <c r="E40" s="95"/>
      <c r="F40" s="95"/>
    </row>
    <row r="41" spans="1:6" x14ac:dyDescent="0.25">
      <c r="A41" s="95"/>
      <c r="B41" s="95"/>
      <c r="C41" s="95"/>
      <c r="D41" s="95"/>
      <c r="E41" s="95"/>
      <c r="F41" s="95"/>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августе 2017г.</v>
      </c>
      <c r="B1" s="110"/>
      <c r="C1" s="110"/>
      <c r="D1" s="110"/>
      <c r="E1" s="110"/>
      <c r="F1" s="19"/>
    </row>
    <row r="2" spans="1:6" x14ac:dyDescent="0.25">
      <c r="A2" s="20"/>
      <c r="B2" s="20"/>
      <c r="C2" s="20"/>
      <c r="D2" s="20"/>
      <c r="E2" s="20"/>
      <c r="F2" s="20"/>
    </row>
    <row r="3" spans="1:6" x14ac:dyDescent="0.25">
      <c r="A3" s="100" t="s">
        <v>13</v>
      </c>
      <c r="B3" s="100"/>
      <c r="C3" s="100"/>
      <c r="D3" s="100"/>
      <c r="E3" s="100"/>
      <c r="F3" s="21"/>
    </row>
    <row r="4" spans="1:6" x14ac:dyDescent="0.25">
      <c r="A4" s="101" t="s">
        <v>14</v>
      </c>
      <c r="B4" s="101"/>
      <c r="C4" s="101"/>
      <c r="D4" s="101"/>
      <c r="E4" s="101"/>
      <c r="F4" s="22"/>
    </row>
    <row r="5" spans="1:6" x14ac:dyDescent="0.25">
      <c r="A5" s="20"/>
      <c r="B5" s="20"/>
      <c r="C5" s="20"/>
      <c r="D5" s="20"/>
      <c r="E5" s="20"/>
      <c r="F5" s="20"/>
    </row>
    <row r="6" spans="1:6" x14ac:dyDescent="0.25">
      <c r="A6" s="23" t="s">
        <v>69</v>
      </c>
      <c r="B6" s="24"/>
    </row>
    <row r="7" spans="1:6" x14ac:dyDescent="0.25">
      <c r="A7" s="113" t="s">
        <v>70</v>
      </c>
      <c r="B7" s="111" t="s">
        <v>29</v>
      </c>
      <c r="C7" s="111"/>
      <c r="D7" s="111"/>
      <c r="E7" s="111"/>
      <c r="F7" s="25"/>
    </row>
    <row r="8" spans="1:6" x14ac:dyDescent="0.25">
      <c r="A8" s="114"/>
      <c r="B8" s="26" t="s">
        <v>0</v>
      </c>
      <c r="C8" s="26" t="s">
        <v>32</v>
      </c>
      <c r="D8" s="26" t="s">
        <v>33</v>
      </c>
      <c r="E8" s="26" t="s">
        <v>3</v>
      </c>
    </row>
    <row r="9" spans="1:6" x14ac:dyDescent="0.25">
      <c r="A9" s="27" t="s">
        <v>34</v>
      </c>
      <c r="B9" s="5">
        <f>СВЦЭМ!$D$14+'СЕТ СН'!F5+СВЦЭМ!$D$10+'СЕТ СН'!F8-'СЕТ СН'!F$16</f>
        <v>2857.4164381800001</v>
      </c>
      <c r="C9" s="5">
        <f>СВЦЭМ!$D$14+'СЕТ СН'!G5+СВЦЭМ!$D$10+'СЕТ СН'!G8-'СЕТ СН'!G$16</f>
        <v>2931.7164381799994</v>
      </c>
      <c r="D9" s="5">
        <f>СВЦЭМ!$D$14+'СЕТ СН'!H5+СВЦЭМ!$D$10+'СЕТ СН'!H8-'СЕТ СН'!H$16</f>
        <v>2614.4064381799999</v>
      </c>
      <c r="E9" s="5">
        <f>СВЦЭМ!$D$14+'СЕТ СН'!I5+СВЦЭМ!$D$10+'СЕТ СН'!I8-'СЕТ СН'!I$16</f>
        <v>2664.5164381799996</v>
      </c>
    </row>
    <row r="10" spans="1:6" x14ac:dyDescent="0.25">
      <c r="A10" s="27" t="s">
        <v>35</v>
      </c>
      <c r="B10" s="5">
        <f>СВЦЭМ!$D$15+'СЕТ СН'!F5+СВЦЭМ!$D$10+'СЕТ СН'!F8-'СЕТ СН'!F$16</f>
        <v>3279.36798447</v>
      </c>
      <c r="C10" s="5">
        <f>СВЦЭМ!$D$15+'СЕТ СН'!G5+СВЦЭМ!$D$10+'СЕТ СН'!G8-'СЕТ СН'!G$16</f>
        <v>3353.6679844699993</v>
      </c>
      <c r="D10" s="5">
        <f>СВЦЭМ!$D$15+'СЕТ СН'!H5+СВЦЭМ!$D$10+'СЕТ СН'!H8-'СЕТ СН'!H$16</f>
        <v>3036.3579844699998</v>
      </c>
      <c r="E10" s="5">
        <f>СВЦЭМ!$D$15+'СЕТ СН'!I5+СВЦЭМ!$D$10+'СЕТ СН'!I8-'СЕТ СН'!I$16</f>
        <v>3086.4679844699995</v>
      </c>
    </row>
    <row r="11" spans="1:6" x14ac:dyDescent="0.25">
      <c r="A11" s="27" t="s">
        <v>36</v>
      </c>
      <c r="B11" s="5">
        <f>СВЦЭМ!$D$16+'СЕТ СН'!F5+СВЦЭМ!$D$10+'СЕТ СН'!F8-'СЕТ СН'!F$16</f>
        <v>4088.1228244900003</v>
      </c>
      <c r="C11" s="5">
        <f>СВЦЭМ!$D$16+'СЕТ СН'!G5+СВЦЭМ!$D$10+'СЕТ СН'!G8-'СЕТ СН'!G$16</f>
        <v>4162.4228244899996</v>
      </c>
      <c r="D11" s="5">
        <f>СВЦЭМ!$D$16+'СЕТ СН'!H5+СВЦЭМ!$D$10+'СЕТ СН'!H8-'СЕТ СН'!H$16</f>
        <v>3845.1128244899992</v>
      </c>
      <c r="E11" s="5">
        <f>СВЦЭМ!$D$16+'СЕТ СН'!I5+СВЦЭМ!$D$10+'СЕТ СН'!I8-'СЕТ СН'!I$16</f>
        <v>3895.2228244899989</v>
      </c>
    </row>
    <row r="12" spans="1:6" x14ac:dyDescent="0.25">
      <c r="A12" s="112"/>
      <c r="B12" s="112"/>
      <c r="C12" s="112"/>
      <c r="D12" s="112"/>
      <c r="E12" s="112"/>
    </row>
    <row r="13" spans="1:6" x14ac:dyDescent="0.25">
      <c r="A13" s="28" t="s">
        <v>71</v>
      </c>
      <c r="B13" s="24"/>
    </row>
    <row r="14" spans="1:6" x14ac:dyDescent="0.25">
      <c r="A14" s="113" t="s">
        <v>70</v>
      </c>
      <c r="B14" s="111" t="s">
        <v>29</v>
      </c>
      <c r="C14" s="111"/>
      <c r="D14" s="111"/>
      <c r="E14" s="111"/>
    </row>
    <row r="15" spans="1:6" x14ac:dyDescent="0.25">
      <c r="A15" s="114"/>
      <c r="B15" s="26" t="s">
        <v>0</v>
      </c>
      <c r="C15" s="26" t="s">
        <v>32</v>
      </c>
      <c r="D15" s="26" t="s">
        <v>33</v>
      </c>
      <c r="E15" s="26" t="s">
        <v>3</v>
      </c>
    </row>
    <row r="16" spans="1:6" x14ac:dyDescent="0.25">
      <c r="A16" s="27" t="s">
        <v>34</v>
      </c>
      <c r="B16" s="29">
        <f>СВЦЭМ!$D$14+'СЕТ СН'!F5+СВЦЭМ!$D$10+'СЕТ СН'!F8-'СЕТ СН'!F$16</f>
        <v>2857.4164381800001</v>
      </c>
      <c r="C16" s="29">
        <f>СВЦЭМ!$D$14+'СЕТ СН'!G5+СВЦЭМ!$D$10+'СЕТ СН'!G8-'СЕТ СН'!G$16</f>
        <v>2931.7164381799994</v>
      </c>
      <c r="D16" s="29">
        <f>СВЦЭМ!$D$14+'СЕТ СН'!H5+СВЦЭМ!$D$10+'СЕТ СН'!H8-'СЕТ СН'!H$16</f>
        <v>2614.4064381799999</v>
      </c>
      <c r="E16" s="29">
        <f>СВЦЭМ!$D$14+'СЕТ СН'!I5+СВЦЭМ!$D$10+'СЕТ СН'!I8-'СЕТ СН'!I$16</f>
        <v>2664.5164381799996</v>
      </c>
    </row>
    <row r="17" spans="1:5" x14ac:dyDescent="0.25">
      <c r="A17" s="27" t="s">
        <v>37</v>
      </c>
      <c r="B17" s="29">
        <f>СВЦЭМ!$D$17+'СЕТ СН'!F5+СВЦЭМ!$D$10+'СЕТ СН'!F8-'СЕТ СН'!F$16</f>
        <v>3633.5438197899994</v>
      </c>
      <c r="C17" s="29">
        <f>СВЦЭМ!$D$17+'СЕТ СН'!G5+СВЦЭМ!$D$10+'СЕТ СН'!G8-'СЕТ СН'!G$16</f>
        <v>3707.8438197899995</v>
      </c>
      <c r="D17" s="29">
        <f>СВЦЭМ!$D$17+'СЕТ СН'!H5+СВЦЭМ!$D$10+'СЕТ СН'!H8-'СЕТ СН'!H$16</f>
        <v>3390.5338197900001</v>
      </c>
      <c r="E17" s="29">
        <f>СВЦЭМ!$D$17+'СЕТ СН'!I5+СВЦЭМ!$D$10+'СЕТ СН'!I8-'СЕТ СН'!I$16</f>
        <v>3440.6438197899997</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D129" zoomScale="80" zoomScaleNormal="80" zoomScaleSheetLayoutView="80" workbookViewId="0">
      <selection activeCell="N155" sqref="N155:O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августе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38</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15.75" x14ac:dyDescent="0.2">
      <c r="A4" s="132" t="s">
        <v>8</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01.08.2017</v>
      </c>
      <c r="B12" s="37">
        <f>SUMIFS(СВЦЭМ!$C$34:$C$777,СВЦЭМ!$A$34:$A$777,$A12,СВЦЭМ!$B$34:$B$777,B$11)+'СЕТ СН'!$F$9+СВЦЭМ!$D$10+'СЕТ СН'!$F$5-'СЕТ СН'!$F$17</f>
        <v>3779.3543452499998</v>
      </c>
      <c r="C12" s="37">
        <f>SUMIFS(СВЦЭМ!$C$34:$C$777,СВЦЭМ!$A$34:$A$777,$A12,СВЦЭМ!$B$34:$B$777,C$11)+'СЕТ СН'!$F$9+СВЦЭМ!$D$10+'СЕТ СН'!$F$5-'СЕТ СН'!$F$17</f>
        <v>3850.2373903899997</v>
      </c>
      <c r="D12" s="37">
        <f>SUMIFS(СВЦЭМ!$C$34:$C$777,СВЦЭМ!$A$34:$A$777,$A12,СВЦЭМ!$B$34:$B$777,D$11)+'СЕТ СН'!$F$9+СВЦЭМ!$D$10+'СЕТ СН'!$F$5-'СЕТ СН'!$F$17</f>
        <v>3884.6917461399999</v>
      </c>
      <c r="E12" s="37">
        <f>SUMIFS(СВЦЭМ!$C$34:$C$777,СВЦЭМ!$A$34:$A$777,$A12,СВЦЭМ!$B$34:$B$777,E$11)+'СЕТ СН'!$F$9+СВЦЭМ!$D$10+'СЕТ СН'!$F$5-'СЕТ СН'!$F$17</f>
        <v>3915.3908005200001</v>
      </c>
      <c r="F12" s="37">
        <f>SUMIFS(СВЦЭМ!$C$34:$C$777,СВЦЭМ!$A$34:$A$777,$A12,СВЦЭМ!$B$34:$B$777,F$11)+'СЕТ СН'!$F$9+СВЦЭМ!$D$10+'СЕТ СН'!$F$5-'СЕТ СН'!$F$17</f>
        <v>3922.3447076499997</v>
      </c>
      <c r="G12" s="37">
        <f>SUMIFS(СВЦЭМ!$C$34:$C$777,СВЦЭМ!$A$34:$A$777,$A12,СВЦЭМ!$B$34:$B$777,G$11)+'СЕТ СН'!$F$9+СВЦЭМ!$D$10+'СЕТ СН'!$F$5-'СЕТ СН'!$F$17</f>
        <v>3933.8077577499998</v>
      </c>
      <c r="H12" s="37">
        <f>SUMIFS(СВЦЭМ!$C$34:$C$777,СВЦЭМ!$A$34:$A$777,$A12,СВЦЭМ!$B$34:$B$777,H$11)+'СЕТ СН'!$F$9+СВЦЭМ!$D$10+'СЕТ СН'!$F$5-'СЕТ СН'!$F$17</f>
        <v>3890.19760503</v>
      </c>
      <c r="I12" s="37">
        <f>SUMIFS(СВЦЭМ!$C$34:$C$777,СВЦЭМ!$A$34:$A$777,$A12,СВЦЭМ!$B$34:$B$777,I$11)+'СЕТ СН'!$F$9+СВЦЭМ!$D$10+'СЕТ СН'!$F$5-'СЕТ СН'!$F$17</f>
        <v>3771.2555197800002</v>
      </c>
      <c r="J12" s="37">
        <f>SUMIFS(СВЦЭМ!$C$34:$C$777,СВЦЭМ!$A$34:$A$777,$A12,СВЦЭМ!$B$34:$B$777,J$11)+'СЕТ СН'!$F$9+СВЦЭМ!$D$10+'СЕТ СН'!$F$5-'СЕТ СН'!$F$17</f>
        <v>3652.2519407099999</v>
      </c>
      <c r="K12" s="37">
        <f>SUMIFS(СВЦЭМ!$C$34:$C$777,СВЦЭМ!$A$34:$A$777,$A12,СВЦЭМ!$B$34:$B$777,K$11)+'СЕТ СН'!$F$9+СВЦЭМ!$D$10+'СЕТ СН'!$F$5-'СЕТ СН'!$F$17</f>
        <v>3562.1202318400001</v>
      </c>
      <c r="L12" s="37">
        <f>SUMIFS(СВЦЭМ!$C$34:$C$777,СВЦЭМ!$A$34:$A$777,$A12,СВЦЭМ!$B$34:$B$777,L$11)+'СЕТ СН'!$F$9+СВЦЭМ!$D$10+'СЕТ СН'!$F$5-'СЕТ СН'!$F$17</f>
        <v>3516.8187341300004</v>
      </c>
      <c r="M12" s="37">
        <f>SUMIFS(СВЦЭМ!$C$34:$C$777,СВЦЭМ!$A$34:$A$777,$A12,СВЦЭМ!$B$34:$B$777,M$11)+'СЕТ СН'!$F$9+СВЦЭМ!$D$10+'СЕТ СН'!$F$5-'СЕТ СН'!$F$17</f>
        <v>3510.7956998500003</v>
      </c>
      <c r="N12" s="37">
        <f>SUMIFS(СВЦЭМ!$C$34:$C$777,СВЦЭМ!$A$34:$A$777,$A12,СВЦЭМ!$B$34:$B$777,N$11)+'СЕТ СН'!$F$9+СВЦЭМ!$D$10+'СЕТ СН'!$F$5-'СЕТ СН'!$F$17</f>
        <v>3508.6932459000004</v>
      </c>
      <c r="O12" s="37">
        <f>SUMIFS(СВЦЭМ!$C$34:$C$777,СВЦЭМ!$A$34:$A$777,$A12,СВЦЭМ!$B$34:$B$777,O$11)+'СЕТ СН'!$F$9+СВЦЭМ!$D$10+'СЕТ СН'!$F$5-'СЕТ СН'!$F$17</f>
        <v>3514.2553735300003</v>
      </c>
      <c r="P12" s="37">
        <f>SUMIFS(СВЦЭМ!$C$34:$C$777,СВЦЭМ!$A$34:$A$777,$A12,СВЦЭМ!$B$34:$B$777,P$11)+'СЕТ СН'!$F$9+СВЦЭМ!$D$10+'СЕТ СН'!$F$5-'СЕТ СН'!$F$17</f>
        <v>3514.3223942000004</v>
      </c>
      <c r="Q12" s="37">
        <f>SUMIFS(СВЦЭМ!$C$34:$C$777,СВЦЭМ!$A$34:$A$777,$A12,СВЦЭМ!$B$34:$B$777,Q$11)+'СЕТ СН'!$F$9+СВЦЭМ!$D$10+'СЕТ СН'!$F$5-'СЕТ СН'!$F$17</f>
        <v>3513.0247651500003</v>
      </c>
      <c r="R12" s="37">
        <f>SUMIFS(СВЦЭМ!$C$34:$C$777,СВЦЭМ!$A$34:$A$777,$A12,СВЦЭМ!$B$34:$B$777,R$11)+'СЕТ СН'!$F$9+СВЦЭМ!$D$10+'СЕТ СН'!$F$5-'СЕТ СН'!$F$17</f>
        <v>3513.9112369700001</v>
      </c>
      <c r="S12" s="37">
        <f>SUMIFS(СВЦЭМ!$C$34:$C$777,СВЦЭМ!$A$34:$A$777,$A12,СВЦЭМ!$B$34:$B$777,S$11)+'СЕТ СН'!$F$9+СВЦЭМ!$D$10+'СЕТ СН'!$F$5-'СЕТ СН'!$F$17</f>
        <v>3513.1687582800005</v>
      </c>
      <c r="T12" s="37">
        <f>SUMIFS(СВЦЭМ!$C$34:$C$777,СВЦЭМ!$A$34:$A$777,$A12,СВЦЭМ!$B$34:$B$777,T$11)+'СЕТ СН'!$F$9+СВЦЭМ!$D$10+'СЕТ СН'!$F$5-'СЕТ СН'!$F$17</f>
        <v>3512.9214369600004</v>
      </c>
      <c r="U12" s="37">
        <f>SUMIFS(СВЦЭМ!$C$34:$C$777,СВЦЭМ!$A$34:$A$777,$A12,СВЦЭМ!$B$34:$B$777,U$11)+'СЕТ СН'!$F$9+СВЦЭМ!$D$10+'СЕТ СН'!$F$5-'СЕТ СН'!$F$17</f>
        <v>3509.5146112900002</v>
      </c>
      <c r="V12" s="37">
        <f>SUMIFS(СВЦЭМ!$C$34:$C$777,СВЦЭМ!$A$34:$A$777,$A12,СВЦЭМ!$B$34:$B$777,V$11)+'СЕТ СН'!$F$9+СВЦЭМ!$D$10+'СЕТ СН'!$F$5-'СЕТ СН'!$F$17</f>
        <v>3537.7762670299999</v>
      </c>
      <c r="W12" s="37">
        <f>SUMIFS(СВЦЭМ!$C$34:$C$777,СВЦЭМ!$A$34:$A$777,$A12,СВЦЭМ!$B$34:$B$777,W$11)+'СЕТ СН'!$F$9+СВЦЭМ!$D$10+'СЕТ СН'!$F$5-'СЕТ СН'!$F$17</f>
        <v>3598.8241482200001</v>
      </c>
      <c r="X12" s="37">
        <f>SUMIFS(СВЦЭМ!$C$34:$C$777,СВЦЭМ!$A$34:$A$777,$A12,СВЦЭМ!$B$34:$B$777,X$11)+'СЕТ СН'!$F$9+СВЦЭМ!$D$10+'СЕТ СН'!$F$5-'СЕТ СН'!$F$17</f>
        <v>3652.1111226000003</v>
      </c>
      <c r="Y12" s="37">
        <f>SUMIFS(СВЦЭМ!$C$34:$C$777,СВЦЭМ!$A$34:$A$777,$A12,СВЦЭМ!$B$34:$B$777,Y$11)+'СЕТ СН'!$F$9+СВЦЭМ!$D$10+'СЕТ СН'!$F$5-'СЕТ СН'!$F$17</f>
        <v>3740.1705032200007</v>
      </c>
      <c r="AA12" s="38"/>
    </row>
    <row r="13" spans="1:27" ht="15.75" x14ac:dyDescent="0.2">
      <c r="A13" s="36">
        <f>A12+1</f>
        <v>42949</v>
      </c>
      <c r="B13" s="37">
        <f>SUMIFS(СВЦЭМ!$C$34:$C$777,СВЦЭМ!$A$34:$A$777,$A13,СВЦЭМ!$B$34:$B$777,B$11)+'СЕТ СН'!$F$9+СВЦЭМ!$D$10+'СЕТ СН'!$F$5-'СЕТ СН'!$F$17</f>
        <v>3795.0343944200004</v>
      </c>
      <c r="C13" s="37">
        <f>SUMIFS(СВЦЭМ!$C$34:$C$777,СВЦЭМ!$A$34:$A$777,$A13,СВЦЭМ!$B$34:$B$777,C$11)+'СЕТ СН'!$F$9+СВЦЭМ!$D$10+'СЕТ СН'!$F$5-'СЕТ СН'!$F$17</f>
        <v>3878.4064140500004</v>
      </c>
      <c r="D13" s="37">
        <f>SUMIFS(СВЦЭМ!$C$34:$C$777,СВЦЭМ!$A$34:$A$777,$A13,СВЦЭМ!$B$34:$B$777,D$11)+'СЕТ СН'!$F$9+СВЦЭМ!$D$10+'СЕТ СН'!$F$5-'СЕТ СН'!$F$17</f>
        <v>3920.0818916999997</v>
      </c>
      <c r="E13" s="37">
        <f>SUMIFS(СВЦЭМ!$C$34:$C$777,СВЦЭМ!$A$34:$A$777,$A13,СВЦЭМ!$B$34:$B$777,E$11)+'СЕТ СН'!$F$9+СВЦЭМ!$D$10+'СЕТ СН'!$F$5-'СЕТ СН'!$F$17</f>
        <v>3931.7404790000001</v>
      </c>
      <c r="F13" s="37">
        <f>SUMIFS(СВЦЭМ!$C$34:$C$777,СВЦЭМ!$A$34:$A$777,$A13,СВЦЭМ!$B$34:$B$777,F$11)+'СЕТ СН'!$F$9+СВЦЭМ!$D$10+'СЕТ СН'!$F$5-'СЕТ СН'!$F$17</f>
        <v>3939.4548593199997</v>
      </c>
      <c r="G13" s="37">
        <f>SUMIFS(СВЦЭМ!$C$34:$C$777,СВЦЭМ!$A$34:$A$777,$A13,СВЦЭМ!$B$34:$B$777,G$11)+'СЕТ СН'!$F$9+СВЦЭМ!$D$10+'СЕТ СН'!$F$5-'СЕТ СН'!$F$17</f>
        <v>3925.9841151600003</v>
      </c>
      <c r="H13" s="37">
        <f>SUMIFS(СВЦЭМ!$C$34:$C$777,СВЦЭМ!$A$34:$A$777,$A13,СВЦЭМ!$B$34:$B$777,H$11)+'СЕТ СН'!$F$9+СВЦЭМ!$D$10+'СЕТ СН'!$F$5-'СЕТ СН'!$F$17</f>
        <v>3847.9815493900005</v>
      </c>
      <c r="I13" s="37">
        <f>SUMIFS(СВЦЭМ!$C$34:$C$777,СВЦЭМ!$A$34:$A$777,$A13,СВЦЭМ!$B$34:$B$777,I$11)+'СЕТ СН'!$F$9+СВЦЭМ!$D$10+'СЕТ СН'!$F$5-'СЕТ СН'!$F$17</f>
        <v>3736.0237329700003</v>
      </c>
      <c r="J13" s="37">
        <f>SUMIFS(СВЦЭМ!$C$34:$C$777,СВЦЭМ!$A$34:$A$777,$A13,СВЦЭМ!$B$34:$B$777,J$11)+'СЕТ СН'!$F$9+СВЦЭМ!$D$10+'СЕТ СН'!$F$5-'СЕТ СН'!$F$17</f>
        <v>3631.8213410799999</v>
      </c>
      <c r="K13" s="37">
        <f>SUMIFS(СВЦЭМ!$C$34:$C$777,СВЦЭМ!$A$34:$A$777,$A13,СВЦЭМ!$B$34:$B$777,K$11)+'СЕТ СН'!$F$9+СВЦЭМ!$D$10+'СЕТ СН'!$F$5-'СЕТ СН'!$F$17</f>
        <v>3580.9950219500006</v>
      </c>
      <c r="L13" s="37">
        <f>SUMIFS(СВЦЭМ!$C$34:$C$777,СВЦЭМ!$A$34:$A$777,$A13,СВЦЭМ!$B$34:$B$777,L$11)+'СЕТ СН'!$F$9+СВЦЭМ!$D$10+'СЕТ СН'!$F$5-'СЕТ СН'!$F$17</f>
        <v>3541.3563874900001</v>
      </c>
      <c r="M13" s="37">
        <f>SUMIFS(СВЦЭМ!$C$34:$C$777,СВЦЭМ!$A$34:$A$777,$A13,СВЦЭМ!$B$34:$B$777,M$11)+'СЕТ СН'!$F$9+СВЦЭМ!$D$10+'СЕТ СН'!$F$5-'СЕТ СН'!$F$17</f>
        <v>3540.5498250700002</v>
      </c>
      <c r="N13" s="37">
        <f>SUMIFS(СВЦЭМ!$C$34:$C$777,СВЦЭМ!$A$34:$A$777,$A13,СВЦЭМ!$B$34:$B$777,N$11)+'СЕТ СН'!$F$9+СВЦЭМ!$D$10+'СЕТ СН'!$F$5-'СЕТ СН'!$F$17</f>
        <v>3532.4356860500002</v>
      </c>
      <c r="O13" s="37">
        <f>SUMIFS(СВЦЭМ!$C$34:$C$777,СВЦЭМ!$A$34:$A$777,$A13,СВЦЭМ!$B$34:$B$777,O$11)+'СЕТ СН'!$F$9+СВЦЭМ!$D$10+'СЕТ СН'!$F$5-'СЕТ СН'!$F$17</f>
        <v>3534.4163081000006</v>
      </c>
      <c r="P13" s="37">
        <f>SUMIFS(СВЦЭМ!$C$34:$C$777,СВЦЭМ!$A$34:$A$777,$A13,СВЦЭМ!$B$34:$B$777,P$11)+'СЕТ СН'!$F$9+СВЦЭМ!$D$10+'СЕТ СН'!$F$5-'СЕТ СН'!$F$17</f>
        <v>3536.7135629100003</v>
      </c>
      <c r="Q13" s="37">
        <f>SUMIFS(СВЦЭМ!$C$34:$C$777,СВЦЭМ!$A$34:$A$777,$A13,СВЦЭМ!$B$34:$B$777,Q$11)+'СЕТ СН'!$F$9+СВЦЭМ!$D$10+'СЕТ СН'!$F$5-'СЕТ СН'!$F$17</f>
        <v>3542.9994704400006</v>
      </c>
      <c r="R13" s="37">
        <f>SUMIFS(СВЦЭМ!$C$34:$C$777,СВЦЭМ!$A$34:$A$777,$A13,СВЦЭМ!$B$34:$B$777,R$11)+'СЕТ СН'!$F$9+СВЦЭМ!$D$10+'СЕТ СН'!$F$5-'СЕТ СН'!$F$17</f>
        <v>3556.4795169700001</v>
      </c>
      <c r="S13" s="37">
        <f>SUMIFS(СВЦЭМ!$C$34:$C$777,СВЦЭМ!$A$34:$A$777,$A13,СВЦЭМ!$B$34:$B$777,S$11)+'СЕТ СН'!$F$9+СВЦЭМ!$D$10+'СЕТ СН'!$F$5-'СЕТ СН'!$F$17</f>
        <v>3565.8751484000004</v>
      </c>
      <c r="T13" s="37">
        <f>SUMIFS(СВЦЭМ!$C$34:$C$777,СВЦЭМ!$A$34:$A$777,$A13,СВЦЭМ!$B$34:$B$777,T$11)+'СЕТ СН'!$F$9+СВЦЭМ!$D$10+'СЕТ СН'!$F$5-'СЕТ СН'!$F$17</f>
        <v>3549.5854791800002</v>
      </c>
      <c r="U13" s="37">
        <f>SUMIFS(СВЦЭМ!$C$34:$C$777,СВЦЭМ!$A$34:$A$777,$A13,СВЦЭМ!$B$34:$B$777,U$11)+'СЕТ СН'!$F$9+СВЦЭМ!$D$10+'СЕТ СН'!$F$5-'СЕТ СН'!$F$17</f>
        <v>3527.3213608800006</v>
      </c>
      <c r="V13" s="37">
        <f>SUMIFS(СВЦЭМ!$C$34:$C$777,СВЦЭМ!$A$34:$A$777,$A13,СВЦЭМ!$B$34:$B$777,V$11)+'СЕТ СН'!$F$9+СВЦЭМ!$D$10+'СЕТ СН'!$F$5-'СЕТ СН'!$F$17</f>
        <v>3556.0844143800005</v>
      </c>
      <c r="W13" s="37">
        <f>SUMIFS(СВЦЭМ!$C$34:$C$777,СВЦЭМ!$A$34:$A$777,$A13,СВЦЭМ!$B$34:$B$777,W$11)+'СЕТ СН'!$F$9+СВЦЭМ!$D$10+'СЕТ СН'!$F$5-'СЕТ СН'!$F$17</f>
        <v>3606.6020713400003</v>
      </c>
      <c r="X13" s="37">
        <f>SUMIFS(СВЦЭМ!$C$34:$C$777,СВЦЭМ!$A$34:$A$777,$A13,СВЦЭМ!$B$34:$B$777,X$11)+'СЕТ СН'!$F$9+СВЦЭМ!$D$10+'СЕТ СН'!$F$5-'СЕТ СН'!$F$17</f>
        <v>3647.3924824599999</v>
      </c>
      <c r="Y13" s="37">
        <f>SUMIFS(СВЦЭМ!$C$34:$C$777,СВЦЭМ!$A$34:$A$777,$A13,СВЦЭМ!$B$34:$B$777,Y$11)+'СЕТ СН'!$F$9+СВЦЭМ!$D$10+'СЕТ СН'!$F$5-'СЕТ СН'!$F$17</f>
        <v>3734.7064122600004</v>
      </c>
    </row>
    <row r="14" spans="1:27" ht="15.75" x14ac:dyDescent="0.2">
      <c r="A14" s="36">
        <f t="shared" ref="A14:A42" si="0">A13+1</f>
        <v>42950</v>
      </c>
      <c r="B14" s="37">
        <f>SUMIFS(СВЦЭМ!$C$34:$C$777,СВЦЭМ!$A$34:$A$777,$A14,СВЦЭМ!$B$34:$B$777,B$11)+'СЕТ СН'!$F$9+СВЦЭМ!$D$10+'СЕТ СН'!$F$5-'СЕТ СН'!$F$17</f>
        <v>3807.8983140300006</v>
      </c>
      <c r="C14" s="37">
        <f>SUMIFS(СВЦЭМ!$C$34:$C$777,СВЦЭМ!$A$34:$A$777,$A14,СВЦЭМ!$B$34:$B$777,C$11)+'СЕТ СН'!$F$9+СВЦЭМ!$D$10+'СЕТ СН'!$F$5-'СЕТ СН'!$F$17</f>
        <v>3874.9380039099997</v>
      </c>
      <c r="D14" s="37">
        <f>SUMIFS(СВЦЭМ!$C$34:$C$777,СВЦЭМ!$A$34:$A$777,$A14,СВЦЭМ!$B$34:$B$777,D$11)+'СЕТ СН'!$F$9+СВЦЭМ!$D$10+'СЕТ СН'!$F$5-'СЕТ СН'!$F$17</f>
        <v>3919.0573899000001</v>
      </c>
      <c r="E14" s="37">
        <f>SUMIFS(СВЦЭМ!$C$34:$C$777,СВЦЭМ!$A$34:$A$777,$A14,СВЦЭМ!$B$34:$B$777,E$11)+'СЕТ СН'!$F$9+СВЦЭМ!$D$10+'СЕТ СН'!$F$5-'СЕТ СН'!$F$17</f>
        <v>3941.1999665900003</v>
      </c>
      <c r="F14" s="37">
        <f>SUMIFS(СВЦЭМ!$C$34:$C$777,СВЦЭМ!$A$34:$A$777,$A14,СВЦЭМ!$B$34:$B$777,F$11)+'СЕТ СН'!$F$9+СВЦЭМ!$D$10+'СЕТ СН'!$F$5-'СЕТ СН'!$F$17</f>
        <v>3946.6212182999998</v>
      </c>
      <c r="G14" s="37">
        <f>SUMIFS(СВЦЭМ!$C$34:$C$777,СВЦЭМ!$A$34:$A$777,$A14,СВЦЭМ!$B$34:$B$777,G$11)+'СЕТ СН'!$F$9+СВЦЭМ!$D$10+'СЕТ СН'!$F$5-'СЕТ СН'!$F$17</f>
        <v>3936.1307605299999</v>
      </c>
      <c r="H14" s="37">
        <f>SUMIFS(СВЦЭМ!$C$34:$C$777,СВЦЭМ!$A$34:$A$777,$A14,СВЦЭМ!$B$34:$B$777,H$11)+'СЕТ СН'!$F$9+СВЦЭМ!$D$10+'СЕТ СН'!$F$5-'СЕТ СН'!$F$17</f>
        <v>3855.91221993</v>
      </c>
      <c r="I14" s="37">
        <f>SUMIFS(СВЦЭМ!$C$34:$C$777,СВЦЭМ!$A$34:$A$777,$A14,СВЦЭМ!$B$34:$B$777,I$11)+'СЕТ СН'!$F$9+СВЦЭМ!$D$10+'СЕТ СН'!$F$5-'СЕТ СН'!$F$17</f>
        <v>3747.1839421100003</v>
      </c>
      <c r="J14" s="37">
        <f>SUMIFS(СВЦЭМ!$C$34:$C$777,СВЦЭМ!$A$34:$A$777,$A14,СВЦЭМ!$B$34:$B$777,J$11)+'СЕТ СН'!$F$9+СВЦЭМ!$D$10+'СЕТ СН'!$F$5-'СЕТ СН'!$F$17</f>
        <v>3624.6963904700006</v>
      </c>
      <c r="K14" s="37">
        <f>SUMIFS(СВЦЭМ!$C$34:$C$777,СВЦЭМ!$A$34:$A$777,$A14,СВЦЭМ!$B$34:$B$777,K$11)+'СЕТ СН'!$F$9+СВЦЭМ!$D$10+'СЕТ СН'!$F$5-'СЕТ СН'!$F$17</f>
        <v>3540.3005673600001</v>
      </c>
      <c r="L14" s="37">
        <f>SUMIFS(СВЦЭМ!$C$34:$C$777,СВЦЭМ!$A$34:$A$777,$A14,СВЦЭМ!$B$34:$B$777,L$11)+'СЕТ СН'!$F$9+СВЦЭМ!$D$10+'СЕТ СН'!$F$5-'СЕТ СН'!$F$17</f>
        <v>3489.2360106400001</v>
      </c>
      <c r="M14" s="37">
        <f>SUMIFS(СВЦЭМ!$C$34:$C$777,СВЦЭМ!$A$34:$A$777,$A14,СВЦЭМ!$B$34:$B$777,M$11)+'СЕТ СН'!$F$9+СВЦЭМ!$D$10+'СЕТ СН'!$F$5-'СЕТ СН'!$F$17</f>
        <v>3481.9361370900001</v>
      </c>
      <c r="N14" s="37">
        <f>SUMIFS(СВЦЭМ!$C$34:$C$777,СВЦЭМ!$A$34:$A$777,$A14,СВЦЭМ!$B$34:$B$777,N$11)+'СЕТ СН'!$F$9+СВЦЭМ!$D$10+'СЕТ СН'!$F$5-'СЕТ СН'!$F$17</f>
        <v>3489.2426696900002</v>
      </c>
      <c r="O14" s="37">
        <f>SUMIFS(СВЦЭМ!$C$34:$C$777,СВЦЭМ!$A$34:$A$777,$A14,СВЦЭМ!$B$34:$B$777,O$11)+'СЕТ СН'!$F$9+СВЦЭМ!$D$10+'СЕТ СН'!$F$5-'СЕТ СН'!$F$17</f>
        <v>3475.6697681700002</v>
      </c>
      <c r="P14" s="37">
        <f>SUMIFS(СВЦЭМ!$C$34:$C$777,СВЦЭМ!$A$34:$A$777,$A14,СВЦЭМ!$B$34:$B$777,P$11)+'СЕТ СН'!$F$9+СВЦЭМ!$D$10+'СЕТ СН'!$F$5-'СЕТ СН'!$F$17</f>
        <v>3489.7088575000002</v>
      </c>
      <c r="Q14" s="37">
        <f>SUMIFS(СВЦЭМ!$C$34:$C$777,СВЦЭМ!$A$34:$A$777,$A14,СВЦЭМ!$B$34:$B$777,Q$11)+'СЕТ СН'!$F$9+СВЦЭМ!$D$10+'СЕТ СН'!$F$5-'СЕТ СН'!$F$17</f>
        <v>3493.6458908100003</v>
      </c>
      <c r="R14" s="37">
        <f>SUMIFS(СВЦЭМ!$C$34:$C$777,СВЦЭМ!$A$34:$A$777,$A14,СВЦЭМ!$B$34:$B$777,R$11)+'СЕТ СН'!$F$9+СВЦЭМ!$D$10+'СЕТ СН'!$F$5-'СЕТ СН'!$F$17</f>
        <v>3499.1563094600001</v>
      </c>
      <c r="S14" s="37">
        <f>SUMIFS(СВЦЭМ!$C$34:$C$777,СВЦЭМ!$A$34:$A$777,$A14,СВЦЭМ!$B$34:$B$777,S$11)+'СЕТ СН'!$F$9+СВЦЭМ!$D$10+'СЕТ СН'!$F$5-'СЕТ СН'!$F$17</f>
        <v>3490.8901193500001</v>
      </c>
      <c r="T14" s="37">
        <f>SUMIFS(СВЦЭМ!$C$34:$C$777,СВЦЭМ!$A$34:$A$777,$A14,СВЦЭМ!$B$34:$B$777,T$11)+'СЕТ СН'!$F$9+СВЦЭМ!$D$10+'СЕТ СН'!$F$5-'СЕТ СН'!$F$17</f>
        <v>3502.6965771300002</v>
      </c>
      <c r="U14" s="37">
        <f>SUMIFS(СВЦЭМ!$C$34:$C$777,СВЦЭМ!$A$34:$A$777,$A14,СВЦЭМ!$B$34:$B$777,U$11)+'СЕТ СН'!$F$9+СВЦЭМ!$D$10+'СЕТ СН'!$F$5-'СЕТ СН'!$F$17</f>
        <v>3504.3389066700001</v>
      </c>
      <c r="V14" s="37">
        <f>SUMIFS(СВЦЭМ!$C$34:$C$777,СВЦЭМ!$A$34:$A$777,$A14,СВЦЭМ!$B$34:$B$777,V$11)+'СЕТ СН'!$F$9+СВЦЭМ!$D$10+'СЕТ СН'!$F$5-'СЕТ СН'!$F$17</f>
        <v>3520.3847731599999</v>
      </c>
      <c r="W14" s="37">
        <f>SUMIFS(СВЦЭМ!$C$34:$C$777,СВЦЭМ!$A$34:$A$777,$A14,СВЦЭМ!$B$34:$B$777,W$11)+'СЕТ СН'!$F$9+СВЦЭМ!$D$10+'СЕТ СН'!$F$5-'СЕТ СН'!$F$17</f>
        <v>3559.8681802700003</v>
      </c>
      <c r="X14" s="37">
        <f>SUMIFS(СВЦЭМ!$C$34:$C$777,СВЦЭМ!$A$34:$A$777,$A14,СВЦЭМ!$B$34:$B$777,X$11)+'СЕТ СН'!$F$9+СВЦЭМ!$D$10+'СЕТ СН'!$F$5-'СЕТ СН'!$F$17</f>
        <v>3651.3480732900007</v>
      </c>
      <c r="Y14" s="37">
        <f>SUMIFS(СВЦЭМ!$C$34:$C$777,СВЦЭМ!$A$34:$A$777,$A14,СВЦЭМ!$B$34:$B$777,Y$11)+'СЕТ СН'!$F$9+СВЦЭМ!$D$10+'СЕТ СН'!$F$5-'СЕТ СН'!$F$17</f>
        <v>3751.3500438800002</v>
      </c>
    </row>
    <row r="15" spans="1:27" ht="15.75" x14ac:dyDescent="0.2">
      <c r="A15" s="36">
        <f t="shared" si="0"/>
        <v>42951</v>
      </c>
      <c r="B15" s="37">
        <f>SUMIFS(СВЦЭМ!$C$34:$C$777,СВЦЭМ!$A$34:$A$777,$A15,СВЦЭМ!$B$34:$B$777,B$11)+'СЕТ СН'!$F$9+СВЦЭМ!$D$10+'СЕТ СН'!$F$5-'СЕТ СН'!$F$17</f>
        <v>3932.2387664799999</v>
      </c>
      <c r="C15" s="37">
        <f>SUMIFS(СВЦЭМ!$C$34:$C$777,СВЦЭМ!$A$34:$A$777,$A15,СВЦЭМ!$B$34:$B$777,C$11)+'СЕТ СН'!$F$9+СВЦЭМ!$D$10+'СЕТ СН'!$F$5-'СЕТ СН'!$F$17</f>
        <v>4037.1346361200003</v>
      </c>
      <c r="D15" s="37">
        <f>SUMIFS(СВЦЭМ!$C$34:$C$777,СВЦЭМ!$A$34:$A$777,$A15,СВЦЭМ!$B$34:$B$777,D$11)+'СЕТ СН'!$F$9+СВЦЭМ!$D$10+'СЕТ СН'!$F$5-'СЕТ СН'!$F$17</f>
        <v>4107.9253827499997</v>
      </c>
      <c r="E15" s="37">
        <f>SUMIFS(СВЦЭМ!$C$34:$C$777,СВЦЭМ!$A$34:$A$777,$A15,СВЦЭМ!$B$34:$B$777,E$11)+'СЕТ СН'!$F$9+СВЦЭМ!$D$10+'СЕТ СН'!$F$5-'СЕТ СН'!$F$17</f>
        <v>4150.5270378200003</v>
      </c>
      <c r="F15" s="37">
        <f>SUMIFS(СВЦЭМ!$C$34:$C$777,СВЦЭМ!$A$34:$A$777,$A15,СВЦЭМ!$B$34:$B$777,F$11)+'СЕТ СН'!$F$9+СВЦЭМ!$D$10+'СЕТ СН'!$F$5-'СЕТ СН'!$F$17</f>
        <v>4154.5716605799998</v>
      </c>
      <c r="G15" s="37">
        <f>SUMIFS(СВЦЭМ!$C$34:$C$777,СВЦЭМ!$A$34:$A$777,$A15,СВЦЭМ!$B$34:$B$777,G$11)+'СЕТ СН'!$F$9+СВЦЭМ!$D$10+'СЕТ СН'!$F$5-'СЕТ СН'!$F$17</f>
        <v>4152.8759369899999</v>
      </c>
      <c r="H15" s="37">
        <f>SUMIFS(СВЦЭМ!$C$34:$C$777,СВЦЭМ!$A$34:$A$777,$A15,СВЦЭМ!$B$34:$B$777,H$11)+'СЕТ СН'!$F$9+СВЦЭМ!$D$10+'СЕТ СН'!$F$5-'СЕТ СН'!$F$17</f>
        <v>4067.80568098</v>
      </c>
      <c r="I15" s="37">
        <f>SUMIFS(СВЦЭМ!$C$34:$C$777,СВЦЭМ!$A$34:$A$777,$A15,СВЦЭМ!$B$34:$B$777,I$11)+'СЕТ СН'!$F$9+СВЦЭМ!$D$10+'СЕТ СН'!$F$5-'СЕТ СН'!$F$17</f>
        <v>3950.2364305000001</v>
      </c>
      <c r="J15" s="37">
        <f>SUMIFS(СВЦЭМ!$C$34:$C$777,СВЦЭМ!$A$34:$A$777,$A15,СВЦЭМ!$B$34:$B$777,J$11)+'СЕТ СН'!$F$9+СВЦЭМ!$D$10+'СЕТ СН'!$F$5-'СЕТ СН'!$F$17</f>
        <v>3835.61392789</v>
      </c>
      <c r="K15" s="37">
        <f>SUMIFS(СВЦЭМ!$C$34:$C$777,СВЦЭМ!$A$34:$A$777,$A15,СВЦЭМ!$B$34:$B$777,K$11)+'СЕТ СН'!$F$9+СВЦЭМ!$D$10+'СЕТ СН'!$F$5-'СЕТ СН'!$F$17</f>
        <v>3740.2676806300005</v>
      </c>
      <c r="L15" s="37">
        <f>SUMIFS(СВЦЭМ!$C$34:$C$777,СВЦЭМ!$A$34:$A$777,$A15,СВЦЭМ!$B$34:$B$777,L$11)+'СЕТ СН'!$F$9+СВЦЭМ!$D$10+'СЕТ СН'!$F$5-'СЕТ СН'!$F$17</f>
        <v>3671.2618178600005</v>
      </c>
      <c r="M15" s="37">
        <f>SUMIFS(СВЦЭМ!$C$34:$C$777,СВЦЭМ!$A$34:$A$777,$A15,СВЦЭМ!$B$34:$B$777,M$11)+'СЕТ СН'!$F$9+СВЦЭМ!$D$10+'СЕТ СН'!$F$5-'СЕТ СН'!$F$17</f>
        <v>3663.2636693100003</v>
      </c>
      <c r="N15" s="37">
        <f>SUMIFS(СВЦЭМ!$C$34:$C$777,СВЦЭМ!$A$34:$A$777,$A15,СВЦЭМ!$B$34:$B$777,N$11)+'СЕТ СН'!$F$9+СВЦЭМ!$D$10+'СЕТ СН'!$F$5-'СЕТ СН'!$F$17</f>
        <v>3670.9804874900001</v>
      </c>
      <c r="O15" s="37">
        <f>SUMIFS(СВЦЭМ!$C$34:$C$777,СВЦЭМ!$A$34:$A$777,$A15,СВЦЭМ!$B$34:$B$777,O$11)+'СЕТ СН'!$F$9+СВЦЭМ!$D$10+'СЕТ СН'!$F$5-'СЕТ СН'!$F$17</f>
        <v>3656.2696544300006</v>
      </c>
      <c r="P15" s="37">
        <f>SUMIFS(СВЦЭМ!$C$34:$C$777,СВЦЭМ!$A$34:$A$777,$A15,СВЦЭМ!$B$34:$B$777,P$11)+'СЕТ СН'!$F$9+СВЦЭМ!$D$10+'СЕТ СН'!$F$5-'СЕТ СН'!$F$17</f>
        <v>3669.5803479000006</v>
      </c>
      <c r="Q15" s="37">
        <f>SUMIFS(СВЦЭМ!$C$34:$C$777,СВЦЭМ!$A$34:$A$777,$A15,СВЦЭМ!$B$34:$B$777,Q$11)+'СЕТ СН'!$F$9+СВЦЭМ!$D$10+'СЕТ СН'!$F$5-'СЕТ СН'!$F$17</f>
        <v>3671.2629136200003</v>
      </c>
      <c r="R15" s="37">
        <f>SUMIFS(СВЦЭМ!$C$34:$C$777,СВЦЭМ!$A$34:$A$777,$A15,СВЦЭМ!$B$34:$B$777,R$11)+'СЕТ СН'!$F$9+СВЦЭМ!$D$10+'СЕТ СН'!$F$5-'СЕТ СН'!$F$17</f>
        <v>3675.6121139200004</v>
      </c>
      <c r="S15" s="37">
        <f>SUMIFS(СВЦЭМ!$C$34:$C$777,СВЦЭМ!$A$34:$A$777,$A15,СВЦЭМ!$B$34:$B$777,S$11)+'СЕТ СН'!$F$9+СВЦЭМ!$D$10+'СЕТ СН'!$F$5-'СЕТ СН'!$F$17</f>
        <v>3664.65268388</v>
      </c>
      <c r="T15" s="37">
        <f>SUMIFS(СВЦЭМ!$C$34:$C$777,СВЦЭМ!$A$34:$A$777,$A15,СВЦЭМ!$B$34:$B$777,T$11)+'СЕТ СН'!$F$9+СВЦЭМ!$D$10+'СЕТ СН'!$F$5-'СЕТ СН'!$F$17</f>
        <v>3679.1475040200003</v>
      </c>
      <c r="U15" s="37">
        <f>SUMIFS(СВЦЭМ!$C$34:$C$777,СВЦЭМ!$A$34:$A$777,$A15,СВЦЭМ!$B$34:$B$777,U$11)+'СЕТ СН'!$F$9+СВЦЭМ!$D$10+'СЕТ СН'!$F$5-'СЕТ СН'!$F$17</f>
        <v>3676.6187089600007</v>
      </c>
      <c r="V15" s="37">
        <f>SUMIFS(СВЦЭМ!$C$34:$C$777,СВЦЭМ!$A$34:$A$777,$A15,СВЦЭМ!$B$34:$B$777,V$11)+'СЕТ СН'!$F$9+СВЦЭМ!$D$10+'СЕТ СН'!$F$5-'СЕТ СН'!$F$17</f>
        <v>3697.45810618</v>
      </c>
      <c r="W15" s="37">
        <f>SUMIFS(СВЦЭМ!$C$34:$C$777,СВЦЭМ!$A$34:$A$777,$A15,СВЦЭМ!$B$34:$B$777,W$11)+'СЕТ СН'!$F$9+СВЦЭМ!$D$10+'СЕТ СН'!$F$5-'СЕТ СН'!$F$17</f>
        <v>3780.98813462</v>
      </c>
      <c r="X15" s="37">
        <f>SUMIFS(СВЦЭМ!$C$34:$C$777,СВЦЭМ!$A$34:$A$777,$A15,СВЦЭМ!$B$34:$B$777,X$11)+'СЕТ СН'!$F$9+СВЦЭМ!$D$10+'СЕТ СН'!$F$5-'СЕТ СН'!$F$17</f>
        <v>3861.8390959600001</v>
      </c>
      <c r="Y15" s="37">
        <f>SUMIFS(СВЦЭМ!$C$34:$C$777,СВЦЭМ!$A$34:$A$777,$A15,СВЦЭМ!$B$34:$B$777,Y$11)+'СЕТ СН'!$F$9+СВЦЭМ!$D$10+'СЕТ СН'!$F$5-'СЕТ СН'!$F$17</f>
        <v>3945.3805420200006</v>
      </c>
    </row>
    <row r="16" spans="1:27" ht="15.75" x14ac:dyDescent="0.2">
      <c r="A16" s="36">
        <f t="shared" si="0"/>
        <v>42952</v>
      </c>
      <c r="B16" s="37">
        <f>SUMIFS(СВЦЭМ!$C$34:$C$777,СВЦЭМ!$A$34:$A$777,$A16,СВЦЭМ!$B$34:$B$777,B$11)+'СЕТ СН'!$F$9+СВЦЭМ!$D$10+'СЕТ СН'!$F$5-'СЕТ СН'!$F$17</f>
        <v>4010.59488831</v>
      </c>
      <c r="C16" s="37">
        <f>SUMIFS(СВЦЭМ!$C$34:$C$777,СВЦЭМ!$A$34:$A$777,$A16,СВЦЭМ!$B$34:$B$777,C$11)+'СЕТ СН'!$F$9+СВЦЭМ!$D$10+'СЕТ СН'!$F$5-'СЕТ СН'!$F$17</f>
        <v>4110.4048398100003</v>
      </c>
      <c r="D16" s="37">
        <f>SUMIFS(СВЦЭМ!$C$34:$C$777,СВЦЭМ!$A$34:$A$777,$A16,СВЦЭМ!$B$34:$B$777,D$11)+'СЕТ СН'!$F$9+СВЦЭМ!$D$10+'СЕТ СН'!$F$5-'СЕТ СН'!$F$17</f>
        <v>4138.1691938800004</v>
      </c>
      <c r="E16" s="37">
        <f>SUMIFS(СВЦЭМ!$C$34:$C$777,СВЦЭМ!$A$34:$A$777,$A16,СВЦЭМ!$B$34:$B$777,E$11)+'СЕТ СН'!$F$9+СВЦЭМ!$D$10+'СЕТ СН'!$F$5-'СЕТ СН'!$F$17</f>
        <v>4152.7335022200004</v>
      </c>
      <c r="F16" s="37">
        <f>SUMIFS(СВЦЭМ!$C$34:$C$777,СВЦЭМ!$A$34:$A$777,$A16,СВЦЭМ!$B$34:$B$777,F$11)+'СЕТ СН'!$F$9+СВЦЭМ!$D$10+'СЕТ СН'!$F$5-'СЕТ СН'!$F$17</f>
        <v>4150.3423302299998</v>
      </c>
      <c r="G16" s="37">
        <f>SUMIFS(СВЦЭМ!$C$34:$C$777,СВЦЭМ!$A$34:$A$777,$A16,СВЦЭМ!$B$34:$B$777,G$11)+'СЕТ СН'!$F$9+СВЦЭМ!$D$10+'СЕТ СН'!$F$5-'СЕТ СН'!$F$17</f>
        <v>4151.4969049700003</v>
      </c>
      <c r="H16" s="37">
        <f>SUMIFS(СВЦЭМ!$C$34:$C$777,СВЦЭМ!$A$34:$A$777,$A16,СВЦЭМ!$B$34:$B$777,H$11)+'СЕТ СН'!$F$9+СВЦЭМ!$D$10+'СЕТ СН'!$F$5-'СЕТ СН'!$F$17</f>
        <v>4113.4787076700004</v>
      </c>
      <c r="I16" s="37">
        <f>SUMIFS(СВЦЭМ!$C$34:$C$777,СВЦЭМ!$A$34:$A$777,$A16,СВЦЭМ!$B$34:$B$777,I$11)+'СЕТ СН'!$F$9+СВЦЭМ!$D$10+'СЕТ СН'!$F$5-'СЕТ СН'!$F$17</f>
        <v>3998.7088619100005</v>
      </c>
      <c r="J16" s="37">
        <f>SUMIFS(СВЦЭМ!$C$34:$C$777,СВЦЭМ!$A$34:$A$777,$A16,СВЦЭМ!$B$34:$B$777,J$11)+'СЕТ СН'!$F$9+СВЦЭМ!$D$10+'СЕТ СН'!$F$5-'СЕТ СН'!$F$17</f>
        <v>3847.7732812699996</v>
      </c>
      <c r="K16" s="37">
        <f>SUMIFS(СВЦЭМ!$C$34:$C$777,СВЦЭМ!$A$34:$A$777,$A16,СВЦЭМ!$B$34:$B$777,K$11)+'СЕТ СН'!$F$9+СВЦЭМ!$D$10+'СЕТ СН'!$F$5-'СЕТ СН'!$F$17</f>
        <v>3727.42700418</v>
      </c>
      <c r="L16" s="37">
        <f>SUMIFS(СВЦЭМ!$C$34:$C$777,СВЦЭМ!$A$34:$A$777,$A16,СВЦЭМ!$B$34:$B$777,L$11)+'СЕТ СН'!$F$9+СВЦЭМ!$D$10+'СЕТ СН'!$F$5-'СЕТ СН'!$F$17</f>
        <v>3672.3825113500006</v>
      </c>
      <c r="M16" s="37">
        <f>SUMIFS(СВЦЭМ!$C$34:$C$777,СВЦЭМ!$A$34:$A$777,$A16,СВЦЭМ!$B$34:$B$777,M$11)+'СЕТ СН'!$F$9+СВЦЭМ!$D$10+'СЕТ СН'!$F$5-'СЕТ СН'!$F$17</f>
        <v>3667.1271593700003</v>
      </c>
      <c r="N16" s="37">
        <f>SUMIFS(СВЦЭМ!$C$34:$C$777,СВЦЭМ!$A$34:$A$777,$A16,СВЦЭМ!$B$34:$B$777,N$11)+'СЕТ СН'!$F$9+СВЦЭМ!$D$10+'СЕТ СН'!$F$5-'СЕТ СН'!$F$17</f>
        <v>3662.85487818</v>
      </c>
      <c r="O16" s="37">
        <f>SUMIFS(СВЦЭМ!$C$34:$C$777,СВЦЭМ!$A$34:$A$777,$A16,СВЦЭМ!$B$34:$B$777,O$11)+'СЕТ СН'!$F$9+СВЦЭМ!$D$10+'СЕТ СН'!$F$5-'СЕТ СН'!$F$17</f>
        <v>3664.00355812</v>
      </c>
      <c r="P16" s="37">
        <f>SUMIFS(СВЦЭМ!$C$34:$C$777,СВЦЭМ!$A$34:$A$777,$A16,СВЦЭМ!$B$34:$B$777,P$11)+'СЕТ СН'!$F$9+СВЦЭМ!$D$10+'СЕТ СН'!$F$5-'СЕТ СН'!$F$17</f>
        <v>3664.7880217600004</v>
      </c>
      <c r="Q16" s="37">
        <f>SUMIFS(СВЦЭМ!$C$34:$C$777,СВЦЭМ!$A$34:$A$777,$A16,СВЦЭМ!$B$34:$B$777,Q$11)+'СЕТ СН'!$F$9+СВЦЭМ!$D$10+'СЕТ СН'!$F$5-'СЕТ СН'!$F$17</f>
        <v>3661.83817765</v>
      </c>
      <c r="R16" s="37">
        <f>SUMIFS(СВЦЭМ!$C$34:$C$777,СВЦЭМ!$A$34:$A$777,$A16,СВЦЭМ!$B$34:$B$777,R$11)+'СЕТ СН'!$F$9+СВЦЭМ!$D$10+'СЕТ СН'!$F$5-'СЕТ СН'!$F$17</f>
        <v>3660.2407301800004</v>
      </c>
      <c r="S16" s="37">
        <f>SUMIFS(СВЦЭМ!$C$34:$C$777,СВЦЭМ!$A$34:$A$777,$A16,СВЦЭМ!$B$34:$B$777,S$11)+'СЕТ СН'!$F$9+СВЦЭМ!$D$10+'СЕТ СН'!$F$5-'СЕТ СН'!$F$17</f>
        <v>3657.6993655000006</v>
      </c>
      <c r="T16" s="37">
        <f>SUMIFS(СВЦЭМ!$C$34:$C$777,СВЦЭМ!$A$34:$A$777,$A16,СВЦЭМ!$B$34:$B$777,T$11)+'СЕТ СН'!$F$9+СВЦЭМ!$D$10+'СЕТ СН'!$F$5-'СЕТ СН'!$F$17</f>
        <v>3660.2773176600003</v>
      </c>
      <c r="U16" s="37">
        <f>SUMIFS(СВЦЭМ!$C$34:$C$777,СВЦЭМ!$A$34:$A$777,$A16,СВЦЭМ!$B$34:$B$777,U$11)+'СЕТ СН'!$F$9+СВЦЭМ!$D$10+'СЕТ СН'!$F$5-'СЕТ СН'!$F$17</f>
        <v>3656.62959899</v>
      </c>
      <c r="V16" s="37">
        <f>SUMIFS(СВЦЭМ!$C$34:$C$777,СВЦЭМ!$A$34:$A$777,$A16,СВЦЭМ!$B$34:$B$777,V$11)+'СЕТ СН'!$F$9+СВЦЭМ!$D$10+'СЕТ СН'!$F$5-'СЕТ СН'!$F$17</f>
        <v>3679.5722292700002</v>
      </c>
      <c r="W16" s="37">
        <f>SUMIFS(СВЦЭМ!$C$34:$C$777,СВЦЭМ!$A$34:$A$777,$A16,СВЦЭМ!$B$34:$B$777,W$11)+'СЕТ СН'!$F$9+СВЦЭМ!$D$10+'СЕТ СН'!$F$5-'СЕТ СН'!$F$17</f>
        <v>3753.3965202199997</v>
      </c>
      <c r="X16" s="37">
        <f>SUMIFS(СВЦЭМ!$C$34:$C$777,СВЦЭМ!$A$34:$A$777,$A16,СВЦЭМ!$B$34:$B$777,X$11)+'СЕТ СН'!$F$9+СВЦЭМ!$D$10+'СЕТ СН'!$F$5-'СЕТ СН'!$F$17</f>
        <v>3853.5085296400002</v>
      </c>
      <c r="Y16" s="37">
        <f>SUMIFS(СВЦЭМ!$C$34:$C$777,СВЦЭМ!$A$34:$A$777,$A16,СВЦЭМ!$B$34:$B$777,Y$11)+'СЕТ СН'!$F$9+СВЦЭМ!$D$10+'СЕТ СН'!$F$5-'СЕТ СН'!$F$17</f>
        <v>3953.3935128700004</v>
      </c>
    </row>
    <row r="17" spans="1:25" ht="15.75" x14ac:dyDescent="0.2">
      <c r="A17" s="36">
        <f t="shared" si="0"/>
        <v>42953</v>
      </c>
      <c r="B17" s="37">
        <f>SUMIFS(СВЦЭМ!$C$34:$C$777,СВЦЭМ!$A$34:$A$777,$A17,СВЦЭМ!$B$34:$B$777,B$11)+'СЕТ СН'!$F$9+СВЦЭМ!$D$10+'СЕТ СН'!$F$5-'СЕТ СН'!$F$17</f>
        <v>4027.9286294000003</v>
      </c>
      <c r="C17" s="37">
        <f>SUMIFS(СВЦЭМ!$C$34:$C$777,СВЦЭМ!$A$34:$A$777,$A17,СВЦЭМ!$B$34:$B$777,C$11)+'СЕТ СН'!$F$9+СВЦЭМ!$D$10+'СЕТ СН'!$F$5-'СЕТ СН'!$F$17</f>
        <v>4123.1302429099997</v>
      </c>
      <c r="D17" s="37">
        <f>SUMIFS(СВЦЭМ!$C$34:$C$777,СВЦЭМ!$A$34:$A$777,$A17,СВЦЭМ!$B$34:$B$777,D$11)+'СЕТ СН'!$F$9+СВЦЭМ!$D$10+'СЕТ СН'!$F$5-'СЕТ СН'!$F$17</f>
        <v>4154.4417640199999</v>
      </c>
      <c r="E17" s="37">
        <f>SUMIFS(СВЦЭМ!$C$34:$C$777,СВЦЭМ!$A$34:$A$777,$A17,СВЦЭМ!$B$34:$B$777,E$11)+'СЕТ СН'!$F$9+СВЦЭМ!$D$10+'СЕТ СН'!$F$5-'СЕТ СН'!$F$17</f>
        <v>4156.9658046599998</v>
      </c>
      <c r="F17" s="37">
        <f>SUMIFS(СВЦЭМ!$C$34:$C$777,СВЦЭМ!$A$34:$A$777,$A17,СВЦЭМ!$B$34:$B$777,F$11)+'СЕТ СН'!$F$9+СВЦЭМ!$D$10+'СЕТ СН'!$F$5-'СЕТ СН'!$F$17</f>
        <v>4139.5597177199998</v>
      </c>
      <c r="G17" s="37">
        <f>SUMIFS(СВЦЭМ!$C$34:$C$777,СВЦЭМ!$A$34:$A$777,$A17,СВЦЭМ!$B$34:$B$777,G$11)+'СЕТ СН'!$F$9+СВЦЭМ!$D$10+'СЕТ СН'!$F$5-'СЕТ СН'!$F$17</f>
        <v>4137.9585514</v>
      </c>
      <c r="H17" s="37">
        <f>SUMIFS(СВЦЭМ!$C$34:$C$777,СВЦЭМ!$A$34:$A$777,$A17,СВЦЭМ!$B$34:$B$777,H$11)+'СЕТ СН'!$F$9+СВЦЭМ!$D$10+'СЕТ СН'!$F$5-'СЕТ СН'!$F$17</f>
        <v>4148.4955087799999</v>
      </c>
      <c r="I17" s="37">
        <f>SUMIFS(СВЦЭМ!$C$34:$C$777,СВЦЭМ!$A$34:$A$777,$A17,СВЦЭМ!$B$34:$B$777,I$11)+'СЕТ СН'!$F$9+СВЦЭМ!$D$10+'СЕТ СН'!$F$5-'СЕТ СН'!$F$17</f>
        <v>4030.0740739100002</v>
      </c>
      <c r="J17" s="37">
        <f>SUMIFS(СВЦЭМ!$C$34:$C$777,СВЦЭМ!$A$34:$A$777,$A17,СВЦЭМ!$B$34:$B$777,J$11)+'СЕТ СН'!$F$9+СВЦЭМ!$D$10+'СЕТ СН'!$F$5-'СЕТ СН'!$F$17</f>
        <v>3870.6494388600004</v>
      </c>
      <c r="K17" s="37">
        <f>SUMIFS(СВЦЭМ!$C$34:$C$777,СВЦЭМ!$A$34:$A$777,$A17,СВЦЭМ!$B$34:$B$777,K$11)+'СЕТ СН'!$F$9+СВЦЭМ!$D$10+'СЕТ СН'!$F$5-'СЕТ СН'!$F$17</f>
        <v>3752.79733321</v>
      </c>
      <c r="L17" s="37">
        <f>SUMIFS(СВЦЭМ!$C$34:$C$777,СВЦЭМ!$A$34:$A$777,$A17,СВЦЭМ!$B$34:$B$777,L$11)+'СЕТ СН'!$F$9+СВЦЭМ!$D$10+'СЕТ СН'!$F$5-'СЕТ СН'!$F$17</f>
        <v>3676.68312616</v>
      </c>
      <c r="M17" s="37">
        <f>SUMIFS(СВЦЭМ!$C$34:$C$777,СВЦЭМ!$A$34:$A$777,$A17,СВЦЭМ!$B$34:$B$777,M$11)+'СЕТ СН'!$F$9+СВЦЭМ!$D$10+'СЕТ СН'!$F$5-'СЕТ СН'!$F$17</f>
        <v>3671.7087565100001</v>
      </c>
      <c r="N17" s="37">
        <f>SUMIFS(СВЦЭМ!$C$34:$C$777,СВЦЭМ!$A$34:$A$777,$A17,СВЦЭМ!$B$34:$B$777,N$11)+'СЕТ СН'!$F$9+СВЦЭМ!$D$10+'СЕТ СН'!$F$5-'СЕТ СН'!$F$17</f>
        <v>3670.5019689000001</v>
      </c>
      <c r="O17" s="37">
        <f>SUMIFS(СВЦЭМ!$C$34:$C$777,СВЦЭМ!$A$34:$A$777,$A17,СВЦЭМ!$B$34:$B$777,O$11)+'СЕТ СН'!$F$9+СВЦЭМ!$D$10+'СЕТ СН'!$F$5-'СЕТ СН'!$F$17</f>
        <v>3669.6978298100003</v>
      </c>
      <c r="P17" s="37">
        <f>SUMIFS(СВЦЭМ!$C$34:$C$777,СВЦЭМ!$A$34:$A$777,$A17,СВЦЭМ!$B$34:$B$777,P$11)+'СЕТ СН'!$F$9+СВЦЭМ!$D$10+'СЕТ СН'!$F$5-'СЕТ СН'!$F$17</f>
        <v>3671.2585031500003</v>
      </c>
      <c r="Q17" s="37">
        <f>SUMIFS(СВЦЭМ!$C$34:$C$777,СВЦЭМ!$A$34:$A$777,$A17,СВЦЭМ!$B$34:$B$777,Q$11)+'СЕТ СН'!$F$9+СВЦЭМ!$D$10+'СЕТ СН'!$F$5-'СЕТ СН'!$F$17</f>
        <v>3670.6275679800001</v>
      </c>
      <c r="R17" s="37">
        <f>SUMIFS(СВЦЭМ!$C$34:$C$777,СВЦЭМ!$A$34:$A$777,$A17,СВЦЭМ!$B$34:$B$777,R$11)+'СЕТ СН'!$F$9+СВЦЭМ!$D$10+'СЕТ СН'!$F$5-'СЕТ СН'!$F$17</f>
        <v>3674.0436620500004</v>
      </c>
      <c r="S17" s="37">
        <f>SUMIFS(СВЦЭМ!$C$34:$C$777,СВЦЭМ!$A$34:$A$777,$A17,СВЦЭМ!$B$34:$B$777,S$11)+'СЕТ СН'!$F$9+СВЦЭМ!$D$10+'СЕТ СН'!$F$5-'СЕТ СН'!$F$17</f>
        <v>3674.5465457500004</v>
      </c>
      <c r="T17" s="37">
        <f>SUMIFS(СВЦЭМ!$C$34:$C$777,СВЦЭМ!$A$34:$A$777,$A17,СВЦЭМ!$B$34:$B$777,T$11)+'СЕТ СН'!$F$9+СВЦЭМ!$D$10+'СЕТ СН'!$F$5-'СЕТ СН'!$F$17</f>
        <v>3675.9598343799998</v>
      </c>
      <c r="U17" s="37">
        <f>SUMIFS(СВЦЭМ!$C$34:$C$777,СВЦЭМ!$A$34:$A$777,$A17,СВЦЭМ!$B$34:$B$777,U$11)+'СЕТ СН'!$F$9+СВЦЭМ!$D$10+'СЕТ СН'!$F$5-'СЕТ СН'!$F$17</f>
        <v>3676.5679553099999</v>
      </c>
      <c r="V17" s="37">
        <f>SUMIFS(СВЦЭМ!$C$34:$C$777,СВЦЭМ!$A$34:$A$777,$A17,СВЦЭМ!$B$34:$B$777,V$11)+'СЕТ СН'!$F$9+СВЦЭМ!$D$10+'СЕТ СН'!$F$5-'СЕТ СН'!$F$17</f>
        <v>3708.4491072800001</v>
      </c>
      <c r="W17" s="37">
        <f>SUMIFS(СВЦЭМ!$C$34:$C$777,СВЦЭМ!$A$34:$A$777,$A17,СВЦЭМ!$B$34:$B$777,W$11)+'СЕТ СН'!$F$9+СВЦЭМ!$D$10+'СЕТ СН'!$F$5-'СЕТ СН'!$F$17</f>
        <v>3770.5100975800005</v>
      </c>
      <c r="X17" s="37">
        <f>SUMIFS(СВЦЭМ!$C$34:$C$777,СВЦЭМ!$A$34:$A$777,$A17,СВЦЭМ!$B$34:$B$777,X$11)+'СЕТ СН'!$F$9+СВЦЭМ!$D$10+'СЕТ СН'!$F$5-'СЕТ СН'!$F$17</f>
        <v>3868.5449867400002</v>
      </c>
      <c r="Y17" s="37">
        <f>SUMIFS(СВЦЭМ!$C$34:$C$777,СВЦЭМ!$A$34:$A$777,$A17,СВЦЭМ!$B$34:$B$777,Y$11)+'СЕТ СН'!$F$9+СВЦЭМ!$D$10+'СЕТ СН'!$F$5-'СЕТ СН'!$F$17</f>
        <v>3945.5660515400004</v>
      </c>
    </row>
    <row r="18" spans="1:25" ht="15.75" x14ac:dyDescent="0.2">
      <c r="A18" s="36">
        <f t="shared" si="0"/>
        <v>42954</v>
      </c>
      <c r="B18" s="37">
        <f>SUMIFS(СВЦЭМ!$C$34:$C$777,СВЦЭМ!$A$34:$A$777,$A18,СВЦЭМ!$B$34:$B$777,B$11)+'СЕТ СН'!$F$9+СВЦЭМ!$D$10+'СЕТ СН'!$F$5-'СЕТ СН'!$F$17</f>
        <v>4151.1732744399997</v>
      </c>
      <c r="C18" s="37">
        <f>SUMIFS(СВЦЭМ!$C$34:$C$777,СВЦЭМ!$A$34:$A$777,$A18,СВЦЭМ!$B$34:$B$777,C$11)+'СЕТ СН'!$F$9+СВЦЭМ!$D$10+'СЕТ СН'!$F$5-'СЕТ СН'!$F$17</f>
        <v>4193.6133559700002</v>
      </c>
      <c r="D18" s="37">
        <f>SUMIFS(СВЦЭМ!$C$34:$C$777,СВЦЭМ!$A$34:$A$777,$A18,СВЦЭМ!$B$34:$B$777,D$11)+'СЕТ СН'!$F$9+СВЦЭМ!$D$10+'СЕТ СН'!$F$5-'СЕТ СН'!$F$17</f>
        <v>4179.8049892700001</v>
      </c>
      <c r="E18" s="37">
        <f>SUMIFS(СВЦЭМ!$C$34:$C$777,СВЦЭМ!$A$34:$A$777,$A18,СВЦЭМ!$B$34:$B$777,E$11)+'СЕТ СН'!$F$9+СВЦЭМ!$D$10+'СЕТ СН'!$F$5-'СЕТ СН'!$F$17</f>
        <v>4174.1494621399997</v>
      </c>
      <c r="F18" s="37">
        <f>SUMIFS(СВЦЭМ!$C$34:$C$777,СВЦЭМ!$A$34:$A$777,$A18,СВЦЭМ!$B$34:$B$777,F$11)+'СЕТ СН'!$F$9+СВЦЭМ!$D$10+'СЕТ СН'!$F$5-'СЕТ СН'!$F$17</f>
        <v>4169.39250111</v>
      </c>
      <c r="G18" s="37">
        <f>SUMIFS(СВЦЭМ!$C$34:$C$777,СВЦЭМ!$A$34:$A$777,$A18,СВЦЭМ!$B$34:$B$777,G$11)+'СЕТ СН'!$F$9+СВЦЭМ!$D$10+'СЕТ СН'!$F$5-'СЕТ СН'!$F$17</f>
        <v>4176.5039347700003</v>
      </c>
      <c r="H18" s="37">
        <f>SUMIFS(СВЦЭМ!$C$34:$C$777,СВЦЭМ!$A$34:$A$777,$A18,СВЦЭМ!$B$34:$B$777,H$11)+'СЕТ СН'!$F$9+СВЦЭМ!$D$10+'СЕТ СН'!$F$5-'СЕТ СН'!$F$17</f>
        <v>4198.2410948300003</v>
      </c>
      <c r="I18" s="37">
        <f>SUMIFS(СВЦЭМ!$C$34:$C$777,СВЦЭМ!$A$34:$A$777,$A18,СВЦЭМ!$B$34:$B$777,I$11)+'СЕТ СН'!$F$9+СВЦЭМ!$D$10+'СЕТ СН'!$F$5-'СЕТ СН'!$F$17</f>
        <v>4065.17508215</v>
      </c>
      <c r="J18" s="37">
        <f>SUMIFS(СВЦЭМ!$C$34:$C$777,СВЦЭМ!$A$34:$A$777,$A18,СВЦЭМ!$B$34:$B$777,J$11)+'СЕТ СН'!$F$9+СВЦЭМ!$D$10+'СЕТ СН'!$F$5-'СЕТ СН'!$F$17</f>
        <v>3880.2966897100005</v>
      </c>
      <c r="K18" s="37">
        <f>SUMIFS(СВЦЭМ!$C$34:$C$777,СВЦЭМ!$A$34:$A$777,$A18,СВЦЭМ!$B$34:$B$777,K$11)+'СЕТ СН'!$F$9+СВЦЭМ!$D$10+'СЕТ СН'!$F$5-'СЕТ СН'!$F$17</f>
        <v>3763.4417411700006</v>
      </c>
      <c r="L18" s="37">
        <f>SUMIFS(СВЦЭМ!$C$34:$C$777,СВЦЭМ!$A$34:$A$777,$A18,СВЦЭМ!$B$34:$B$777,L$11)+'СЕТ СН'!$F$9+СВЦЭМ!$D$10+'СЕТ СН'!$F$5-'СЕТ СН'!$F$17</f>
        <v>3697.9839418800002</v>
      </c>
      <c r="M18" s="37">
        <f>SUMIFS(СВЦЭМ!$C$34:$C$777,СВЦЭМ!$A$34:$A$777,$A18,СВЦЭМ!$B$34:$B$777,M$11)+'СЕТ СН'!$F$9+СВЦЭМ!$D$10+'СЕТ СН'!$F$5-'СЕТ СН'!$F$17</f>
        <v>3694.2863131000004</v>
      </c>
      <c r="N18" s="37">
        <f>SUMIFS(СВЦЭМ!$C$34:$C$777,СВЦЭМ!$A$34:$A$777,$A18,СВЦЭМ!$B$34:$B$777,N$11)+'СЕТ СН'!$F$9+СВЦЭМ!$D$10+'СЕТ СН'!$F$5-'СЕТ СН'!$F$17</f>
        <v>3698.3178981900001</v>
      </c>
      <c r="O18" s="37">
        <f>SUMIFS(СВЦЭМ!$C$34:$C$777,СВЦЭМ!$A$34:$A$777,$A18,СВЦЭМ!$B$34:$B$777,O$11)+'СЕТ СН'!$F$9+СВЦЭМ!$D$10+'СЕТ СН'!$F$5-'СЕТ СН'!$F$17</f>
        <v>3681.4415339100005</v>
      </c>
      <c r="P18" s="37">
        <f>SUMIFS(СВЦЭМ!$C$34:$C$777,СВЦЭМ!$A$34:$A$777,$A18,СВЦЭМ!$B$34:$B$777,P$11)+'СЕТ СН'!$F$9+СВЦЭМ!$D$10+'СЕТ СН'!$F$5-'СЕТ СН'!$F$17</f>
        <v>3695.61010876</v>
      </c>
      <c r="Q18" s="37">
        <f>SUMIFS(СВЦЭМ!$C$34:$C$777,СВЦЭМ!$A$34:$A$777,$A18,СВЦЭМ!$B$34:$B$777,Q$11)+'СЕТ СН'!$F$9+СВЦЭМ!$D$10+'СЕТ СН'!$F$5-'СЕТ СН'!$F$17</f>
        <v>3697.2060042000003</v>
      </c>
      <c r="R18" s="37">
        <f>SUMIFS(СВЦЭМ!$C$34:$C$777,СВЦЭМ!$A$34:$A$777,$A18,СВЦЭМ!$B$34:$B$777,R$11)+'СЕТ СН'!$F$9+СВЦЭМ!$D$10+'СЕТ СН'!$F$5-'СЕТ СН'!$F$17</f>
        <v>3700.1240390600005</v>
      </c>
      <c r="S18" s="37">
        <f>SUMIFS(СВЦЭМ!$C$34:$C$777,СВЦЭМ!$A$34:$A$777,$A18,СВЦЭМ!$B$34:$B$777,S$11)+'СЕТ СН'!$F$9+СВЦЭМ!$D$10+'СЕТ СН'!$F$5-'СЕТ СН'!$F$17</f>
        <v>3691.1570722900005</v>
      </c>
      <c r="T18" s="37">
        <f>SUMIFS(СВЦЭМ!$C$34:$C$777,СВЦЭМ!$A$34:$A$777,$A18,СВЦЭМ!$B$34:$B$777,T$11)+'СЕТ СН'!$F$9+СВЦЭМ!$D$10+'СЕТ СН'!$F$5-'СЕТ СН'!$F$17</f>
        <v>3695.3319079399998</v>
      </c>
      <c r="U18" s="37">
        <f>SUMIFS(СВЦЭМ!$C$34:$C$777,СВЦЭМ!$A$34:$A$777,$A18,СВЦЭМ!$B$34:$B$777,U$11)+'СЕТ СН'!$F$9+СВЦЭМ!$D$10+'СЕТ СН'!$F$5-'СЕТ СН'!$F$17</f>
        <v>3693.2220773700001</v>
      </c>
      <c r="V18" s="37">
        <f>SUMIFS(СВЦЭМ!$C$34:$C$777,СВЦЭМ!$A$34:$A$777,$A18,СВЦЭМ!$B$34:$B$777,V$11)+'СЕТ СН'!$F$9+СВЦЭМ!$D$10+'СЕТ СН'!$F$5-'СЕТ СН'!$F$17</f>
        <v>3719.26081058</v>
      </c>
      <c r="W18" s="37">
        <f>SUMIFS(СВЦЭМ!$C$34:$C$777,СВЦЭМ!$A$34:$A$777,$A18,СВЦЭМ!$B$34:$B$777,W$11)+'СЕТ СН'!$F$9+СВЦЭМ!$D$10+'СЕТ СН'!$F$5-'СЕТ СН'!$F$17</f>
        <v>3786.9081737900005</v>
      </c>
      <c r="X18" s="37">
        <f>SUMIFS(СВЦЭМ!$C$34:$C$777,СВЦЭМ!$A$34:$A$777,$A18,СВЦЭМ!$B$34:$B$777,X$11)+'СЕТ СН'!$F$9+СВЦЭМ!$D$10+'СЕТ СН'!$F$5-'СЕТ СН'!$F$17</f>
        <v>3900.7534235499998</v>
      </c>
      <c r="Y18" s="37">
        <f>SUMIFS(СВЦЭМ!$C$34:$C$777,СВЦЭМ!$A$34:$A$777,$A18,СВЦЭМ!$B$34:$B$777,Y$11)+'СЕТ СН'!$F$9+СВЦЭМ!$D$10+'СЕТ СН'!$F$5-'СЕТ СН'!$F$17</f>
        <v>4005.4972828299997</v>
      </c>
    </row>
    <row r="19" spans="1:25" ht="15.75" x14ac:dyDescent="0.2">
      <c r="A19" s="36">
        <f t="shared" si="0"/>
        <v>42955</v>
      </c>
      <c r="B19" s="37">
        <f>SUMIFS(СВЦЭМ!$C$34:$C$777,СВЦЭМ!$A$34:$A$777,$A19,СВЦЭМ!$B$34:$B$777,B$11)+'СЕТ СН'!$F$9+СВЦЭМ!$D$10+'СЕТ СН'!$F$5-'СЕТ СН'!$F$17</f>
        <v>4095.4679070800003</v>
      </c>
      <c r="C19" s="37">
        <f>SUMIFS(СВЦЭМ!$C$34:$C$777,СВЦЭМ!$A$34:$A$777,$A19,СВЦЭМ!$B$34:$B$777,C$11)+'СЕТ СН'!$F$9+СВЦЭМ!$D$10+'СЕТ СН'!$F$5-'СЕТ СН'!$F$17</f>
        <v>4182.0949331600004</v>
      </c>
      <c r="D19" s="37">
        <f>SUMIFS(СВЦЭМ!$C$34:$C$777,СВЦЭМ!$A$34:$A$777,$A19,СВЦЭМ!$B$34:$B$777,D$11)+'СЕТ СН'!$F$9+СВЦЭМ!$D$10+'СЕТ СН'!$F$5-'СЕТ СН'!$F$17</f>
        <v>4176.7624963300004</v>
      </c>
      <c r="E19" s="37">
        <f>SUMIFS(СВЦЭМ!$C$34:$C$777,СВЦЭМ!$A$34:$A$777,$A19,СВЦЭМ!$B$34:$B$777,E$11)+'СЕТ СН'!$F$9+СВЦЭМ!$D$10+'СЕТ СН'!$F$5-'СЕТ СН'!$F$17</f>
        <v>4166.97276435</v>
      </c>
      <c r="F19" s="37">
        <f>SUMIFS(СВЦЭМ!$C$34:$C$777,СВЦЭМ!$A$34:$A$777,$A19,СВЦЭМ!$B$34:$B$777,F$11)+'СЕТ СН'!$F$9+СВЦЭМ!$D$10+'СЕТ СН'!$F$5-'СЕТ СН'!$F$17</f>
        <v>4165.2276384100005</v>
      </c>
      <c r="G19" s="37">
        <f>SUMIFS(СВЦЭМ!$C$34:$C$777,СВЦЭМ!$A$34:$A$777,$A19,СВЦЭМ!$B$34:$B$777,G$11)+'СЕТ СН'!$F$9+СВЦЭМ!$D$10+'СЕТ СН'!$F$5-'СЕТ СН'!$F$17</f>
        <v>4170.7844374899996</v>
      </c>
      <c r="H19" s="37">
        <f>SUMIFS(СВЦЭМ!$C$34:$C$777,СВЦЭМ!$A$34:$A$777,$A19,СВЦЭМ!$B$34:$B$777,H$11)+'СЕТ СН'!$F$9+СВЦЭМ!$D$10+'СЕТ СН'!$F$5-'СЕТ СН'!$F$17</f>
        <v>4176.3325459900007</v>
      </c>
      <c r="I19" s="37">
        <f>SUMIFS(СВЦЭМ!$C$34:$C$777,СВЦЭМ!$A$34:$A$777,$A19,СВЦЭМ!$B$34:$B$777,I$11)+'СЕТ СН'!$F$9+СВЦЭМ!$D$10+'СЕТ СН'!$F$5-'СЕТ СН'!$F$17</f>
        <v>4037.2843423599998</v>
      </c>
      <c r="J19" s="37">
        <f>SUMIFS(СВЦЭМ!$C$34:$C$777,СВЦЭМ!$A$34:$A$777,$A19,СВЦЭМ!$B$34:$B$777,J$11)+'СЕТ СН'!$F$9+СВЦЭМ!$D$10+'СЕТ СН'!$F$5-'СЕТ СН'!$F$17</f>
        <v>3868.7154549500001</v>
      </c>
      <c r="K19" s="37">
        <f>SUMIFS(СВЦЭМ!$C$34:$C$777,СВЦЭМ!$A$34:$A$777,$A19,СВЦЭМ!$B$34:$B$777,K$11)+'СЕТ СН'!$F$9+СВЦЭМ!$D$10+'СЕТ СН'!$F$5-'СЕТ СН'!$F$17</f>
        <v>3755.4743775699999</v>
      </c>
      <c r="L19" s="37">
        <f>SUMIFS(СВЦЭМ!$C$34:$C$777,СВЦЭМ!$A$34:$A$777,$A19,СВЦЭМ!$B$34:$B$777,L$11)+'СЕТ СН'!$F$9+СВЦЭМ!$D$10+'СЕТ СН'!$F$5-'СЕТ СН'!$F$17</f>
        <v>3683.7037769799999</v>
      </c>
      <c r="M19" s="37">
        <f>SUMIFS(СВЦЭМ!$C$34:$C$777,СВЦЭМ!$A$34:$A$777,$A19,СВЦЭМ!$B$34:$B$777,M$11)+'СЕТ СН'!$F$9+СВЦЭМ!$D$10+'СЕТ СН'!$F$5-'СЕТ СН'!$F$17</f>
        <v>3676.3324510500006</v>
      </c>
      <c r="N19" s="37">
        <f>SUMIFS(СВЦЭМ!$C$34:$C$777,СВЦЭМ!$A$34:$A$777,$A19,СВЦЭМ!$B$34:$B$777,N$11)+'СЕТ СН'!$F$9+СВЦЭМ!$D$10+'СЕТ СН'!$F$5-'СЕТ СН'!$F$17</f>
        <v>3679.7768358000003</v>
      </c>
      <c r="O19" s="37">
        <f>SUMIFS(СВЦЭМ!$C$34:$C$777,СВЦЭМ!$A$34:$A$777,$A19,СВЦЭМ!$B$34:$B$777,O$11)+'СЕТ СН'!$F$9+СВЦЭМ!$D$10+'СЕТ СН'!$F$5-'СЕТ СН'!$F$17</f>
        <v>3665.8719883900003</v>
      </c>
      <c r="P19" s="37">
        <f>SUMIFS(СВЦЭМ!$C$34:$C$777,СВЦЭМ!$A$34:$A$777,$A19,СВЦЭМ!$B$34:$B$777,P$11)+'СЕТ СН'!$F$9+СВЦЭМ!$D$10+'СЕТ СН'!$F$5-'СЕТ СН'!$F$17</f>
        <v>3683.0196676300002</v>
      </c>
      <c r="Q19" s="37">
        <f>SUMIFS(СВЦЭМ!$C$34:$C$777,СВЦЭМ!$A$34:$A$777,$A19,СВЦЭМ!$B$34:$B$777,Q$11)+'СЕТ СН'!$F$9+СВЦЭМ!$D$10+'СЕТ СН'!$F$5-'СЕТ СН'!$F$17</f>
        <v>3690.3235482300006</v>
      </c>
      <c r="R19" s="37">
        <f>SUMIFS(СВЦЭМ!$C$34:$C$777,СВЦЭМ!$A$34:$A$777,$A19,СВЦЭМ!$B$34:$B$777,R$11)+'СЕТ СН'!$F$9+СВЦЭМ!$D$10+'СЕТ СН'!$F$5-'СЕТ СН'!$F$17</f>
        <v>3691.6916416700005</v>
      </c>
      <c r="S19" s="37">
        <f>SUMIFS(СВЦЭМ!$C$34:$C$777,СВЦЭМ!$A$34:$A$777,$A19,СВЦЭМ!$B$34:$B$777,S$11)+'СЕТ СН'!$F$9+СВЦЭМ!$D$10+'СЕТ СН'!$F$5-'СЕТ СН'!$F$17</f>
        <v>3675.2563989500004</v>
      </c>
      <c r="T19" s="37">
        <f>SUMIFS(СВЦЭМ!$C$34:$C$777,СВЦЭМ!$A$34:$A$777,$A19,СВЦЭМ!$B$34:$B$777,T$11)+'СЕТ СН'!$F$9+СВЦЭМ!$D$10+'СЕТ СН'!$F$5-'СЕТ СН'!$F$17</f>
        <v>3693.12131125</v>
      </c>
      <c r="U19" s="37">
        <f>SUMIFS(СВЦЭМ!$C$34:$C$777,СВЦЭМ!$A$34:$A$777,$A19,СВЦЭМ!$B$34:$B$777,U$11)+'СЕТ СН'!$F$9+СВЦЭМ!$D$10+'СЕТ СН'!$F$5-'СЕТ СН'!$F$17</f>
        <v>3691.4262887599998</v>
      </c>
      <c r="V19" s="37">
        <f>SUMIFS(СВЦЭМ!$C$34:$C$777,СВЦЭМ!$A$34:$A$777,$A19,СВЦЭМ!$B$34:$B$777,V$11)+'СЕТ СН'!$F$9+СВЦЭМ!$D$10+'СЕТ СН'!$F$5-'СЕТ СН'!$F$17</f>
        <v>3717.9473698299998</v>
      </c>
      <c r="W19" s="37">
        <f>SUMIFS(СВЦЭМ!$C$34:$C$777,СВЦЭМ!$A$34:$A$777,$A19,СВЦЭМ!$B$34:$B$777,W$11)+'СЕТ СН'!$F$9+СВЦЭМ!$D$10+'СЕТ СН'!$F$5-'СЕТ СН'!$F$17</f>
        <v>3789.9414389000003</v>
      </c>
      <c r="X19" s="37">
        <f>SUMIFS(СВЦЭМ!$C$34:$C$777,СВЦЭМ!$A$34:$A$777,$A19,СВЦЭМ!$B$34:$B$777,X$11)+'СЕТ СН'!$F$9+СВЦЭМ!$D$10+'СЕТ СН'!$F$5-'СЕТ СН'!$F$17</f>
        <v>3904.9286182699998</v>
      </c>
      <c r="Y19" s="37">
        <f>SUMIFS(СВЦЭМ!$C$34:$C$777,СВЦЭМ!$A$34:$A$777,$A19,СВЦЭМ!$B$34:$B$777,Y$11)+'СЕТ СН'!$F$9+СВЦЭМ!$D$10+'СЕТ СН'!$F$5-'СЕТ СН'!$F$17</f>
        <v>4041.2671431999997</v>
      </c>
    </row>
    <row r="20" spans="1:25" ht="15.75" x14ac:dyDescent="0.2">
      <c r="A20" s="36">
        <f t="shared" si="0"/>
        <v>42956</v>
      </c>
      <c r="B20" s="37">
        <f>SUMIFS(СВЦЭМ!$C$34:$C$777,СВЦЭМ!$A$34:$A$777,$A20,СВЦЭМ!$B$34:$B$777,B$11)+'СЕТ СН'!$F$9+СВЦЭМ!$D$10+'СЕТ СН'!$F$5-'СЕТ СН'!$F$17</f>
        <v>4147.9265775399999</v>
      </c>
      <c r="C20" s="37">
        <f>SUMIFS(СВЦЭМ!$C$34:$C$777,СВЦЭМ!$A$34:$A$777,$A20,СВЦЭМ!$B$34:$B$777,C$11)+'СЕТ СН'!$F$9+СВЦЭМ!$D$10+'СЕТ СН'!$F$5-'СЕТ СН'!$F$17</f>
        <v>4158.1444602900001</v>
      </c>
      <c r="D20" s="37">
        <f>SUMIFS(СВЦЭМ!$C$34:$C$777,СВЦЭМ!$A$34:$A$777,$A20,СВЦЭМ!$B$34:$B$777,D$11)+'СЕТ СН'!$F$9+СВЦЭМ!$D$10+'СЕТ СН'!$F$5-'СЕТ СН'!$F$17</f>
        <v>4150.5258479000004</v>
      </c>
      <c r="E20" s="37">
        <f>SUMIFS(СВЦЭМ!$C$34:$C$777,СВЦЭМ!$A$34:$A$777,$A20,СВЦЭМ!$B$34:$B$777,E$11)+'СЕТ СН'!$F$9+СВЦЭМ!$D$10+'СЕТ СН'!$F$5-'СЕТ СН'!$F$17</f>
        <v>4141.8866535100005</v>
      </c>
      <c r="F20" s="37">
        <f>SUMIFS(СВЦЭМ!$C$34:$C$777,СВЦЭМ!$A$34:$A$777,$A20,СВЦЭМ!$B$34:$B$777,F$11)+'СЕТ СН'!$F$9+СВЦЭМ!$D$10+'СЕТ СН'!$F$5-'СЕТ СН'!$F$17</f>
        <v>4138.0051817599997</v>
      </c>
      <c r="G20" s="37">
        <f>SUMIFS(СВЦЭМ!$C$34:$C$777,СВЦЭМ!$A$34:$A$777,$A20,СВЦЭМ!$B$34:$B$777,G$11)+'СЕТ СН'!$F$9+СВЦЭМ!$D$10+'СЕТ СН'!$F$5-'СЕТ СН'!$F$17</f>
        <v>4144.5241868499998</v>
      </c>
      <c r="H20" s="37">
        <f>SUMIFS(СВЦЭМ!$C$34:$C$777,СВЦЭМ!$A$34:$A$777,$A20,СВЦЭМ!$B$34:$B$777,H$11)+'СЕТ СН'!$F$9+СВЦЭМ!$D$10+'СЕТ СН'!$F$5-'СЕТ СН'!$F$17</f>
        <v>4158.3985141200001</v>
      </c>
      <c r="I20" s="37">
        <f>SUMIFS(СВЦЭМ!$C$34:$C$777,СВЦЭМ!$A$34:$A$777,$A20,СВЦЭМ!$B$34:$B$777,I$11)+'СЕТ СН'!$F$9+СВЦЭМ!$D$10+'СЕТ СН'!$F$5-'СЕТ СН'!$F$17</f>
        <v>4078.1037374200005</v>
      </c>
      <c r="J20" s="37">
        <f>SUMIFS(СВЦЭМ!$C$34:$C$777,СВЦЭМ!$A$34:$A$777,$A20,СВЦЭМ!$B$34:$B$777,J$11)+'СЕТ СН'!$F$9+СВЦЭМ!$D$10+'СЕТ СН'!$F$5-'СЕТ СН'!$F$17</f>
        <v>3947.5168132199997</v>
      </c>
      <c r="K20" s="37">
        <f>SUMIFS(СВЦЭМ!$C$34:$C$777,СВЦЭМ!$A$34:$A$777,$A20,СВЦЭМ!$B$34:$B$777,K$11)+'СЕТ СН'!$F$9+СВЦЭМ!$D$10+'СЕТ СН'!$F$5-'СЕТ СН'!$F$17</f>
        <v>3814.9227480700001</v>
      </c>
      <c r="L20" s="37">
        <f>SUMIFS(СВЦЭМ!$C$34:$C$777,СВЦЭМ!$A$34:$A$777,$A20,СВЦЭМ!$B$34:$B$777,L$11)+'СЕТ СН'!$F$9+СВЦЭМ!$D$10+'СЕТ СН'!$F$5-'СЕТ СН'!$F$17</f>
        <v>3718.7628833799999</v>
      </c>
      <c r="M20" s="37">
        <f>SUMIFS(СВЦЭМ!$C$34:$C$777,СВЦЭМ!$A$34:$A$777,$A20,СВЦЭМ!$B$34:$B$777,M$11)+'СЕТ СН'!$F$9+СВЦЭМ!$D$10+'СЕТ СН'!$F$5-'СЕТ СН'!$F$17</f>
        <v>3689.9639723999999</v>
      </c>
      <c r="N20" s="37">
        <f>SUMIFS(СВЦЭМ!$C$34:$C$777,СВЦЭМ!$A$34:$A$777,$A20,СВЦЭМ!$B$34:$B$777,N$11)+'СЕТ СН'!$F$9+СВЦЭМ!$D$10+'СЕТ СН'!$F$5-'СЕТ СН'!$F$17</f>
        <v>3695.1396592500005</v>
      </c>
      <c r="O20" s="37">
        <f>SUMIFS(СВЦЭМ!$C$34:$C$777,СВЦЭМ!$A$34:$A$777,$A20,СВЦЭМ!$B$34:$B$777,O$11)+'СЕТ СН'!$F$9+СВЦЭМ!$D$10+'СЕТ СН'!$F$5-'СЕТ СН'!$F$17</f>
        <v>3684.95142691</v>
      </c>
      <c r="P20" s="37">
        <f>SUMIFS(СВЦЭМ!$C$34:$C$777,СВЦЭМ!$A$34:$A$777,$A20,СВЦЭМ!$B$34:$B$777,P$11)+'СЕТ СН'!$F$9+СВЦЭМ!$D$10+'СЕТ СН'!$F$5-'СЕТ СН'!$F$17</f>
        <v>3699.7024995600004</v>
      </c>
      <c r="Q20" s="37">
        <f>SUMIFS(СВЦЭМ!$C$34:$C$777,СВЦЭМ!$A$34:$A$777,$A20,СВЦЭМ!$B$34:$B$777,Q$11)+'СЕТ СН'!$F$9+СВЦЭМ!$D$10+'СЕТ СН'!$F$5-'СЕТ СН'!$F$17</f>
        <v>3702.4932784500006</v>
      </c>
      <c r="R20" s="37">
        <f>SUMIFS(СВЦЭМ!$C$34:$C$777,СВЦЭМ!$A$34:$A$777,$A20,СВЦЭМ!$B$34:$B$777,R$11)+'СЕТ СН'!$F$9+СВЦЭМ!$D$10+'СЕТ СН'!$F$5-'СЕТ СН'!$F$17</f>
        <v>3708.8332636300001</v>
      </c>
      <c r="S20" s="37">
        <f>SUMIFS(СВЦЭМ!$C$34:$C$777,СВЦЭМ!$A$34:$A$777,$A20,СВЦЭМ!$B$34:$B$777,S$11)+'СЕТ СН'!$F$9+СВЦЭМ!$D$10+'СЕТ СН'!$F$5-'СЕТ СН'!$F$17</f>
        <v>3698.43133321</v>
      </c>
      <c r="T20" s="37">
        <f>SUMIFS(СВЦЭМ!$C$34:$C$777,СВЦЭМ!$A$34:$A$777,$A20,СВЦЭМ!$B$34:$B$777,T$11)+'СЕТ СН'!$F$9+СВЦЭМ!$D$10+'СЕТ СН'!$F$5-'СЕТ СН'!$F$17</f>
        <v>3705.8207066499999</v>
      </c>
      <c r="U20" s="37">
        <f>SUMIFS(СВЦЭМ!$C$34:$C$777,СВЦЭМ!$A$34:$A$777,$A20,СВЦЭМ!$B$34:$B$777,U$11)+'СЕТ СН'!$F$9+СВЦЭМ!$D$10+'СЕТ СН'!$F$5-'СЕТ СН'!$F$17</f>
        <v>3706.3308481900003</v>
      </c>
      <c r="V20" s="37">
        <f>SUMIFS(СВЦЭМ!$C$34:$C$777,СВЦЭМ!$A$34:$A$777,$A20,СВЦЭМ!$B$34:$B$777,V$11)+'СЕТ СН'!$F$9+СВЦЭМ!$D$10+'СЕТ СН'!$F$5-'СЕТ СН'!$F$17</f>
        <v>3729.4322315300005</v>
      </c>
      <c r="W20" s="37">
        <f>SUMIFS(СВЦЭМ!$C$34:$C$777,СВЦЭМ!$A$34:$A$777,$A20,СВЦЭМ!$B$34:$B$777,W$11)+'СЕТ СН'!$F$9+СВЦЭМ!$D$10+'СЕТ СН'!$F$5-'СЕТ СН'!$F$17</f>
        <v>3796.8006415899999</v>
      </c>
      <c r="X20" s="37">
        <f>SUMIFS(СВЦЭМ!$C$34:$C$777,СВЦЭМ!$A$34:$A$777,$A20,СВЦЭМ!$B$34:$B$777,X$11)+'СЕТ СН'!$F$9+СВЦЭМ!$D$10+'СЕТ СН'!$F$5-'СЕТ СН'!$F$17</f>
        <v>3844.9060982000001</v>
      </c>
      <c r="Y20" s="37">
        <f>SUMIFS(СВЦЭМ!$C$34:$C$777,СВЦЭМ!$A$34:$A$777,$A20,СВЦЭМ!$B$34:$B$777,Y$11)+'СЕТ СН'!$F$9+СВЦЭМ!$D$10+'СЕТ СН'!$F$5-'СЕТ СН'!$F$17</f>
        <v>3882.5694648200006</v>
      </c>
    </row>
    <row r="21" spans="1:25" ht="15.75" x14ac:dyDescent="0.2">
      <c r="A21" s="36">
        <f t="shared" si="0"/>
        <v>42957</v>
      </c>
      <c r="B21" s="37">
        <f>SUMIFS(СВЦЭМ!$C$34:$C$777,СВЦЭМ!$A$34:$A$777,$A21,СВЦЭМ!$B$34:$B$777,B$11)+'СЕТ СН'!$F$9+СВЦЭМ!$D$10+'СЕТ СН'!$F$5-'СЕТ СН'!$F$17</f>
        <v>3854.5348643100006</v>
      </c>
      <c r="C21" s="37">
        <f>SUMIFS(СВЦЭМ!$C$34:$C$777,СВЦЭМ!$A$34:$A$777,$A21,СВЦЭМ!$B$34:$B$777,C$11)+'СЕТ СН'!$F$9+СВЦЭМ!$D$10+'СЕТ СН'!$F$5-'СЕТ СН'!$F$17</f>
        <v>3885.48116785</v>
      </c>
      <c r="D21" s="37">
        <f>SUMIFS(СВЦЭМ!$C$34:$C$777,СВЦЭМ!$A$34:$A$777,$A21,СВЦЭМ!$B$34:$B$777,D$11)+'СЕТ СН'!$F$9+СВЦЭМ!$D$10+'СЕТ СН'!$F$5-'СЕТ СН'!$F$17</f>
        <v>3898.3647216600002</v>
      </c>
      <c r="E21" s="37">
        <f>SUMIFS(СВЦЭМ!$C$34:$C$777,СВЦЭМ!$A$34:$A$777,$A21,СВЦЭМ!$B$34:$B$777,E$11)+'СЕТ СН'!$F$9+СВЦЭМ!$D$10+'СЕТ СН'!$F$5-'СЕТ СН'!$F$17</f>
        <v>3910.4700612200004</v>
      </c>
      <c r="F21" s="37">
        <f>SUMIFS(СВЦЭМ!$C$34:$C$777,СВЦЭМ!$A$34:$A$777,$A21,СВЦЭМ!$B$34:$B$777,F$11)+'СЕТ СН'!$F$9+СВЦЭМ!$D$10+'СЕТ СН'!$F$5-'СЕТ СН'!$F$17</f>
        <v>3918.87071552</v>
      </c>
      <c r="G21" s="37">
        <f>SUMIFS(СВЦЭМ!$C$34:$C$777,СВЦЭМ!$A$34:$A$777,$A21,СВЦЭМ!$B$34:$B$777,G$11)+'СЕТ СН'!$F$9+СВЦЭМ!$D$10+'СЕТ СН'!$F$5-'СЕТ СН'!$F$17</f>
        <v>3919.3057730199998</v>
      </c>
      <c r="H21" s="37">
        <f>SUMIFS(СВЦЭМ!$C$34:$C$777,СВЦЭМ!$A$34:$A$777,$A21,СВЦЭМ!$B$34:$B$777,H$11)+'СЕТ СН'!$F$9+СВЦЭМ!$D$10+'СЕТ СН'!$F$5-'СЕТ СН'!$F$17</f>
        <v>3925.1860467799997</v>
      </c>
      <c r="I21" s="37">
        <f>SUMIFS(СВЦЭМ!$C$34:$C$777,СВЦЭМ!$A$34:$A$777,$A21,СВЦЭМ!$B$34:$B$777,I$11)+'СЕТ СН'!$F$9+СВЦЭМ!$D$10+'СЕТ СН'!$F$5-'СЕТ СН'!$F$17</f>
        <v>3911.4198459600002</v>
      </c>
      <c r="J21" s="37">
        <f>SUMIFS(СВЦЭМ!$C$34:$C$777,СВЦЭМ!$A$34:$A$777,$A21,СВЦЭМ!$B$34:$B$777,J$11)+'СЕТ СН'!$F$9+СВЦЭМ!$D$10+'СЕТ СН'!$F$5-'СЕТ СН'!$F$17</f>
        <v>3912.4663832100005</v>
      </c>
      <c r="K21" s="37">
        <f>SUMIFS(СВЦЭМ!$C$34:$C$777,СВЦЭМ!$A$34:$A$777,$A21,СВЦЭМ!$B$34:$B$777,K$11)+'СЕТ СН'!$F$9+СВЦЭМ!$D$10+'СЕТ СН'!$F$5-'СЕТ СН'!$F$17</f>
        <v>3891.91096621</v>
      </c>
      <c r="L21" s="37">
        <f>SUMIFS(СВЦЭМ!$C$34:$C$777,СВЦЭМ!$A$34:$A$777,$A21,СВЦЭМ!$B$34:$B$777,L$11)+'СЕТ СН'!$F$9+СВЦЭМ!$D$10+'СЕТ СН'!$F$5-'СЕТ СН'!$F$17</f>
        <v>3802.1714776700001</v>
      </c>
      <c r="M21" s="37">
        <f>SUMIFS(СВЦЭМ!$C$34:$C$777,СВЦЭМ!$A$34:$A$777,$A21,СВЦЭМ!$B$34:$B$777,M$11)+'СЕТ СН'!$F$9+СВЦЭМ!$D$10+'СЕТ СН'!$F$5-'СЕТ СН'!$F$17</f>
        <v>3766.7606591600006</v>
      </c>
      <c r="N21" s="37">
        <f>SUMIFS(СВЦЭМ!$C$34:$C$777,СВЦЭМ!$A$34:$A$777,$A21,СВЦЭМ!$B$34:$B$777,N$11)+'СЕТ СН'!$F$9+СВЦЭМ!$D$10+'СЕТ СН'!$F$5-'СЕТ СН'!$F$17</f>
        <v>3761.3910745100002</v>
      </c>
      <c r="O21" s="37">
        <f>SUMIFS(СВЦЭМ!$C$34:$C$777,СВЦЭМ!$A$34:$A$777,$A21,СВЦЭМ!$B$34:$B$777,O$11)+'СЕТ СН'!$F$9+СВЦЭМ!$D$10+'СЕТ СН'!$F$5-'СЕТ СН'!$F$17</f>
        <v>3763.9329874499999</v>
      </c>
      <c r="P21" s="37">
        <f>SUMIFS(СВЦЭМ!$C$34:$C$777,СВЦЭМ!$A$34:$A$777,$A21,СВЦЭМ!$B$34:$B$777,P$11)+'СЕТ СН'!$F$9+СВЦЭМ!$D$10+'СЕТ СН'!$F$5-'СЕТ СН'!$F$17</f>
        <v>3765.1281549200003</v>
      </c>
      <c r="Q21" s="37">
        <f>SUMIFS(СВЦЭМ!$C$34:$C$777,СВЦЭМ!$A$34:$A$777,$A21,СВЦЭМ!$B$34:$B$777,Q$11)+'СЕТ СН'!$F$9+СВЦЭМ!$D$10+'СЕТ СН'!$F$5-'СЕТ СН'!$F$17</f>
        <v>3763.6852238800002</v>
      </c>
      <c r="R21" s="37">
        <f>SUMIFS(СВЦЭМ!$C$34:$C$777,СВЦЭМ!$A$34:$A$777,$A21,СВЦЭМ!$B$34:$B$777,R$11)+'СЕТ СН'!$F$9+СВЦЭМ!$D$10+'СЕТ СН'!$F$5-'СЕТ СН'!$F$17</f>
        <v>3758.12884313</v>
      </c>
      <c r="S21" s="37">
        <f>SUMIFS(СВЦЭМ!$C$34:$C$777,СВЦЭМ!$A$34:$A$777,$A21,СВЦЭМ!$B$34:$B$777,S$11)+'СЕТ СН'!$F$9+СВЦЭМ!$D$10+'СЕТ СН'!$F$5-'СЕТ СН'!$F$17</f>
        <v>3758.02944106</v>
      </c>
      <c r="T21" s="37">
        <f>SUMIFS(СВЦЭМ!$C$34:$C$777,СВЦЭМ!$A$34:$A$777,$A21,СВЦЭМ!$B$34:$B$777,T$11)+'СЕТ СН'!$F$9+СВЦЭМ!$D$10+'СЕТ СН'!$F$5-'СЕТ СН'!$F$17</f>
        <v>3755.4717563800004</v>
      </c>
      <c r="U21" s="37">
        <f>SUMIFS(СВЦЭМ!$C$34:$C$777,СВЦЭМ!$A$34:$A$777,$A21,СВЦЭМ!$B$34:$B$777,U$11)+'СЕТ СН'!$F$9+СВЦЭМ!$D$10+'СЕТ СН'!$F$5-'СЕТ СН'!$F$17</f>
        <v>3754.3891399200002</v>
      </c>
      <c r="V21" s="37">
        <f>SUMIFS(СВЦЭМ!$C$34:$C$777,СВЦЭМ!$A$34:$A$777,$A21,СВЦЭМ!$B$34:$B$777,V$11)+'СЕТ СН'!$F$9+СВЦЭМ!$D$10+'СЕТ СН'!$F$5-'СЕТ СН'!$F$17</f>
        <v>3795.0280789200006</v>
      </c>
      <c r="W21" s="37">
        <f>SUMIFS(СВЦЭМ!$C$34:$C$777,СВЦЭМ!$A$34:$A$777,$A21,СВЦЭМ!$B$34:$B$777,W$11)+'СЕТ СН'!$F$9+СВЦЭМ!$D$10+'СЕТ СН'!$F$5-'СЕТ СН'!$F$17</f>
        <v>3877.8993738999998</v>
      </c>
      <c r="X21" s="37">
        <f>SUMIFS(СВЦЭМ!$C$34:$C$777,СВЦЭМ!$A$34:$A$777,$A21,СВЦЭМ!$B$34:$B$777,X$11)+'СЕТ СН'!$F$9+СВЦЭМ!$D$10+'СЕТ СН'!$F$5-'СЕТ СН'!$F$17</f>
        <v>3893.8810183599999</v>
      </c>
      <c r="Y21" s="37">
        <f>SUMIFS(СВЦЭМ!$C$34:$C$777,СВЦЭМ!$A$34:$A$777,$A21,СВЦЭМ!$B$34:$B$777,Y$11)+'СЕТ СН'!$F$9+СВЦЭМ!$D$10+'СЕТ СН'!$F$5-'СЕТ СН'!$F$17</f>
        <v>3891.9275146800001</v>
      </c>
    </row>
    <row r="22" spans="1:25" ht="15.75" x14ac:dyDescent="0.2">
      <c r="A22" s="36">
        <f t="shared" si="0"/>
        <v>42958</v>
      </c>
      <c r="B22" s="37">
        <f>SUMIFS(СВЦЭМ!$C$34:$C$777,СВЦЭМ!$A$34:$A$777,$A22,СВЦЭМ!$B$34:$B$777,B$11)+'СЕТ СН'!$F$9+СВЦЭМ!$D$10+'СЕТ СН'!$F$5-'СЕТ СН'!$F$17</f>
        <v>3886.5687528199996</v>
      </c>
      <c r="C22" s="37">
        <f>SUMIFS(СВЦЭМ!$C$34:$C$777,СВЦЭМ!$A$34:$A$777,$A22,СВЦЭМ!$B$34:$B$777,C$11)+'СЕТ СН'!$F$9+СВЦЭМ!$D$10+'СЕТ СН'!$F$5-'СЕТ СН'!$F$17</f>
        <v>3885.1979896499997</v>
      </c>
      <c r="D22" s="37">
        <f>SUMIFS(СВЦЭМ!$C$34:$C$777,СВЦЭМ!$A$34:$A$777,$A22,СВЦЭМ!$B$34:$B$777,D$11)+'СЕТ СН'!$F$9+СВЦЭМ!$D$10+'СЕТ СН'!$F$5-'СЕТ СН'!$F$17</f>
        <v>3892.3148726700001</v>
      </c>
      <c r="E22" s="37">
        <f>SUMIFS(СВЦЭМ!$C$34:$C$777,СВЦЭМ!$A$34:$A$777,$A22,СВЦЭМ!$B$34:$B$777,E$11)+'СЕТ СН'!$F$9+СВЦЭМ!$D$10+'СЕТ СН'!$F$5-'СЕТ СН'!$F$17</f>
        <v>3900.4439531899998</v>
      </c>
      <c r="F22" s="37">
        <f>SUMIFS(СВЦЭМ!$C$34:$C$777,СВЦЭМ!$A$34:$A$777,$A22,СВЦЭМ!$B$34:$B$777,F$11)+'СЕТ СН'!$F$9+СВЦЭМ!$D$10+'СЕТ СН'!$F$5-'СЕТ СН'!$F$17</f>
        <v>3906.1397847600001</v>
      </c>
      <c r="G22" s="37">
        <f>SUMIFS(СВЦЭМ!$C$34:$C$777,СВЦЭМ!$A$34:$A$777,$A22,СВЦЭМ!$B$34:$B$777,G$11)+'СЕТ СН'!$F$9+СВЦЭМ!$D$10+'СЕТ СН'!$F$5-'СЕТ СН'!$F$17</f>
        <v>3898.4141492899998</v>
      </c>
      <c r="H22" s="37">
        <f>SUMIFS(СВЦЭМ!$C$34:$C$777,СВЦЭМ!$A$34:$A$777,$A22,СВЦЭМ!$B$34:$B$777,H$11)+'СЕТ СН'!$F$9+СВЦЭМ!$D$10+'СЕТ СН'!$F$5-'СЕТ СН'!$F$17</f>
        <v>3900.6316547900005</v>
      </c>
      <c r="I22" s="37">
        <f>SUMIFS(СВЦЭМ!$C$34:$C$777,СВЦЭМ!$A$34:$A$777,$A22,СВЦЭМ!$B$34:$B$777,I$11)+'СЕТ СН'!$F$9+СВЦЭМ!$D$10+'СЕТ СН'!$F$5-'СЕТ СН'!$F$17</f>
        <v>3908.9355095600004</v>
      </c>
      <c r="J22" s="37">
        <f>SUMIFS(СВЦЭМ!$C$34:$C$777,СВЦЭМ!$A$34:$A$777,$A22,СВЦЭМ!$B$34:$B$777,J$11)+'СЕТ СН'!$F$9+СВЦЭМ!$D$10+'СЕТ СН'!$F$5-'СЕТ СН'!$F$17</f>
        <v>3911.7498030900006</v>
      </c>
      <c r="K22" s="37">
        <f>SUMIFS(СВЦЭМ!$C$34:$C$777,СВЦЭМ!$A$34:$A$777,$A22,СВЦЭМ!$B$34:$B$777,K$11)+'СЕТ СН'!$F$9+СВЦЭМ!$D$10+'СЕТ СН'!$F$5-'СЕТ СН'!$F$17</f>
        <v>3897.1880518400003</v>
      </c>
      <c r="L22" s="37">
        <f>SUMIFS(СВЦЭМ!$C$34:$C$777,СВЦЭМ!$A$34:$A$777,$A22,СВЦЭМ!$B$34:$B$777,L$11)+'СЕТ СН'!$F$9+СВЦЭМ!$D$10+'СЕТ СН'!$F$5-'СЕТ СН'!$F$17</f>
        <v>3801.6313612000004</v>
      </c>
      <c r="M22" s="37">
        <f>SUMIFS(СВЦЭМ!$C$34:$C$777,СВЦЭМ!$A$34:$A$777,$A22,СВЦЭМ!$B$34:$B$777,M$11)+'СЕТ СН'!$F$9+СВЦЭМ!$D$10+'СЕТ СН'!$F$5-'СЕТ СН'!$F$17</f>
        <v>3765.6224960199997</v>
      </c>
      <c r="N22" s="37">
        <f>SUMIFS(СВЦЭМ!$C$34:$C$777,СВЦЭМ!$A$34:$A$777,$A22,СВЦЭМ!$B$34:$B$777,N$11)+'СЕТ СН'!$F$9+СВЦЭМ!$D$10+'СЕТ СН'!$F$5-'СЕТ СН'!$F$17</f>
        <v>3763.0857157099999</v>
      </c>
      <c r="O22" s="37">
        <f>SUMIFS(СВЦЭМ!$C$34:$C$777,СВЦЭМ!$A$34:$A$777,$A22,СВЦЭМ!$B$34:$B$777,O$11)+'СЕТ СН'!$F$9+СВЦЭМ!$D$10+'СЕТ СН'!$F$5-'СЕТ СН'!$F$17</f>
        <v>3762.4066905600002</v>
      </c>
      <c r="P22" s="37">
        <f>SUMIFS(СВЦЭМ!$C$34:$C$777,СВЦЭМ!$A$34:$A$777,$A22,СВЦЭМ!$B$34:$B$777,P$11)+'СЕТ СН'!$F$9+СВЦЭМ!$D$10+'СЕТ СН'!$F$5-'СЕТ СН'!$F$17</f>
        <v>3764.0785886800004</v>
      </c>
      <c r="Q22" s="37">
        <f>SUMIFS(СВЦЭМ!$C$34:$C$777,СВЦЭМ!$A$34:$A$777,$A22,СВЦЭМ!$B$34:$B$777,Q$11)+'СЕТ СН'!$F$9+СВЦЭМ!$D$10+'СЕТ СН'!$F$5-'СЕТ СН'!$F$17</f>
        <v>3761.6586537800003</v>
      </c>
      <c r="R22" s="37">
        <f>SUMIFS(СВЦЭМ!$C$34:$C$777,СВЦЭМ!$A$34:$A$777,$A22,СВЦЭМ!$B$34:$B$777,R$11)+'СЕТ СН'!$F$9+СВЦЭМ!$D$10+'СЕТ СН'!$F$5-'СЕТ СН'!$F$17</f>
        <v>3756.2323369400001</v>
      </c>
      <c r="S22" s="37">
        <f>SUMIFS(СВЦЭМ!$C$34:$C$777,СВЦЭМ!$A$34:$A$777,$A22,СВЦЭМ!$B$34:$B$777,S$11)+'СЕТ СН'!$F$9+СВЦЭМ!$D$10+'СЕТ СН'!$F$5-'СЕТ СН'!$F$17</f>
        <v>3753.3789293500004</v>
      </c>
      <c r="T22" s="37">
        <f>SUMIFS(СВЦЭМ!$C$34:$C$777,СВЦЭМ!$A$34:$A$777,$A22,СВЦЭМ!$B$34:$B$777,T$11)+'СЕТ СН'!$F$9+СВЦЭМ!$D$10+'СЕТ СН'!$F$5-'СЕТ СН'!$F$17</f>
        <v>3746.0892948500004</v>
      </c>
      <c r="U22" s="37">
        <f>SUMIFS(СВЦЭМ!$C$34:$C$777,СВЦЭМ!$A$34:$A$777,$A22,СВЦЭМ!$B$34:$B$777,U$11)+'СЕТ СН'!$F$9+СВЦЭМ!$D$10+'СЕТ СН'!$F$5-'СЕТ СН'!$F$17</f>
        <v>3739.2563023900002</v>
      </c>
      <c r="V22" s="37">
        <f>SUMIFS(СВЦЭМ!$C$34:$C$777,СВЦЭМ!$A$34:$A$777,$A22,СВЦЭМ!$B$34:$B$777,V$11)+'СЕТ СН'!$F$9+СВЦЭМ!$D$10+'СЕТ СН'!$F$5-'СЕТ СН'!$F$17</f>
        <v>3776.8289978900002</v>
      </c>
      <c r="W22" s="37">
        <f>SUMIFS(СВЦЭМ!$C$34:$C$777,СВЦЭМ!$A$34:$A$777,$A22,СВЦЭМ!$B$34:$B$777,W$11)+'СЕТ СН'!$F$9+СВЦЭМ!$D$10+'СЕТ СН'!$F$5-'СЕТ СН'!$F$17</f>
        <v>3841.0317338200002</v>
      </c>
      <c r="X22" s="37">
        <f>SUMIFS(СВЦЭМ!$C$34:$C$777,СВЦЭМ!$A$34:$A$777,$A22,СВЦЭМ!$B$34:$B$777,X$11)+'СЕТ СН'!$F$9+СВЦЭМ!$D$10+'СЕТ СН'!$F$5-'СЕТ СН'!$F$17</f>
        <v>3785.05281156</v>
      </c>
      <c r="Y22" s="37">
        <f>SUMIFS(СВЦЭМ!$C$34:$C$777,СВЦЭМ!$A$34:$A$777,$A22,СВЦЭМ!$B$34:$B$777,Y$11)+'СЕТ СН'!$F$9+СВЦЭМ!$D$10+'СЕТ СН'!$F$5-'СЕТ СН'!$F$17</f>
        <v>3791.1736236500001</v>
      </c>
    </row>
    <row r="23" spans="1:25" ht="15.75" x14ac:dyDescent="0.2">
      <c r="A23" s="36">
        <f t="shared" si="0"/>
        <v>42959</v>
      </c>
      <c r="B23" s="37">
        <f>SUMIFS(СВЦЭМ!$C$34:$C$777,СВЦЭМ!$A$34:$A$777,$A23,СВЦЭМ!$B$34:$B$777,B$11)+'СЕТ СН'!$F$9+СВЦЭМ!$D$10+'СЕТ СН'!$F$5-'СЕТ СН'!$F$17</f>
        <v>3855.8587695100005</v>
      </c>
      <c r="C23" s="37">
        <f>SUMIFS(СВЦЭМ!$C$34:$C$777,СВЦЭМ!$A$34:$A$777,$A23,СВЦЭМ!$B$34:$B$777,C$11)+'СЕТ СН'!$F$9+СВЦЭМ!$D$10+'СЕТ СН'!$F$5-'СЕТ СН'!$F$17</f>
        <v>3906.0052185599998</v>
      </c>
      <c r="D23" s="37">
        <f>SUMIFS(СВЦЭМ!$C$34:$C$777,СВЦЭМ!$A$34:$A$777,$A23,СВЦЭМ!$B$34:$B$777,D$11)+'СЕТ СН'!$F$9+СВЦЭМ!$D$10+'СЕТ СН'!$F$5-'СЕТ СН'!$F$17</f>
        <v>3926.2949696300002</v>
      </c>
      <c r="E23" s="37">
        <f>SUMIFS(СВЦЭМ!$C$34:$C$777,СВЦЭМ!$A$34:$A$777,$A23,СВЦЭМ!$B$34:$B$777,E$11)+'СЕТ СН'!$F$9+СВЦЭМ!$D$10+'СЕТ СН'!$F$5-'СЕТ СН'!$F$17</f>
        <v>3963.1503677299997</v>
      </c>
      <c r="F23" s="37">
        <f>SUMIFS(СВЦЭМ!$C$34:$C$777,СВЦЭМ!$A$34:$A$777,$A23,СВЦЭМ!$B$34:$B$777,F$11)+'СЕТ СН'!$F$9+СВЦЭМ!$D$10+'СЕТ СН'!$F$5-'СЕТ СН'!$F$17</f>
        <v>3956.1905772999999</v>
      </c>
      <c r="G23" s="37">
        <f>SUMIFS(СВЦЭМ!$C$34:$C$777,СВЦЭМ!$A$34:$A$777,$A23,СВЦЭМ!$B$34:$B$777,G$11)+'СЕТ СН'!$F$9+СВЦЭМ!$D$10+'СЕТ СН'!$F$5-'СЕТ СН'!$F$17</f>
        <v>3958.6241735000003</v>
      </c>
      <c r="H23" s="37">
        <f>SUMIFS(СВЦЭМ!$C$34:$C$777,СВЦЭМ!$A$34:$A$777,$A23,СВЦЭМ!$B$34:$B$777,H$11)+'СЕТ СН'!$F$9+СВЦЭМ!$D$10+'СЕТ СН'!$F$5-'СЕТ СН'!$F$17</f>
        <v>3940.2277897800004</v>
      </c>
      <c r="I23" s="37">
        <f>SUMIFS(СВЦЭМ!$C$34:$C$777,СВЦЭМ!$A$34:$A$777,$A23,СВЦЭМ!$B$34:$B$777,I$11)+'СЕТ СН'!$F$9+СВЦЭМ!$D$10+'СЕТ СН'!$F$5-'СЕТ СН'!$F$17</f>
        <v>3949.8414800099999</v>
      </c>
      <c r="J23" s="37">
        <f>SUMIFS(СВЦЭМ!$C$34:$C$777,СВЦЭМ!$A$34:$A$777,$A23,СВЦЭМ!$B$34:$B$777,J$11)+'СЕТ СН'!$F$9+СВЦЭМ!$D$10+'СЕТ СН'!$F$5-'СЕТ СН'!$F$17</f>
        <v>3910.10359126</v>
      </c>
      <c r="K23" s="37">
        <f>SUMIFS(СВЦЭМ!$C$34:$C$777,СВЦЭМ!$A$34:$A$777,$A23,СВЦЭМ!$B$34:$B$777,K$11)+'СЕТ СН'!$F$9+СВЦЭМ!$D$10+'СЕТ СН'!$F$5-'СЕТ СН'!$F$17</f>
        <v>3850.8877668000005</v>
      </c>
      <c r="L23" s="37">
        <f>SUMIFS(СВЦЭМ!$C$34:$C$777,СВЦЭМ!$A$34:$A$777,$A23,СВЦЭМ!$B$34:$B$777,L$11)+'СЕТ СН'!$F$9+СВЦЭМ!$D$10+'СЕТ СН'!$F$5-'СЕТ СН'!$F$17</f>
        <v>3741.2220243700003</v>
      </c>
      <c r="M23" s="37">
        <f>SUMIFS(СВЦЭМ!$C$34:$C$777,СВЦЭМ!$A$34:$A$777,$A23,СВЦЭМ!$B$34:$B$777,M$11)+'СЕТ СН'!$F$9+СВЦЭМ!$D$10+'СЕТ СН'!$F$5-'СЕТ СН'!$F$17</f>
        <v>3705.7756809399998</v>
      </c>
      <c r="N23" s="37">
        <f>SUMIFS(СВЦЭМ!$C$34:$C$777,СВЦЭМ!$A$34:$A$777,$A23,СВЦЭМ!$B$34:$B$777,N$11)+'СЕТ СН'!$F$9+СВЦЭМ!$D$10+'СЕТ СН'!$F$5-'СЕТ СН'!$F$17</f>
        <v>3711.0061258000005</v>
      </c>
      <c r="O23" s="37">
        <f>SUMIFS(СВЦЭМ!$C$34:$C$777,СВЦЭМ!$A$34:$A$777,$A23,СВЦЭМ!$B$34:$B$777,O$11)+'СЕТ СН'!$F$9+СВЦЭМ!$D$10+'СЕТ СН'!$F$5-'СЕТ СН'!$F$17</f>
        <v>3718.6914551600003</v>
      </c>
      <c r="P23" s="37">
        <f>SUMIFS(СВЦЭМ!$C$34:$C$777,СВЦЭМ!$A$34:$A$777,$A23,СВЦЭМ!$B$34:$B$777,P$11)+'СЕТ СН'!$F$9+СВЦЭМ!$D$10+'СЕТ СН'!$F$5-'СЕТ СН'!$F$17</f>
        <v>3722.6745847900002</v>
      </c>
      <c r="Q23" s="37">
        <f>SUMIFS(СВЦЭМ!$C$34:$C$777,СВЦЭМ!$A$34:$A$777,$A23,СВЦЭМ!$B$34:$B$777,Q$11)+'СЕТ СН'!$F$9+СВЦЭМ!$D$10+'СЕТ СН'!$F$5-'СЕТ СН'!$F$17</f>
        <v>3716.6947983600003</v>
      </c>
      <c r="R23" s="37">
        <f>SUMIFS(СВЦЭМ!$C$34:$C$777,СВЦЭМ!$A$34:$A$777,$A23,СВЦЭМ!$B$34:$B$777,R$11)+'СЕТ СН'!$F$9+СВЦЭМ!$D$10+'СЕТ СН'!$F$5-'СЕТ СН'!$F$17</f>
        <v>3730.93340859</v>
      </c>
      <c r="S23" s="37">
        <f>SUMIFS(СВЦЭМ!$C$34:$C$777,СВЦЭМ!$A$34:$A$777,$A23,СВЦЭМ!$B$34:$B$777,S$11)+'СЕТ СН'!$F$9+СВЦЭМ!$D$10+'СЕТ СН'!$F$5-'СЕТ СН'!$F$17</f>
        <v>3726.3355232399999</v>
      </c>
      <c r="T23" s="37">
        <f>SUMIFS(СВЦЭМ!$C$34:$C$777,СВЦЭМ!$A$34:$A$777,$A23,СВЦЭМ!$B$34:$B$777,T$11)+'СЕТ СН'!$F$9+СВЦЭМ!$D$10+'СЕТ СН'!$F$5-'СЕТ СН'!$F$17</f>
        <v>3738.1692613599998</v>
      </c>
      <c r="U23" s="37">
        <f>SUMIFS(СВЦЭМ!$C$34:$C$777,СВЦЭМ!$A$34:$A$777,$A23,СВЦЭМ!$B$34:$B$777,U$11)+'СЕТ СН'!$F$9+СВЦЭМ!$D$10+'СЕТ СН'!$F$5-'СЕТ СН'!$F$17</f>
        <v>3749.87629139</v>
      </c>
      <c r="V23" s="37">
        <f>SUMIFS(СВЦЭМ!$C$34:$C$777,СВЦЭМ!$A$34:$A$777,$A23,СВЦЭМ!$B$34:$B$777,V$11)+'СЕТ СН'!$F$9+СВЦЭМ!$D$10+'СЕТ СН'!$F$5-'СЕТ СН'!$F$17</f>
        <v>3775.6998379500001</v>
      </c>
      <c r="W23" s="37">
        <f>SUMIFS(СВЦЭМ!$C$34:$C$777,СВЦЭМ!$A$34:$A$777,$A23,СВЦЭМ!$B$34:$B$777,W$11)+'СЕТ СН'!$F$9+СВЦЭМ!$D$10+'СЕТ СН'!$F$5-'СЕТ СН'!$F$17</f>
        <v>3830.2094597300002</v>
      </c>
      <c r="X23" s="37">
        <f>SUMIFS(СВЦЭМ!$C$34:$C$777,СВЦЭМ!$A$34:$A$777,$A23,СВЦЭМ!$B$34:$B$777,X$11)+'СЕТ СН'!$F$9+СВЦЭМ!$D$10+'СЕТ СН'!$F$5-'СЕТ СН'!$F$17</f>
        <v>3863.6114805899997</v>
      </c>
      <c r="Y23" s="37">
        <f>SUMIFS(СВЦЭМ!$C$34:$C$777,СВЦЭМ!$A$34:$A$777,$A23,СВЦЭМ!$B$34:$B$777,Y$11)+'СЕТ СН'!$F$9+СВЦЭМ!$D$10+'СЕТ СН'!$F$5-'СЕТ СН'!$F$17</f>
        <v>3904.2489149800003</v>
      </c>
    </row>
    <row r="24" spans="1:25" ht="15.75" x14ac:dyDescent="0.2">
      <c r="A24" s="36">
        <f t="shared" si="0"/>
        <v>42960</v>
      </c>
      <c r="B24" s="37">
        <f>SUMIFS(СВЦЭМ!$C$34:$C$777,СВЦЭМ!$A$34:$A$777,$A24,СВЦЭМ!$B$34:$B$777,B$11)+'СЕТ СН'!$F$9+СВЦЭМ!$D$10+'СЕТ СН'!$F$5-'СЕТ СН'!$F$17</f>
        <v>3814.8721564400003</v>
      </c>
      <c r="C24" s="37">
        <f>SUMIFS(СВЦЭМ!$C$34:$C$777,СВЦЭМ!$A$34:$A$777,$A24,СВЦЭМ!$B$34:$B$777,C$11)+'СЕТ СН'!$F$9+СВЦЭМ!$D$10+'СЕТ СН'!$F$5-'СЕТ СН'!$F$17</f>
        <v>3907.7777824100003</v>
      </c>
      <c r="D24" s="37">
        <f>SUMIFS(СВЦЭМ!$C$34:$C$777,СВЦЭМ!$A$34:$A$777,$A24,СВЦЭМ!$B$34:$B$777,D$11)+'СЕТ СН'!$F$9+СВЦЭМ!$D$10+'СЕТ СН'!$F$5-'СЕТ СН'!$F$17</f>
        <v>3891.7005192899996</v>
      </c>
      <c r="E24" s="37">
        <f>SUMIFS(СВЦЭМ!$C$34:$C$777,СВЦЭМ!$A$34:$A$777,$A24,СВЦЭМ!$B$34:$B$777,E$11)+'СЕТ СН'!$F$9+СВЦЭМ!$D$10+'СЕТ СН'!$F$5-'СЕТ СН'!$F$17</f>
        <v>3887.9944643899998</v>
      </c>
      <c r="F24" s="37">
        <f>SUMIFS(СВЦЭМ!$C$34:$C$777,СВЦЭМ!$A$34:$A$777,$A24,СВЦЭМ!$B$34:$B$777,F$11)+'СЕТ СН'!$F$9+СВЦЭМ!$D$10+'СЕТ СН'!$F$5-'СЕТ СН'!$F$17</f>
        <v>3906.4362970700004</v>
      </c>
      <c r="G24" s="37">
        <f>SUMIFS(СВЦЭМ!$C$34:$C$777,СВЦЭМ!$A$34:$A$777,$A24,СВЦЭМ!$B$34:$B$777,G$11)+'СЕТ СН'!$F$9+СВЦЭМ!$D$10+'СЕТ СН'!$F$5-'СЕТ СН'!$F$17</f>
        <v>3903.3161157599998</v>
      </c>
      <c r="H24" s="37">
        <f>SUMIFS(СВЦЭМ!$C$34:$C$777,СВЦЭМ!$A$34:$A$777,$A24,СВЦЭМ!$B$34:$B$777,H$11)+'СЕТ СН'!$F$9+СВЦЭМ!$D$10+'СЕТ СН'!$F$5-'СЕТ СН'!$F$17</f>
        <v>3910.5095298300002</v>
      </c>
      <c r="I24" s="37">
        <f>SUMIFS(СВЦЭМ!$C$34:$C$777,СВЦЭМ!$A$34:$A$777,$A24,СВЦЭМ!$B$34:$B$777,I$11)+'СЕТ СН'!$F$9+СВЦЭМ!$D$10+'СЕТ СН'!$F$5-'СЕТ СН'!$F$17</f>
        <v>3867.2943372999998</v>
      </c>
      <c r="J24" s="37">
        <f>SUMIFS(СВЦЭМ!$C$34:$C$777,СВЦЭМ!$A$34:$A$777,$A24,СВЦЭМ!$B$34:$B$777,J$11)+'СЕТ СН'!$F$9+СВЦЭМ!$D$10+'СЕТ СН'!$F$5-'СЕТ СН'!$F$17</f>
        <v>3819.7257907399999</v>
      </c>
      <c r="K24" s="37">
        <f>SUMIFS(СВЦЭМ!$C$34:$C$777,СВЦЭМ!$A$34:$A$777,$A24,СВЦЭМ!$B$34:$B$777,K$11)+'СЕТ СН'!$F$9+СВЦЭМ!$D$10+'СЕТ СН'!$F$5-'СЕТ СН'!$F$17</f>
        <v>3819.7828799999997</v>
      </c>
      <c r="L24" s="37">
        <f>SUMIFS(СВЦЭМ!$C$34:$C$777,СВЦЭМ!$A$34:$A$777,$A24,СВЦЭМ!$B$34:$B$777,L$11)+'СЕТ СН'!$F$9+СВЦЭМ!$D$10+'СЕТ СН'!$F$5-'СЕТ СН'!$F$17</f>
        <v>3793.5775258399999</v>
      </c>
      <c r="M24" s="37">
        <f>SUMIFS(СВЦЭМ!$C$34:$C$777,СВЦЭМ!$A$34:$A$777,$A24,СВЦЭМ!$B$34:$B$777,M$11)+'СЕТ СН'!$F$9+СВЦЭМ!$D$10+'СЕТ СН'!$F$5-'СЕТ СН'!$F$17</f>
        <v>3759.1774774200003</v>
      </c>
      <c r="N24" s="37">
        <f>SUMIFS(СВЦЭМ!$C$34:$C$777,СВЦЭМ!$A$34:$A$777,$A24,СВЦЭМ!$B$34:$B$777,N$11)+'СЕТ СН'!$F$9+СВЦЭМ!$D$10+'СЕТ СН'!$F$5-'СЕТ СН'!$F$17</f>
        <v>3758.8874704500004</v>
      </c>
      <c r="O24" s="37">
        <f>SUMIFS(СВЦЭМ!$C$34:$C$777,СВЦЭМ!$A$34:$A$777,$A24,СВЦЭМ!$B$34:$B$777,O$11)+'СЕТ СН'!$F$9+СВЦЭМ!$D$10+'СЕТ СН'!$F$5-'СЕТ СН'!$F$17</f>
        <v>3757.7041828400006</v>
      </c>
      <c r="P24" s="37">
        <f>SUMIFS(СВЦЭМ!$C$34:$C$777,СВЦЭМ!$A$34:$A$777,$A24,СВЦЭМ!$B$34:$B$777,P$11)+'СЕТ СН'!$F$9+СВЦЭМ!$D$10+'СЕТ СН'!$F$5-'СЕТ СН'!$F$17</f>
        <v>3762.2345238799999</v>
      </c>
      <c r="Q24" s="37">
        <f>SUMIFS(СВЦЭМ!$C$34:$C$777,СВЦЭМ!$A$34:$A$777,$A24,СВЦЭМ!$B$34:$B$777,Q$11)+'СЕТ СН'!$F$9+СВЦЭМ!$D$10+'СЕТ СН'!$F$5-'СЕТ СН'!$F$17</f>
        <v>3758.3294403600003</v>
      </c>
      <c r="R24" s="37">
        <f>SUMIFS(СВЦЭМ!$C$34:$C$777,СВЦЭМ!$A$34:$A$777,$A24,СВЦЭМ!$B$34:$B$777,R$11)+'СЕТ СН'!$F$9+СВЦЭМ!$D$10+'СЕТ СН'!$F$5-'СЕТ СН'!$F$17</f>
        <v>3746.4568962200001</v>
      </c>
      <c r="S24" s="37">
        <f>SUMIFS(СВЦЭМ!$C$34:$C$777,СВЦЭМ!$A$34:$A$777,$A24,СВЦЭМ!$B$34:$B$777,S$11)+'СЕТ СН'!$F$9+СВЦЭМ!$D$10+'СЕТ СН'!$F$5-'СЕТ СН'!$F$17</f>
        <v>3749.3232413700007</v>
      </c>
      <c r="T24" s="37">
        <f>SUMIFS(СВЦЭМ!$C$34:$C$777,СВЦЭМ!$A$34:$A$777,$A24,СВЦЭМ!$B$34:$B$777,T$11)+'СЕТ СН'!$F$9+СВЦЭМ!$D$10+'СЕТ СН'!$F$5-'СЕТ СН'!$F$17</f>
        <v>3752.870441</v>
      </c>
      <c r="U24" s="37">
        <f>SUMIFS(СВЦЭМ!$C$34:$C$777,СВЦЭМ!$A$34:$A$777,$A24,СВЦЭМ!$B$34:$B$777,U$11)+'СЕТ СН'!$F$9+СВЦЭМ!$D$10+'СЕТ СН'!$F$5-'СЕТ СН'!$F$17</f>
        <v>3750.4133770500002</v>
      </c>
      <c r="V24" s="37">
        <f>SUMIFS(СВЦЭМ!$C$34:$C$777,СВЦЭМ!$A$34:$A$777,$A24,СВЦЭМ!$B$34:$B$777,V$11)+'СЕТ СН'!$F$9+СВЦЭМ!$D$10+'СЕТ СН'!$F$5-'СЕТ СН'!$F$17</f>
        <v>3783.9246467800003</v>
      </c>
      <c r="W24" s="37">
        <f>SUMIFS(СВЦЭМ!$C$34:$C$777,СВЦЭМ!$A$34:$A$777,$A24,СВЦЭМ!$B$34:$B$777,W$11)+'СЕТ СН'!$F$9+СВЦЭМ!$D$10+'СЕТ СН'!$F$5-'СЕТ СН'!$F$17</f>
        <v>3855.4965443399997</v>
      </c>
      <c r="X24" s="37">
        <f>SUMIFS(СВЦЭМ!$C$34:$C$777,СВЦЭМ!$A$34:$A$777,$A24,СВЦЭМ!$B$34:$B$777,X$11)+'СЕТ СН'!$F$9+СВЦЭМ!$D$10+'СЕТ СН'!$F$5-'СЕТ СН'!$F$17</f>
        <v>3832.4433830400003</v>
      </c>
      <c r="Y24" s="37">
        <f>SUMIFS(СВЦЭМ!$C$34:$C$777,СВЦЭМ!$A$34:$A$777,$A24,СВЦЭМ!$B$34:$B$777,Y$11)+'СЕТ СН'!$F$9+СВЦЭМ!$D$10+'СЕТ СН'!$F$5-'СЕТ СН'!$F$17</f>
        <v>3794.9882164999999</v>
      </c>
    </row>
    <row r="25" spans="1:25" ht="15.75" x14ac:dyDescent="0.2">
      <c r="A25" s="36">
        <f t="shared" si="0"/>
        <v>42961</v>
      </c>
      <c r="B25" s="37">
        <f>SUMIFS(СВЦЭМ!$C$34:$C$777,СВЦЭМ!$A$34:$A$777,$A25,СВЦЭМ!$B$34:$B$777,B$11)+'СЕТ СН'!$F$9+СВЦЭМ!$D$10+'СЕТ СН'!$F$5-'СЕТ СН'!$F$17</f>
        <v>3862.8346464100005</v>
      </c>
      <c r="C25" s="37">
        <f>SUMIFS(СВЦЭМ!$C$34:$C$777,СВЦЭМ!$A$34:$A$777,$A25,СВЦЭМ!$B$34:$B$777,C$11)+'СЕТ СН'!$F$9+СВЦЭМ!$D$10+'СЕТ СН'!$F$5-'СЕТ СН'!$F$17</f>
        <v>3931.1177282999997</v>
      </c>
      <c r="D25" s="37">
        <f>SUMIFS(СВЦЭМ!$C$34:$C$777,СВЦЭМ!$A$34:$A$777,$A25,СВЦЭМ!$B$34:$B$777,D$11)+'СЕТ СН'!$F$9+СВЦЭМ!$D$10+'СЕТ СН'!$F$5-'СЕТ СН'!$F$17</f>
        <v>3975.0215670600001</v>
      </c>
      <c r="E25" s="37">
        <f>SUMIFS(СВЦЭМ!$C$34:$C$777,СВЦЭМ!$A$34:$A$777,$A25,СВЦЭМ!$B$34:$B$777,E$11)+'СЕТ СН'!$F$9+СВЦЭМ!$D$10+'СЕТ СН'!$F$5-'СЕТ СН'!$F$17</f>
        <v>4012.1275968999998</v>
      </c>
      <c r="F25" s="37">
        <f>SUMIFS(СВЦЭМ!$C$34:$C$777,СВЦЭМ!$A$34:$A$777,$A25,СВЦЭМ!$B$34:$B$777,F$11)+'СЕТ СН'!$F$9+СВЦЭМ!$D$10+'СЕТ СН'!$F$5-'СЕТ СН'!$F$17</f>
        <v>4024.2197433600004</v>
      </c>
      <c r="G25" s="37">
        <f>SUMIFS(СВЦЭМ!$C$34:$C$777,СВЦЭМ!$A$34:$A$777,$A25,СВЦЭМ!$B$34:$B$777,G$11)+'СЕТ СН'!$F$9+СВЦЭМ!$D$10+'СЕТ СН'!$F$5-'СЕТ СН'!$F$17</f>
        <v>4014.7530633799997</v>
      </c>
      <c r="H25" s="37">
        <f>SUMIFS(СВЦЭМ!$C$34:$C$777,СВЦЭМ!$A$34:$A$777,$A25,СВЦЭМ!$B$34:$B$777,H$11)+'СЕТ СН'!$F$9+СВЦЭМ!$D$10+'СЕТ СН'!$F$5-'СЕТ СН'!$F$17</f>
        <v>3933.7709634299999</v>
      </c>
      <c r="I25" s="37">
        <f>SUMIFS(СВЦЭМ!$C$34:$C$777,СВЦЭМ!$A$34:$A$777,$A25,СВЦЭМ!$B$34:$B$777,I$11)+'СЕТ СН'!$F$9+СВЦЭМ!$D$10+'СЕТ СН'!$F$5-'СЕТ СН'!$F$17</f>
        <v>3931.8754906200002</v>
      </c>
      <c r="J25" s="37">
        <f>SUMIFS(СВЦЭМ!$C$34:$C$777,СВЦЭМ!$A$34:$A$777,$A25,СВЦЭМ!$B$34:$B$777,J$11)+'СЕТ СН'!$F$9+СВЦЭМ!$D$10+'СЕТ СН'!$F$5-'СЕТ СН'!$F$17</f>
        <v>3846.7354442699998</v>
      </c>
      <c r="K25" s="37">
        <f>SUMIFS(СВЦЭМ!$C$34:$C$777,СВЦЭМ!$A$34:$A$777,$A25,СВЦЭМ!$B$34:$B$777,K$11)+'СЕТ СН'!$F$9+СВЦЭМ!$D$10+'СЕТ СН'!$F$5-'СЕТ СН'!$F$17</f>
        <v>3809.2911086700005</v>
      </c>
      <c r="L25" s="37">
        <f>SUMIFS(СВЦЭМ!$C$34:$C$777,СВЦЭМ!$A$34:$A$777,$A25,СВЦЭМ!$B$34:$B$777,L$11)+'СЕТ СН'!$F$9+СВЦЭМ!$D$10+'СЕТ СН'!$F$5-'СЕТ СН'!$F$17</f>
        <v>3733.2289702300004</v>
      </c>
      <c r="M25" s="37">
        <f>SUMIFS(СВЦЭМ!$C$34:$C$777,СВЦЭМ!$A$34:$A$777,$A25,СВЦЭМ!$B$34:$B$777,M$11)+'СЕТ СН'!$F$9+СВЦЭМ!$D$10+'СЕТ СН'!$F$5-'СЕТ СН'!$F$17</f>
        <v>3717.90428909</v>
      </c>
      <c r="N25" s="37">
        <f>SUMIFS(СВЦЭМ!$C$34:$C$777,СВЦЭМ!$A$34:$A$777,$A25,СВЦЭМ!$B$34:$B$777,N$11)+'СЕТ СН'!$F$9+СВЦЭМ!$D$10+'СЕТ СН'!$F$5-'СЕТ СН'!$F$17</f>
        <v>3712.3918725700005</v>
      </c>
      <c r="O25" s="37">
        <f>SUMIFS(СВЦЭМ!$C$34:$C$777,СВЦЭМ!$A$34:$A$777,$A25,СВЦЭМ!$B$34:$B$777,O$11)+'СЕТ СН'!$F$9+СВЦЭМ!$D$10+'СЕТ СН'!$F$5-'СЕТ СН'!$F$17</f>
        <v>3717.0625986600007</v>
      </c>
      <c r="P25" s="37">
        <f>SUMIFS(СВЦЭМ!$C$34:$C$777,СВЦЭМ!$A$34:$A$777,$A25,СВЦЭМ!$B$34:$B$777,P$11)+'СЕТ СН'!$F$9+СВЦЭМ!$D$10+'СЕТ СН'!$F$5-'СЕТ СН'!$F$17</f>
        <v>3715.9246048000005</v>
      </c>
      <c r="Q25" s="37">
        <f>SUMIFS(СВЦЭМ!$C$34:$C$777,СВЦЭМ!$A$34:$A$777,$A25,СВЦЭМ!$B$34:$B$777,Q$11)+'СЕТ СН'!$F$9+СВЦЭМ!$D$10+'СЕТ СН'!$F$5-'СЕТ СН'!$F$17</f>
        <v>3718.4104184000007</v>
      </c>
      <c r="R25" s="37">
        <f>SUMIFS(СВЦЭМ!$C$34:$C$777,СВЦЭМ!$A$34:$A$777,$A25,СВЦЭМ!$B$34:$B$777,R$11)+'СЕТ СН'!$F$9+СВЦЭМ!$D$10+'СЕТ СН'!$F$5-'СЕТ СН'!$F$17</f>
        <v>3716.1427240800003</v>
      </c>
      <c r="S25" s="37">
        <f>SUMIFS(СВЦЭМ!$C$34:$C$777,СВЦЭМ!$A$34:$A$777,$A25,СВЦЭМ!$B$34:$B$777,S$11)+'СЕТ СН'!$F$9+СВЦЭМ!$D$10+'СЕТ СН'!$F$5-'СЕТ СН'!$F$17</f>
        <v>3713.2294454399998</v>
      </c>
      <c r="T25" s="37">
        <f>SUMIFS(СВЦЭМ!$C$34:$C$777,СВЦЭМ!$A$34:$A$777,$A25,СВЦЭМ!$B$34:$B$777,T$11)+'СЕТ СН'!$F$9+СВЦЭМ!$D$10+'СЕТ СН'!$F$5-'СЕТ СН'!$F$17</f>
        <v>3722.3806487500005</v>
      </c>
      <c r="U25" s="37">
        <f>SUMIFS(СВЦЭМ!$C$34:$C$777,СВЦЭМ!$A$34:$A$777,$A25,СВЦЭМ!$B$34:$B$777,U$11)+'СЕТ СН'!$F$9+СВЦЭМ!$D$10+'СЕТ СН'!$F$5-'СЕТ СН'!$F$17</f>
        <v>3719.9806041100001</v>
      </c>
      <c r="V25" s="37">
        <f>SUMIFS(СВЦЭМ!$C$34:$C$777,СВЦЭМ!$A$34:$A$777,$A25,СВЦЭМ!$B$34:$B$777,V$11)+'СЕТ СН'!$F$9+СВЦЭМ!$D$10+'СЕТ СН'!$F$5-'СЕТ СН'!$F$17</f>
        <v>3735.8513698799998</v>
      </c>
      <c r="W25" s="37">
        <f>SUMIFS(СВЦЭМ!$C$34:$C$777,СВЦЭМ!$A$34:$A$777,$A25,СВЦЭМ!$B$34:$B$777,W$11)+'СЕТ СН'!$F$9+СВЦЭМ!$D$10+'СЕТ СН'!$F$5-'СЕТ СН'!$F$17</f>
        <v>3803.3773569300001</v>
      </c>
      <c r="X25" s="37">
        <f>SUMIFS(СВЦЭМ!$C$34:$C$777,СВЦЭМ!$A$34:$A$777,$A25,СВЦЭМ!$B$34:$B$777,X$11)+'СЕТ СН'!$F$9+СВЦЭМ!$D$10+'СЕТ СН'!$F$5-'СЕТ СН'!$F$17</f>
        <v>3840.0355306800002</v>
      </c>
      <c r="Y25" s="37">
        <f>SUMIFS(СВЦЭМ!$C$34:$C$777,СВЦЭМ!$A$34:$A$777,$A25,СВЦЭМ!$B$34:$B$777,Y$11)+'СЕТ СН'!$F$9+СВЦЭМ!$D$10+'СЕТ СН'!$F$5-'СЕТ СН'!$F$17</f>
        <v>3852.5801660899997</v>
      </c>
    </row>
    <row r="26" spans="1:25" ht="15.75" x14ac:dyDescent="0.2">
      <c r="A26" s="36">
        <f t="shared" si="0"/>
        <v>42962</v>
      </c>
      <c r="B26" s="37">
        <f>SUMIFS(СВЦЭМ!$C$34:$C$777,СВЦЭМ!$A$34:$A$777,$A26,СВЦЭМ!$B$34:$B$777,B$11)+'СЕТ СН'!$F$9+СВЦЭМ!$D$10+'СЕТ СН'!$F$5-'СЕТ СН'!$F$17</f>
        <v>3892.0817298500006</v>
      </c>
      <c r="C26" s="37">
        <f>SUMIFS(СВЦЭМ!$C$34:$C$777,СВЦЭМ!$A$34:$A$777,$A26,СВЦЭМ!$B$34:$B$777,C$11)+'СЕТ СН'!$F$9+СВЦЭМ!$D$10+'СЕТ СН'!$F$5-'СЕТ СН'!$F$17</f>
        <v>3972.2412436200002</v>
      </c>
      <c r="D26" s="37">
        <f>SUMIFS(СВЦЭМ!$C$34:$C$777,СВЦЭМ!$A$34:$A$777,$A26,СВЦЭМ!$B$34:$B$777,D$11)+'СЕТ СН'!$F$9+СВЦЭМ!$D$10+'СЕТ СН'!$F$5-'СЕТ СН'!$F$17</f>
        <v>4003.8811105599998</v>
      </c>
      <c r="E26" s="37">
        <f>SUMIFS(СВЦЭМ!$C$34:$C$777,СВЦЭМ!$A$34:$A$777,$A26,СВЦЭМ!$B$34:$B$777,E$11)+'СЕТ СН'!$F$9+СВЦЭМ!$D$10+'СЕТ СН'!$F$5-'СЕТ СН'!$F$17</f>
        <v>4026.7564459799996</v>
      </c>
      <c r="F26" s="37">
        <f>SUMIFS(СВЦЭМ!$C$34:$C$777,СВЦЭМ!$A$34:$A$777,$A26,СВЦЭМ!$B$34:$B$777,F$11)+'СЕТ СН'!$F$9+СВЦЭМ!$D$10+'СЕТ СН'!$F$5-'СЕТ СН'!$F$17</f>
        <v>4031.7343698800005</v>
      </c>
      <c r="G26" s="37">
        <f>SUMIFS(СВЦЭМ!$C$34:$C$777,СВЦЭМ!$A$34:$A$777,$A26,СВЦЭМ!$B$34:$B$777,G$11)+'СЕТ СН'!$F$9+СВЦЭМ!$D$10+'СЕТ СН'!$F$5-'СЕТ СН'!$F$17</f>
        <v>4020.4257898100004</v>
      </c>
      <c r="H26" s="37">
        <f>SUMIFS(СВЦЭМ!$C$34:$C$777,СВЦЭМ!$A$34:$A$777,$A26,СВЦЭМ!$B$34:$B$777,H$11)+'СЕТ СН'!$F$9+СВЦЭМ!$D$10+'СЕТ СН'!$F$5-'СЕТ СН'!$F$17</f>
        <v>3978.8022459599997</v>
      </c>
      <c r="I26" s="37">
        <f>SUMIFS(СВЦЭМ!$C$34:$C$777,СВЦЭМ!$A$34:$A$777,$A26,СВЦЭМ!$B$34:$B$777,I$11)+'СЕТ СН'!$F$9+СВЦЭМ!$D$10+'СЕТ СН'!$F$5-'СЕТ СН'!$F$17</f>
        <v>3851.6586018100006</v>
      </c>
      <c r="J26" s="37">
        <f>SUMIFS(СВЦЭМ!$C$34:$C$777,СВЦЭМ!$A$34:$A$777,$A26,СВЦЭМ!$B$34:$B$777,J$11)+'СЕТ СН'!$F$9+СВЦЭМ!$D$10+'СЕТ СН'!$F$5-'СЕТ СН'!$F$17</f>
        <v>3856.4475040400002</v>
      </c>
      <c r="K26" s="37">
        <f>SUMIFS(СВЦЭМ!$C$34:$C$777,СВЦЭМ!$A$34:$A$777,$A26,СВЦЭМ!$B$34:$B$777,K$11)+'СЕТ СН'!$F$9+СВЦЭМ!$D$10+'СЕТ СН'!$F$5-'СЕТ СН'!$F$17</f>
        <v>3807.80725575</v>
      </c>
      <c r="L26" s="37">
        <f>SUMIFS(СВЦЭМ!$C$34:$C$777,СВЦЭМ!$A$34:$A$777,$A26,СВЦЭМ!$B$34:$B$777,L$11)+'СЕТ СН'!$F$9+СВЦЭМ!$D$10+'СЕТ СН'!$F$5-'СЕТ СН'!$F$17</f>
        <v>3728.6399807200005</v>
      </c>
      <c r="M26" s="37">
        <f>SUMIFS(СВЦЭМ!$C$34:$C$777,СВЦЭМ!$A$34:$A$777,$A26,СВЦЭМ!$B$34:$B$777,M$11)+'СЕТ СН'!$F$9+СВЦЭМ!$D$10+'СЕТ СН'!$F$5-'СЕТ СН'!$F$17</f>
        <v>3696.7582508699998</v>
      </c>
      <c r="N26" s="37">
        <f>SUMIFS(СВЦЭМ!$C$34:$C$777,СВЦЭМ!$A$34:$A$777,$A26,СВЦЭМ!$B$34:$B$777,N$11)+'СЕТ СН'!$F$9+СВЦЭМ!$D$10+'СЕТ СН'!$F$5-'СЕТ СН'!$F$17</f>
        <v>3695.9403276499997</v>
      </c>
      <c r="O26" s="37">
        <f>SUMIFS(СВЦЭМ!$C$34:$C$777,СВЦЭМ!$A$34:$A$777,$A26,СВЦЭМ!$B$34:$B$777,O$11)+'СЕТ СН'!$F$9+СВЦЭМ!$D$10+'СЕТ СН'!$F$5-'СЕТ СН'!$F$17</f>
        <v>3697.7934531000001</v>
      </c>
      <c r="P26" s="37">
        <f>SUMIFS(СВЦЭМ!$C$34:$C$777,СВЦЭМ!$A$34:$A$777,$A26,СВЦЭМ!$B$34:$B$777,P$11)+'СЕТ СН'!$F$9+СВЦЭМ!$D$10+'СЕТ СН'!$F$5-'СЕТ СН'!$F$17</f>
        <v>3700.7743507699997</v>
      </c>
      <c r="Q26" s="37">
        <f>SUMIFS(СВЦЭМ!$C$34:$C$777,СВЦЭМ!$A$34:$A$777,$A26,СВЦЭМ!$B$34:$B$777,Q$11)+'СЕТ СН'!$F$9+СВЦЭМ!$D$10+'СЕТ СН'!$F$5-'СЕТ СН'!$F$17</f>
        <v>3697.8111044699999</v>
      </c>
      <c r="R26" s="37">
        <f>SUMIFS(СВЦЭМ!$C$34:$C$777,СВЦЭМ!$A$34:$A$777,$A26,СВЦЭМ!$B$34:$B$777,R$11)+'СЕТ СН'!$F$9+СВЦЭМ!$D$10+'СЕТ СН'!$F$5-'СЕТ СН'!$F$17</f>
        <v>3708.4715674600002</v>
      </c>
      <c r="S26" s="37">
        <f>SUMIFS(СВЦЭМ!$C$34:$C$777,СВЦЭМ!$A$34:$A$777,$A26,СВЦЭМ!$B$34:$B$777,S$11)+'СЕТ СН'!$F$9+СВЦЭМ!$D$10+'СЕТ СН'!$F$5-'СЕТ СН'!$F$17</f>
        <v>3706.0001899100007</v>
      </c>
      <c r="T26" s="37">
        <f>SUMIFS(СВЦЭМ!$C$34:$C$777,СВЦЭМ!$A$34:$A$777,$A26,СВЦЭМ!$B$34:$B$777,T$11)+'СЕТ СН'!$F$9+СВЦЭМ!$D$10+'СЕТ СН'!$F$5-'СЕТ СН'!$F$17</f>
        <v>3705.48193094</v>
      </c>
      <c r="U26" s="37">
        <f>SUMIFS(СВЦЭМ!$C$34:$C$777,СВЦЭМ!$A$34:$A$777,$A26,СВЦЭМ!$B$34:$B$777,U$11)+'СЕТ СН'!$F$9+СВЦЭМ!$D$10+'СЕТ СН'!$F$5-'СЕТ СН'!$F$17</f>
        <v>3704.6913008700003</v>
      </c>
      <c r="V26" s="37">
        <f>SUMIFS(СВЦЭМ!$C$34:$C$777,СВЦЭМ!$A$34:$A$777,$A26,СВЦЭМ!$B$34:$B$777,V$11)+'СЕТ СН'!$F$9+СВЦЭМ!$D$10+'СЕТ СН'!$F$5-'СЕТ СН'!$F$17</f>
        <v>3738.4593524000002</v>
      </c>
      <c r="W26" s="37">
        <f>SUMIFS(СВЦЭМ!$C$34:$C$777,СВЦЭМ!$A$34:$A$777,$A26,СВЦЭМ!$B$34:$B$777,W$11)+'СЕТ СН'!$F$9+СВЦЭМ!$D$10+'СЕТ СН'!$F$5-'СЕТ СН'!$F$17</f>
        <v>3815.4036993199998</v>
      </c>
      <c r="X26" s="37">
        <f>SUMIFS(СВЦЭМ!$C$34:$C$777,СВЦЭМ!$A$34:$A$777,$A26,СВЦЭМ!$B$34:$B$777,X$11)+'СЕТ СН'!$F$9+СВЦЭМ!$D$10+'СЕТ СН'!$F$5-'СЕТ СН'!$F$17</f>
        <v>3824.8114569400004</v>
      </c>
      <c r="Y26" s="37">
        <f>SUMIFS(СВЦЭМ!$C$34:$C$777,СВЦЭМ!$A$34:$A$777,$A26,СВЦЭМ!$B$34:$B$777,Y$11)+'СЕТ СН'!$F$9+СВЦЭМ!$D$10+'СЕТ СН'!$F$5-'СЕТ СН'!$F$17</f>
        <v>3862.1319619100004</v>
      </c>
    </row>
    <row r="27" spans="1:25" ht="15.75" x14ac:dyDescent="0.2">
      <c r="A27" s="36">
        <f t="shared" si="0"/>
        <v>42963</v>
      </c>
      <c r="B27" s="37">
        <f>SUMIFS(СВЦЭМ!$C$34:$C$777,СВЦЭМ!$A$34:$A$777,$A27,СВЦЭМ!$B$34:$B$777,B$11)+'СЕТ СН'!$F$9+СВЦЭМ!$D$10+'СЕТ СН'!$F$5-'СЕТ СН'!$F$17</f>
        <v>3932.8770139999997</v>
      </c>
      <c r="C27" s="37">
        <f>SUMIFS(СВЦЭМ!$C$34:$C$777,СВЦЭМ!$A$34:$A$777,$A27,СВЦЭМ!$B$34:$B$777,C$11)+'СЕТ СН'!$F$9+СВЦЭМ!$D$10+'СЕТ СН'!$F$5-'СЕТ СН'!$F$17</f>
        <v>3983.6074863200001</v>
      </c>
      <c r="D27" s="37">
        <f>SUMIFS(СВЦЭМ!$C$34:$C$777,СВЦЭМ!$A$34:$A$777,$A27,СВЦЭМ!$B$34:$B$777,D$11)+'СЕТ СН'!$F$9+СВЦЭМ!$D$10+'СЕТ СН'!$F$5-'СЕТ СН'!$F$17</f>
        <v>4003.7511142100002</v>
      </c>
      <c r="E27" s="37">
        <f>SUMIFS(СВЦЭМ!$C$34:$C$777,СВЦЭМ!$A$34:$A$777,$A27,СВЦЭМ!$B$34:$B$777,E$11)+'СЕТ СН'!$F$9+СВЦЭМ!$D$10+'СЕТ СН'!$F$5-'СЕТ СН'!$F$17</f>
        <v>4010.9840866499999</v>
      </c>
      <c r="F27" s="37">
        <f>SUMIFS(СВЦЭМ!$C$34:$C$777,СВЦЭМ!$A$34:$A$777,$A27,СВЦЭМ!$B$34:$B$777,F$11)+'СЕТ СН'!$F$9+СВЦЭМ!$D$10+'СЕТ СН'!$F$5-'СЕТ СН'!$F$17</f>
        <v>4021.7901998899997</v>
      </c>
      <c r="G27" s="37">
        <f>SUMIFS(СВЦЭМ!$C$34:$C$777,СВЦЭМ!$A$34:$A$777,$A27,СВЦЭМ!$B$34:$B$777,G$11)+'СЕТ СН'!$F$9+СВЦЭМ!$D$10+'СЕТ СН'!$F$5-'СЕТ СН'!$F$17</f>
        <v>4010.7579375400001</v>
      </c>
      <c r="H27" s="37">
        <f>SUMIFS(СВЦЭМ!$C$34:$C$777,СВЦЭМ!$A$34:$A$777,$A27,СВЦЭМ!$B$34:$B$777,H$11)+'СЕТ СН'!$F$9+СВЦЭМ!$D$10+'СЕТ СН'!$F$5-'СЕТ СН'!$F$17</f>
        <v>3981.4942514800005</v>
      </c>
      <c r="I27" s="37">
        <f>SUMIFS(СВЦЭМ!$C$34:$C$777,СВЦЭМ!$A$34:$A$777,$A27,СВЦЭМ!$B$34:$B$777,I$11)+'СЕТ СН'!$F$9+СВЦЭМ!$D$10+'СЕТ СН'!$F$5-'СЕТ СН'!$F$17</f>
        <v>3933.6440463600002</v>
      </c>
      <c r="J27" s="37">
        <f>SUMIFS(СВЦЭМ!$C$34:$C$777,СВЦЭМ!$A$34:$A$777,$A27,СВЦЭМ!$B$34:$B$777,J$11)+'СЕТ СН'!$F$9+СВЦЭМ!$D$10+'СЕТ СН'!$F$5-'СЕТ СН'!$F$17</f>
        <v>3882.8318768099998</v>
      </c>
      <c r="K27" s="37">
        <f>SUMIFS(СВЦЭМ!$C$34:$C$777,СВЦЭМ!$A$34:$A$777,$A27,СВЦЭМ!$B$34:$B$777,K$11)+'СЕТ СН'!$F$9+СВЦЭМ!$D$10+'СЕТ СН'!$F$5-'СЕТ СН'!$F$17</f>
        <v>3820.7960575799998</v>
      </c>
      <c r="L27" s="37">
        <f>SUMIFS(СВЦЭМ!$C$34:$C$777,СВЦЭМ!$A$34:$A$777,$A27,СВЦЭМ!$B$34:$B$777,L$11)+'СЕТ СН'!$F$9+СВЦЭМ!$D$10+'СЕТ СН'!$F$5-'СЕТ СН'!$F$17</f>
        <v>3738.5249333800002</v>
      </c>
      <c r="M27" s="37">
        <f>SUMIFS(СВЦЭМ!$C$34:$C$777,СВЦЭМ!$A$34:$A$777,$A27,СВЦЭМ!$B$34:$B$777,M$11)+'СЕТ СН'!$F$9+СВЦЭМ!$D$10+'СЕТ СН'!$F$5-'СЕТ СН'!$F$17</f>
        <v>3706.2321261699999</v>
      </c>
      <c r="N27" s="37">
        <f>SUMIFS(СВЦЭМ!$C$34:$C$777,СВЦЭМ!$A$34:$A$777,$A27,СВЦЭМ!$B$34:$B$777,N$11)+'СЕТ СН'!$F$9+СВЦЭМ!$D$10+'СЕТ СН'!$F$5-'СЕТ СН'!$F$17</f>
        <v>3700.6982616300002</v>
      </c>
      <c r="O27" s="37">
        <f>SUMIFS(СВЦЭМ!$C$34:$C$777,СВЦЭМ!$A$34:$A$777,$A27,СВЦЭМ!$B$34:$B$777,O$11)+'СЕТ СН'!$F$9+СВЦЭМ!$D$10+'СЕТ СН'!$F$5-'СЕТ СН'!$F$17</f>
        <v>3704.2909743199998</v>
      </c>
      <c r="P27" s="37">
        <f>SUMIFS(СВЦЭМ!$C$34:$C$777,СВЦЭМ!$A$34:$A$777,$A27,СВЦЭМ!$B$34:$B$777,P$11)+'СЕТ СН'!$F$9+СВЦЭМ!$D$10+'СЕТ СН'!$F$5-'СЕТ СН'!$F$17</f>
        <v>3708.5322217700004</v>
      </c>
      <c r="Q27" s="37">
        <f>SUMIFS(СВЦЭМ!$C$34:$C$777,СВЦЭМ!$A$34:$A$777,$A27,СВЦЭМ!$B$34:$B$777,Q$11)+'СЕТ СН'!$F$9+СВЦЭМ!$D$10+'СЕТ СН'!$F$5-'СЕТ СН'!$F$17</f>
        <v>3709.2669888800001</v>
      </c>
      <c r="R27" s="37">
        <f>SUMIFS(СВЦЭМ!$C$34:$C$777,СВЦЭМ!$A$34:$A$777,$A27,СВЦЭМ!$B$34:$B$777,R$11)+'СЕТ СН'!$F$9+СВЦЭМ!$D$10+'СЕТ СН'!$F$5-'СЕТ СН'!$F$17</f>
        <v>3707.8064285700002</v>
      </c>
      <c r="S27" s="37">
        <f>SUMIFS(СВЦЭМ!$C$34:$C$777,СВЦЭМ!$A$34:$A$777,$A27,СВЦЭМ!$B$34:$B$777,S$11)+'СЕТ СН'!$F$9+СВЦЭМ!$D$10+'СЕТ СН'!$F$5-'СЕТ СН'!$F$17</f>
        <v>3702.6920507800005</v>
      </c>
      <c r="T27" s="37">
        <f>SUMIFS(СВЦЭМ!$C$34:$C$777,СВЦЭМ!$A$34:$A$777,$A27,СВЦЭМ!$B$34:$B$777,T$11)+'СЕТ СН'!$F$9+СВЦЭМ!$D$10+'СЕТ СН'!$F$5-'СЕТ СН'!$F$17</f>
        <v>3701.9075001000001</v>
      </c>
      <c r="U27" s="37">
        <f>SUMIFS(СВЦЭМ!$C$34:$C$777,СВЦЭМ!$A$34:$A$777,$A27,СВЦЭМ!$B$34:$B$777,U$11)+'СЕТ СН'!$F$9+СВЦЭМ!$D$10+'СЕТ СН'!$F$5-'СЕТ СН'!$F$17</f>
        <v>3701.8521682999999</v>
      </c>
      <c r="V27" s="37">
        <f>SUMIFS(СВЦЭМ!$C$34:$C$777,СВЦЭМ!$A$34:$A$777,$A27,СВЦЭМ!$B$34:$B$777,V$11)+'СЕТ СН'!$F$9+СВЦЭМ!$D$10+'СЕТ СН'!$F$5-'СЕТ СН'!$F$17</f>
        <v>3728.8131521100004</v>
      </c>
      <c r="W27" s="37">
        <f>SUMIFS(СВЦЭМ!$C$34:$C$777,СВЦЭМ!$A$34:$A$777,$A27,СВЦЭМ!$B$34:$B$777,W$11)+'СЕТ СН'!$F$9+СВЦЭМ!$D$10+'СЕТ СН'!$F$5-'СЕТ СН'!$F$17</f>
        <v>3806.7556167700004</v>
      </c>
      <c r="X27" s="37">
        <f>SUMIFS(СВЦЭМ!$C$34:$C$777,СВЦЭМ!$A$34:$A$777,$A27,СВЦЭМ!$B$34:$B$777,X$11)+'СЕТ СН'!$F$9+СВЦЭМ!$D$10+'СЕТ СН'!$F$5-'СЕТ СН'!$F$17</f>
        <v>3835.9767343499998</v>
      </c>
      <c r="Y27" s="37">
        <f>SUMIFS(СВЦЭМ!$C$34:$C$777,СВЦЭМ!$A$34:$A$777,$A27,СВЦЭМ!$B$34:$B$777,Y$11)+'СЕТ СН'!$F$9+СВЦЭМ!$D$10+'СЕТ СН'!$F$5-'СЕТ СН'!$F$17</f>
        <v>3879.6679514500001</v>
      </c>
    </row>
    <row r="28" spans="1:25" ht="15.75" x14ac:dyDescent="0.2">
      <c r="A28" s="36">
        <f t="shared" si="0"/>
        <v>42964</v>
      </c>
      <c r="B28" s="37">
        <f>SUMIFS(СВЦЭМ!$C$34:$C$777,СВЦЭМ!$A$34:$A$777,$A28,СВЦЭМ!$B$34:$B$777,B$11)+'СЕТ СН'!$F$9+СВЦЭМ!$D$10+'СЕТ СН'!$F$5-'СЕТ СН'!$F$17</f>
        <v>3909.6802710600005</v>
      </c>
      <c r="C28" s="37">
        <f>SUMIFS(СВЦЭМ!$C$34:$C$777,СВЦЭМ!$A$34:$A$777,$A28,СВЦЭМ!$B$34:$B$777,C$11)+'СЕТ СН'!$F$9+СВЦЭМ!$D$10+'СЕТ СН'!$F$5-'СЕТ СН'!$F$17</f>
        <v>3954.2053101199999</v>
      </c>
      <c r="D28" s="37">
        <f>SUMIFS(СВЦЭМ!$C$34:$C$777,СВЦЭМ!$A$34:$A$777,$A28,СВЦЭМ!$B$34:$B$777,D$11)+'СЕТ СН'!$F$9+СВЦЭМ!$D$10+'СЕТ СН'!$F$5-'СЕТ СН'!$F$17</f>
        <v>3987.5700017300005</v>
      </c>
      <c r="E28" s="37">
        <f>SUMIFS(СВЦЭМ!$C$34:$C$777,СВЦЭМ!$A$34:$A$777,$A28,СВЦЭМ!$B$34:$B$777,E$11)+'СЕТ СН'!$F$9+СВЦЭМ!$D$10+'СЕТ СН'!$F$5-'СЕТ СН'!$F$17</f>
        <v>4000.0212155700001</v>
      </c>
      <c r="F28" s="37">
        <f>SUMIFS(СВЦЭМ!$C$34:$C$777,СВЦЭМ!$A$34:$A$777,$A28,СВЦЭМ!$B$34:$B$777,F$11)+'СЕТ СН'!$F$9+СВЦЭМ!$D$10+'СЕТ СН'!$F$5-'СЕТ СН'!$F$17</f>
        <v>4010.9521585299999</v>
      </c>
      <c r="G28" s="37">
        <f>SUMIFS(СВЦЭМ!$C$34:$C$777,СВЦЭМ!$A$34:$A$777,$A28,СВЦЭМ!$B$34:$B$777,G$11)+'СЕТ СН'!$F$9+СВЦЭМ!$D$10+'СЕТ СН'!$F$5-'СЕТ СН'!$F$17</f>
        <v>3998.5286159200004</v>
      </c>
      <c r="H28" s="37">
        <f>SUMIFS(СВЦЭМ!$C$34:$C$777,СВЦЭМ!$A$34:$A$777,$A28,СВЦЭМ!$B$34:$B$777,H$11)+'СЕТ СН'!$F$9+СВЦЭМ!$D$10+'СЕТ СН'!$F$5-'СЕТ СН'!$F$17</f>
        <v>3952.3720687200002</v>
      </c>
      <c r="I28" s="37">
        <f>SUMIFS(СВЦЭМ!$C$34:$C$777,СВЦЭМ!$A$34:$A$777,$A28,СВЦЭМ!$B$34:$B$777,I$11)+'СЕТ СН'!$F$9+СВЦЭМ!$D$10+'СЕТ СН'!$F$5-'СЕТ СН'!$F$17</f>
        <v>3910.2192338100003</v>
      </c>
      <c r="J28" s="37">
        <f>SUMIFS(СВЦЭМ!$C$34:$C$777,СВЦЭМ!$A$34:$A$777,$A28,СВЦЭМ!$B$34:$B$777,J$11)+'СЕТ СН'!$F$9+СВЦЭМ!$D$10+'СЕТ СН'!$F$5-'СЕТ СН'!$F$17</f>
        <v>3858.9479104600005</v>
      </c>
      <c r="K28" s="37">
        <f>SUMIFS(СВЦЭМ!$C$34:$C$777,СВЦЭМ!$A$34:$A$777,$A28,СВЦЭМ!$B$34:$B$777,K$11)+'СЕТ СН'!$F$9+СВЦЭМ!$D$10+'СЕТ СН'!$F$5-'СЕТ СН'!$F$17</f>
        <v>3816.3174795000004</v>
      </c>
      <c r="L28" s="37">
        <f>SUMIFS(СВЦЭМ!$C$34:$C$777,СВЦЭМ!$A$34:$A$777,$A28,СВЦЭМ!$B$34:$B$777,L$11)+'СЕТ СН'!$F$9+СВЦЭМ!$D$10+'СЕТ СН'!$F$5-'СЕТ СН'!$F$17</f>
        <v>3732.7321552399999</v>
      </c>
      <c r="M28" s="37">
        <f>SUMIFS(СВЦЭМ!$C$34:$C$777,СВЦЭМ!$A$34:$A$777,$A28,СВЦЭМ!$B$34:$B$777,M$11)+'СЕТ СН'!$F$9+СВЦЭМ!$D$10+'СЕТ СН'!$F$5-'СЕТ СН'!$F$17</f>
        <v>3705.8329732000002</v>
      </c>
      <c r="N28" s="37">
        <f>SUMIFS(СВЦЭМ!$C$34:$C$777,СВЦЭМ!$A$34:$A$777,$A28,СВЦЭМ!$B$34:$B$777,N$11)+'СЕТ СН'!$F$9+СВЦЭМ!$D$10+'СЕТ СН'!$F$5-'СЕТ СН'!$F$17</f>
        <v>3701.6996548500001</v>
      </c>
      <c r="O28" s="37">
        <f>SUMIFS(СВЦЭМ!$C$34:$C$777,СВЦЭМ!$A$34:$A$777,$A28,СВЦЭМ!$B$34:$B$777,O$11)+'СЕТ СН'!$F$9+СВЦЭМ!$D$10+'СЕТ СН'!$F$5-'СЕТ СН'!$F$17</f>
        <v>3703.2762531200005</v>
      </c>
      <c r="P28" s="37">
        <f>SUMIFS(СВЦЭМ!$C$34:$C$777,СВЦЭМ!$A$34:$A$777,$A28,СВЦЭМ!$B$34:$B$777,P$11)+'СЕТ СН'!$F$9+СВЦЭМ!$D$10+'СЕТ СН'!$F$5-'СЕТ СН'!$F$17</f>
        <v>3704.0929953499999</v>
      </c>
      <c r="Q28" s="37">
        <f>SUMIFS(СВЦЭМ!$C$34:$C$777,СВЦЭМ!$A$34:$A$777,$A28,СВЦЭМ!$B$34:$B$777,Q$11)+'СЕТ СН'!$F$9+СВЦЭМ!$D$10+'СЕТ СН'!$F$5-'СЕТ СН'!$F$17</f>
        <v>3706.7054056400002</v>
      </c>
      <c r="R28" s="37">
        <f>SUMIFS(СВЦЭМ!$C$34:$C$777,СВЦЭМ!$A$34:$A$777,$A28,СВЦЭМ!$B$34:$B$777,R$11)+'СЕТ СН'!$F$9+СВЦЭМ!$D$10+'СЕТ СН'!$F$5-'СЕТ СН'!$F$17</f>
        <v>3704.3982655899999</v>
      </c>
      <c r="S28" s="37">
        <f>SUMIFS(СВЦЭМ!$C$34:$C$777,СВЦЭМ!$A$34:$A$777,$A28,СВЦЭМ!$B$34:$B$777,S$11)+'СЕТ СН'!$F$9+СВЦЭМ!$D$10+'СЕТ СН'!$F$5-'СЕТ СН'!$F$17</f>
        <v>3701.0887627299999</v>
      </c>
      <c r="T28" s="37">
        <f>SUMIFS(СВЦЭМ!$C$34:$C$777,СВЦЭМ!$A$34:$A$777,$A28,СВЦЭМ!$B$34:$B$777,T$11)+'СЕТ СН'!$F$9+СВЦЭМ!$D$10+'СЕТ СН'!$F$5-'СЕТ СН'!$F$17</f>
        <v>3698.9033724800001</v>
      </c>
      <c r="U28" s="37">
        <f>SUMIFS(СВЦЭМ!$C$34:$C$777,СВЦЭМ!$A$34:$A$777,$A28,СВЦЭМ!$B$34:$B$777,U$11)+'СЕТ СН'!$F$9+СВЦЭМ!$D$10+'СЕТ СН'!$F$5-'СЕТ СН'!$F$17</f>
        <v>3700.8811221699998</v>
      </c>
      <c r="V28" s="37">
        <f>SUMIFS(СВЦЭМ!$C$34:$C$777,СВЦЭМ!$A$34:$A$777,$A28,СВЦЭМ!$B$34:$B$777,V$11)+'СЕТ СН'!$F$9+СВЦЭМ!$D$10+'СЕТ СН'!$F$5-'СЕТ СН'!$F$17</f>
        <v>3721.7713853499999</v>
      </c>
      <c r="W28" s="37">
        <f>SUMIFS(СВЦЭМ!$C$34:$C$777,СВЦЭМ!$A$34:$A$777,$A28,СВЦЭМ!$B$34:$B$777,W$11)+'СЕТ СН'!$F$9+СВЦЭМ!$D$10+'СЕТ СН'!$F$5-'СЕТ СН'!$F$17</f>
        <v>3780.4525900999997</v>
      </c>
      <c r="X28" s="37">
        <f>SUMIFS(СВЦЭМ!$C$34:$C$777,СВЦЭМ!$A$34:$A$777,$A28,СВЦЭМ!$B$34:$B$777,X$11)+'СЕТ СН'!$F$9+СВЦЭМ!$D$10+'СЕТ СН'!$F$5-'СЕТ СН'!$F$17</f>
        <v>3832.7333629100003</v>
      </c>
      <c r="Y28" s="37">
        <f>SUMIFS(СВЦЭМ!$C$34:$C$777,СВЦЭМ!$A$34:$A$777,$A28,СВЦЭМ!$B$34:$B$777,Y$11)+'СЕТ СН'!$F$9+СВЦЭМ!$D$10+'СЕТ СН'!$F$5-'СЕТ СН'!$F$17</f>
        <v>3866.6286561799998</v>
      </c>
    </row>
    <row r="29" spans="1:25" ht="15.75" x14ac:dyDescent="0.2">
      <c r="A29" s="36">
        <f t="shared" si="0"/>
        <v>42965</v>
      </c>
      <c r="B29" s="37">
        <f>SUMIFS(СВЦЭМ!$C$34:$C$777,СВЦЭМ!$A$34:$A$777,$A29,СВЦЭМ!$B$34:$B$777,B$11)+'СЕТ СН'!$F$9+СВЦЭМ!$D$10+'СЕТ СН'!$F$5-'СЕТ СН'!$F$17</f>
        <v>3906.8507431199996</v>
      </c>
      <c r="C29" s="37">
        <f>SUMIFS(СВЦЭМ!$C$34:$C$777,СВЦЭМ!$A$34:$A$777,$A29,СВЦЭМ!$B$34:$B$777,C$11)+'СЕТ СН'!$F$9+СВЦЭМ!$D$10+'СЕТ СН'!$F$5-'СЕТ СН'!$F$17</f>
        <v>3965.2864146299999</v>
      </c>
      <c r="D29" s="37">
        <f>SUMIFS(СВЦЭМ!$C$34:$C$777,СВЦЭМ!$A$34:$A$777,$A29,СВЦЭМ!$B$34:$B$777,D$11)+'СЕТ СН'!$F$9+СВЦЭМ!$D$10+'СЕТ СН'!$F$5-'СЕТ СН'!$F$17</f>
        <v>3999.26597786</v>
      </c>
      <c r="E29" s="37">
        <f>SUMIFS(СВЦЭМ!$C$34:$C$777,СВЦЭМ!$A$34:$A$777,$A29,СВЦЭМ!$B$34:$B$777,E$11)+'СЕТ СН'!$F$9+СВЦЭМ!$D$10+'СЕТ СН'!$F$5-'СЕТ СН'!$F$17</f>
        <v>4015.6690511899997</v>
      </c>
      <c r="F29" s="37">
        <f>SUMIFS(СВЦЭМ!$C$34:$C$777,СВЦЭМ!$A$34:$A$777,$A29,СВЦЭМ!$B$34:$B$777,F$11)+'СЕТ СН'!$F$9+СВЦЭМ!$D$10+'СЕТ СН'!$F$5-'СЕТ СН'!$F$17</f>
        <v>4021.6144842499998</v>
      </c>
      <c r="G29" s="37">
        <f>SUMIFS(СВЦЭМ!$C$34:$C$777,СВЦЭМ!$A$34:$A$777,$A29,СВЦЭМ!$B$34:$B$777,G$11)+'СЕТ СН'!$F$9+СВЦЭМ!$D$10+'СЕТ СН'!$F$5-'СЕТ СН'!$F$17</f>
        <v>4014.7086045900005</v>
      </c>
      <c r="H29" s="37">
        <f>SUMIFS(СВЦЭМ!$C$34:$C$777,СВЦЭМ!$A$34:$A$777,$A29,СВЦЭМ!$B$34:$B$777,H$11)+'СЕТ СН'!$F$9+СВЦЭМ!$D$10+'СЕТ СН'!$F$5-'СЕТ СН'!$F$17</f>
        <v>3954.3110963099998</v>
      </c>
      <c r="I29" s="37">
        <f>SUMIFS(СВЦЭМ!$C$34:$C$777,СВЦЭМ!$A$34:$A$777,$A29,СВЦЭМ!$B$34:$B$777,I$11)+'СЕТ СН'!$F$9+СВЦЭМ!$D$10+'СЕТ СН'!$F$5-'СЕТ СН'!$F$17</f>
        <v>3907.7421441699998</v>
      </c>
      <c r="J29" s="37">
        <f>SUMIFS(СВЦЭМ!$C$34:$C$777,СВЦЭМ!$A$34:$A$777,$A29,СВЦЭМ!$B$34:$B$777,J$11)+'СЕТ СН'!$F$9+СВЦЭМ!$D$10+'СЕТ СН'!$F$5-'СЕТ СН'!$F$17</f>
        <v>3854.0609700000005</v>
      </c>
      <c r="K29" s="37">
        <f>SUMIFS(СВЦЭМ!$C$34:$C$777,СВЦЭМ!$A$34:$A$777,$A29,СВЦЭМ!$B$34:$B$777,K$11)+'СЕТ СН'!$F$9+СВЦЭМ!$D$10+'СЕТ СН'!$F$5-'СЕТ СН'!$F$17</f>
        <v>3815.25576559</v>
      </c>
      <c r="L29" s="37">
        <f>SUMIFS(СВЦЭМ!$C$34:$C$777,СВЦЭМ!$A$34:$A$777,$A29,СВЦЭМ!$B$34:$B$777,L$11)+'СЕТ СН'!$F$9+СВЦЭМ!$D$10+'СЕТ СН'!$F$5-'СЕТ СН'!$F$17</f>
        <v>3724.3513856200007</v>
      </c>
      <c r="M29" s="37">
        <f>SUMIFS(СВЦЭМ!$C$34:$C$777,СВЦЭМ!$A$34:$A$777,$A29,СВЦЭМ!$B$34:$B$777,M$11)+'СЕТ СН'!$F$9+СВЦЭМ!$D$10+'СЕТ СН'!$F$5-'СЕТ СН'!$F$17</f>
        <v>3693.1671661700002</v>
      </c>
      <c r="N29" s="37">
        <f>SUMIFS(СВЦЭМ!$C$34:$C$777,СВЦЭМ!$A$34:$A$777,$A29,СВЦЭМ!$B$34:$B$777,N$11)+'СЕТ СН'!$F$9+СВЦЭМ!$D$10+'СЕТ СН'!$F$5-'СЕТ СН'!$F$17</f>
        <v>3695.0365070500002</v>
      </c>
      <c r="O29" s="37">
        <f>SUMIFS(СВЦЭМ!$C$34:$C$777,СВЦЭМ!$A$34:$A$777,$A29,СВЦЭМ!$B$34:$B$777,O$11)+'СЕТ СН'!$F$9+СВЦЭМ!$D$10+'СЕТ СН'!$F$5-'СЕТ СН'!$F$17</f>
        <v>3688.6832782400006</v>
      </c>
      <c r="P29" s="37">
        <f>SUMIFS(СВЦЭМ!$C$34:$C$777,СВЦЭМ!$A$34:$A$777,$A29,СВЦЭМ!$B$34:$B$777,P$11)+'СЕТ СН'!$F$9+СВЦЭМ!$D$10+'СЕТ СН'!$F$5-'СЕТ СН'!$F$17</f>
        <v>3697.4807637600006</v>
      </c>
      <c r="Q29" s="37">
        <f>SUMIFS(СВЦЭМ!$C$34:$C$777,СВЦЭМ!$A$34:$A$777,$A29,СВЦЭМ!$B$34:$B$777,Q$11)+'СЕТ СН'!$F$9+СВЦЭМ!$D$10+'СЕТ СН'!$F$5-'СЕТ СН'!$F$17</f>
        <v>3702.03335986</v>
      </c>
      <c r="R29" s="37">
        <f>SUMIFS(СВЦЭМ!$C$34:$C$777,СВЦЭМ!$A$34:$A$777,$A29,СВЦЭМ!$B$34:$B$777,R$11)+'СЕТ СН'!$F$9+СВЦЭМ!$D$10+'СЕТ СН'!$F$5-'СЕТ СН'!$F$17</f>
        <v>3708.3181592000001</v>
      </c>
      <c r="S29" s="37">
        <f>SUMIFS(СВЦЭМ!$C$34:$C$777,СВЦЭМ!$A$34:$A$777,$A29,СВЦЭМ!$B$34:$B$777,S$11)+'СЕТ СН'!$F$9+СВЦЭМ!$D$10+'СЕТ СН'!$F$5-'СЕТ СН'!$F$17</f>
        <v>3695.11916432</v>
      </c>
      <c r="T29" s="37">
        <f>SUMIFS(СВЦЭМ!$C$34:$C$777,СВЦЭМ!$A$34:$A$777,$A29,СВЦЭМ!$B$34:$B$777,T$11)+'СЕТ СН'!$F$9+СВЦЭМ!$D$10+'СЕТ СН'!$F$5-'СЕТ СН'!$F$17</f>
        <v>3704.11843486</v>
      </c>
      <c r="U29" s="37">
        <f>SUMIFS(СВЦЭМ!$C$34:$C$777,СВЦЭМ!$A$34:$A$777,$A29,СВЦЭМ!$B$34:$B$777,U$11)+'СЕТ СН'!$F$9+СВЦЭМ!$D$10+'СЕТ СН'!$F$5-'СЕТ СН'!$F$17</f>
        <v>3704.6285337300005</v>
      </c>
      <c r="V29" s="37">
        <f>SUMIFS(СВЦЭМ!$C$34:$C$777,СВЦЭМ!$A$34:$A$777,$A29,СВЦЭМ!$B$34:$B$777,V$11)+'СЕТ СН'!$F$9+СВЦЭМ!$D$10+'СЕТ СН'!$F$5-'СЕТ СН'!$F$17</f>
        <v>3737.6710020299997</v>
      </c>
      <c r="W29" s="37">
        <f>SUMIFS(СВЦЭМ!$C$34:$C$777,СВЦЭМ!$A$34:$A$777,$A29,СВЦЭМ!$B$34:$B$777,W$11)+'СЕТ СН'!$F$9+СВЦЭМ!$D$10+'СЕТ СН'!$F$5-'СЕТ СН'!$F$17</f>
        <v>3807.8481590700003</v>
      </c>
      <c r="X29" s="37">
        <f>SUMIFS(СВЦЭМ!$C$34:$C$777,СВЦЭМ!$A$34:$A$777,$A29,СВЦЭМ!$B$34:$B$777,X$11)+'СЕТ СН'!$F$9+СВЦЭМ!$D$10+'СЕТ СН'!$F$5-'СЕТ СН'!$F$17</f>
        <v>3844.3085342599998</v>
      </c>
      <c r="Y29" s="37">
        <f>SUMIFS(СВЦЭМ!$C$34:$C$777,СВЦЭМ!$A$34:$A$777,$A29,СВЦЭМ!$B$34:$B$777,Y$11)+'СЕТ СН'!$F$9+СВЦЭМ!$D$10+'СЕТ СН'!$F$5-'СЕТ СН'!$F$17</f>
        <v>3875.8434300400004</v>
      </c>
    </row>
    <row r="30" spans="1:25" ht="15.75" x14ac:dyDescent="0.2">
      <c r="A30" s="36">
        <f t="shared" si="0"/>
        <v>42966</v>
      </c>
      <c r="B30" s="37">
        <f>SUMIFS(СВЦЭМ!$C$34:$C$777,СВЦЭМ!$A$34:$A$777,$A30,СВЦЭМ!$B$34:$B$777,B$11)+'СЕТ СН'!$F$9+СВЦЭМ!$D$10+'СЕТ СН'!$F$5-'СЕТ СН'!$F$17</f>
        <v>3913.6831186999998</v>
      </c>
      <c r="C30" s="37">
        <f>SUMIFS(СВЦЭМ!$C$34:$C$777,СВЦЭМ!$A$34:$A$777,$A30,СВЦЭМ!$B$34:$B$777,C$11)+'СЕТ СН'!$F$9+СВЦЭМ!$D$10+'СЕТ СН'!$F$5-'СЕТ СН'!$F$17</f>
        <v>3968.3935420500002</v>
      </c>
      <c r="D30" s="37">
        <f>SUMIFS(СВЦЭМ!$C$34:$C$777,СВЦЭМ!$A$34:$A$777,$A30,СВЦЭМ!$B$34:$B$777,D$11)+'СЕТ СН'!$F$9+СВЦЭМ!$D$10+'СЕТ СН'!$F$5-'СЕТ СН'!$F$17</f>
        <v>4001.3150490600001</v>
      </c>
      <c r="E30" s="37">
        <f>SUMIFS(СВЦЭМ!$C$34:$C$777,СВЦЭМ!$A$34:$A$777,$A30,СВЦЭМ!$B$34:$B$777,E$11)+'СЕТ СН'!$F$9+СВЦЭМ!$D$10+'СЕТ СН'!$F$5-'СЕТ СН'!$F$17</f>
        <v>4016.5043475000002</v>
      </c>
      <c r="F30" s="37">
        <f>SUMIFS(СВЦЭМ!$C$34:$C$777,СВЦЭМ!$A$34:$A$777,$A30,СВЦЭМ!$B$34:$B$777,F$11)+'СЕТ СН'!$F$9+СВЦЭМ!$D$10+'СЕТ СН'!$F$5-'СЕТ СН'!$F$17</f>
        <v>4022.4975328299997</v>
      </c>
      <c r="G30" s="37">
        <f>SUMIFS(СВЦЭМ!$C$34:$C$777,СВЦЭМ!$A$34:$A$777,$A30,СВЦЭМ!$B$34:$B$777,G$11)+'СЕТ СН'!$F$9+СВЦЭМ!$D$10+'СЕТ СН'!$F$5-'СЕТ СН'!$F$17</f>
        <v>4020.8800633700002</v>
      </c>
      <c r="H30" s="37">
        <f>SUMIFS(СВЦЭМ!$C$34:$C$777,СВЦЭМ!$A$34:$A$777,$A30,СВЦЭМ!$B$34:$B$777,H$11)+'СЕТ СН'!$F$9+СВЦЭМ!$D$10+'СЕТ СН'!$F$5-'СЕТ СН'!$F$17</f>
        <v>3996.7488200099997</v>
      </c>
      <c r="I30" s="37">
        <f>SUMIFS(СВЦЭМ!$C$34:$C$777,СВЦЭМ!$A$34:$A$777,$A30,СВЦЭМ!$B$34:$B$777,I$11)+'СЕТ СН'!$F$9+СВЦЭМ!$D$10+'СЕТ СН'!$F$5-'СЕТ СН'!$F$17</f>
        <v>3946.95926848</v>
      </c>
      <c r="J30" s="37">
        <f>SUMIFS(СВЦЭМ!$C$34:$C$777,СВЦЭМ!$A$34:$A$777,$A30,СВЦЭМ!$B$34:$B$777,J$11)+'СЕТ СН'!$F$9+СВЦЭМ!$D$10+'СЕТ СН'!$F$5-'СЕТ СН'!$F$17</f>
        <v>3857.1948155999999</v>
      </c>
      <c r="K30" s="37">
        <f>SUMIFS(СВЦЭМ!$C$34:$C$777,СВЦЭМ!$A$34:$A$777,$A30,СВЦЭМ!$B$34:$B$777,K$11)+'СЕТ СН'!$F$9+СВЦЭМ!$D$10+'СЕТ СН'!$F$5-'СЕТ СН'!$F$17</f>
        <v>3800.5214721700004</v>
      </c>
      <c r="L30" s="37">
        <f>SUMIFS(СВЦЭМ!$C$34:$C$777,СВЦЭМ!$A$34:$A$777,$A30,СВЦЭМ!$B$34:$B$777,L$11)+'СЕТ СН'!$F$9+СВЦЭМ!$D$10+'СЕТ СН'!$F$5-'СЕТ СН'!$F$17</f>
        <v>3696.8808225499997</v>
      </c>
      <c r="M30" s="37">
        <f>SUMIFS(СВЦЭМ!$C$34:$C$777,СВЦЭМ!$A$34:$A$777,$A30,СВЦЭМ!$B$34:$B$777,M$11)+'СЕТ СН'!$F$9+СВЦЭМ!$D$10+'СЕТ СН'!$F$5-'СЕТ СН'!$F$17</f>
        <v>3678.6455786100005</v>
      </c>
      <c r="N30" s="37">
        <f>SUMIFS(СВЦЭМ!$C$34:$C$777,СВЦЭМ!$A$34:$A$777,$A30,СВЦЭМ!$B$34:$B$777,N$11)+'СЕТ СН'!$F$9+СВЦЭМ!$D$10+'СЕТ СН'!$F$5-'СЕТ СН'!$F$17</f>
        <v>3681.1709809700005</v>
      </c>
      <c r="O30" s="37">
        <f>SUMIFS(СВЦЭМ!$C$34:$C$777,СВЦЭМ!$A$34:$A$777,$A30,СВЦЭМ!$B$34:$B$777,O$11)+'СЕТ СН'!$F$9+СВЦЭМ!$D$10+'СЕТ СН'!$F$5-'СЕТ СН'!$F$17</f>
        <v>3682.3238983800002</v>
      </c>
      <c r="P30" s="37">
        <f>SUMIFS(СВЦЭМ!$C$34:$C$777,СВЦЭМ!$A$34:$A$777,$A30,СВЦЭМ!$B$34:$B$777,P$11)+'СЕТ СН'!$F$9+СВЦЭМ!$D$10+'СЕТ СН'!$F$5-'СЕТ СН'!$F$17</f>
        <v>3687.5641007300001</v>
      </c>
      <c r="Q30" s="37">
        <f>SUMIFS(СВЦЭМ!$C$34:$C$777,СВЦЭМ!$A$34:$A$777,$A30,СВЦЭМ!$B$34:$B$777,Q$11)+'СЕТ СН'!$F$9+СВЦЭМ!$D$10+'СЕТ СН'!$F$5-'СЕТ СН'!$F$17</f>
        <v>3683.9380804600005</v>
      </c>
      <c r="R30" s="37">
        <f>SUMIFS(СВЦЭМ!$C$34:$C$777,СВЦЭМ!$A$34:$A$777,$A30,СВЦЭМ!$B$34:$B$777,R$11)+'СЕТ СН'!$F$9+СВЦЭМ!$D$10+'СЕТ СН'!$F$5-'СЕТ СН'!$F$17</f>
        <v>3680.6462532000005</v>
      </c>
      <c r="S30" s="37">
        <f>SUMIFS(СВЦЭМ!$C$34:$C$777,СВЦЭМ!$A$34:$A$777,$A30,СВЦЭМ!$B$34:$B$777,S$11)+'СЕТ СН'!$F$9+СВЦЭМ!$D$10+'СЕТ СН'!$F$5-'СЕТ СН'!$F$17</f>
        <v>3676.8805984400005</v>
      </c>
      <c r="T30" s="37">
        <f>SUMIFS(СВЦЭМ!$C$34:$C$777,СВЦЭМ!$A$34:$A$777,$A30,СВЦЭМ!$B$34:$B$777,T$11)+'СЕТ СН'!$F$9+СВЦЭМ!$D$10+'СЕТ СН'!$F$5-'СЕТ СН'!$F$17</f>
        <v>3684.7946681100002</v>
      </c>
      <c r="U30" s="37">
        <f>SUMIFS(СВЦЭМ!$C$34:$C$777,СВЦЭМ!$A$34:$A$777,$A30,СВЦЭМ!$B$34:$B$777,U$11)+'СЕТ СН'!$F$9+СВЦЭМ!$D$10+'СЕТ СН'!$F$5-'СЕТ СН'!$F$17</f>
        <v>3686.37152264</v>
      </c>
      <c r="V30" s="37">
        <f>SUMIFS(СВЦЭМ!$C$34:$C$777,СВЦЭМ!$A$34:$A$777,$A30,СВЦЭМ!$B$34:$B$777,V$11)+'СЕТ СН'!$F$9+СВЦЭМ!$D$10+'СЕТ СН'!$F$5-'СЕТ СН'!$F$17</f>
        <v>3691.0105179299999</v>
      </c>
      <c r="W30" s="37">
        <f>SUMIFS(СВЦЭМ!$C$34:$C$777,СВЦЭМ!$A$34:$A$777,$A30,СВЦЭМ!$B$34:$B$777,W$11)+'СЕТ СН'!$F$9+СВЦЭМ!$D$10+'СЕТ СН'!$F$5-'СЕТ СН'!$F$17</f>
        <v>3750.9398592899997</v>
      </c>
      <c r="X30" s="37">
        <f>SUMIFS(СВЦЭМ!$C$34:$C$777,СВЦЭМ!$A$34:$A$777,$A30,СВЦЭМ!$B$34:$B$777,X$11)+'СЕТ СН'!$F$9+СВЦЭМ!$D$10+'СЕТ СН'!$F$5-'СЕТ СН'!$F$17</f>
        <v>3807.1189498700005</v>
      </c>
      <c r="Y30" s="37">
        <f>SUMIFS(СВЦЭМ!$C$34:$C$777,СВЦЭМ!$A$34:$A$777,$A30,СВЦЭМ!$B$34:$B$777,Y$11)+'СЕТ СН'!$F$9+СВЦЭМ!$D$10+'СЕТ СН'!$F$5-'СЕТ СН'!$F$17</f>
        <v>3857.8771292600004</v>
      </c>
    </row>
    <row r="31" spans="1:25" ht="15.75" x14ac:dyDescent="0.2">
      <c r="A31" s="36">
        <f t="shared" si="0"/>
        <v>42967</v>
      </c>
      <c r="B31" s="37">
        <f>SUMIFS(СВЦЭМ!$C$34:$C$777,СВЦЭМ!$A$34:$A$777,$A31,СВЦЭМ!$B$34:$B$777,B$11)+'СЕТ СН'!$F$9+СВЦЭМ!$D$10+'СЕТ СН'!$F$5-'СЕТ СН'!$F$17</f>
        <v>3863.8210927600003</v>
      </c>
      <c r="C31" s="37">
        <f>SUMIFS(СВЦЭМ!$C$34:$C$777,СВЦЭМ!$A$34:$A$777,$A31,СВЦЭМ!$B$34:$B$777,C$11)+'СЕТ СН'!$F$9+СВЦЭМ!$D$10+'СЕТ СН'!$F$5-'СЕТ СН'!$F$17</f>
        <v>3907.8582203400001</v>
      </c>
      <c r="D31" s="37">
        <f>SUMIFS(СВЦЭМ!$C$34:$C$777,СВЦЭМ!$A$34:$A$777,$A31,СВЦЭМ!$B$34:$B$777,D$11)+'СЕТ СН'!$F$9+СВЦЭМ!$D$10+'СЕТ СН'!$F$5-'СЕТ СН'!$F$17</f>
        <v>3913.2416808300004</v>
      </c>
      <c r="E31" s="37">
        <f>SUMIFS(СВЦЭМ!$C$34:$C$777,СВЦЭМ!$A$34:$A$777,$A31,СВЦЭМ!$B$34:$B$777,E$11)+'СЕТ СН'!$F$9+СВЦЭМ!$D$10+'СЕТ СН'!$F$5-'СЕТ СН'!$F$17</f>
        <v>3926.7625871999999</v>
      </c>
      <c r="F31" s="37">
        <f>SUMIFS(СВЦЭМ!$C$34:$C$777,СВЦЭМ!$A$34:$A$777,$A31,СВЦЭМ!$B$34:$B$777,F$11)+'СЕТ СН'!$F$9+СВЦЭМ!$D$10+'СЕТ СН'!$F$5-'СЕТ СН'!$F$17</f>
        <v>3933.4753896800003</v>
      </c>
      <c r="G31" s="37">
        <f>SUMIFS(СВЦЭМ!$C$34:$C$777,СВЦЭМ!$A$34:$A$777,$A31,СВЦЭМ!$B$34:$B$777,G$11)+'СЕТ СН'!$F$9+СВЦЭМ!$D$10+'СЕТ СН'!$F$5-'СЕТ СН'!$F$17</f>
        <v>3936.9290029700005</v>
      </c>
      <c r="H31" s="37">
        <f>SUMIFS(СВЦЭМ!$C$34:$C$777,СВЦЭМ!$A$34:$A$777,$A31,СВЦЭМ!$B$34:$B$777,H$11)+'СЕТ СН'!$F$9+СВЦЭМ!$D$10+'СЕТ СН'!$F$5-'СЕТ СН'!$F$17</f>
        <v>3944.7598649700003</v>
      </c>
      <c r="I31" s="37">
        <f>SUMIFS(СВЦЭМ!$C$34:$C$777,СВЦЭМ!$A$34:$A$777,$A31,СВЦЭМ!$B$34:$B$777,I$11)+'СЕТ СН'!$F$9+СВЦЭМ!$D$10+'СЕТ СН'!$F$5-'СЕТ СН'!$F$17</f>
        <v>3953.3067927000002</v>
      </c>
      <c r="J31" s="37">
        <f>SUMIFS(СВЦЭМ!$C$34:$C$777,СВЦЭМ!$A$34:$A$777,$A31,СВЦЭМ!$B$34:$B$777,J$11)+'СЕТ СН'!$F$9+СВЦЭМ!$D$10+'СЕТ СН'!$F$5-'СЕТ СН'!$F$17</f>
        <v>3871.9743711900001</v>
      </c>
      <c r="K31" s="37">
        <f>SUMIFS(СВЦЭМ!$C$34:$C$777,СВЦЭМ!$A$34:$A$777,$A31,СВЦЭМ!$B$34:$B$777,K$11)+'СЕТ СН'!$F$9+СВЦЭМ!$D$10+'СЕТ СН'!$F$5-'СЕТ СН'!$F$17</f>
        <v>3823.6058671199999</v>
      </c>
      <c r="L31" s="37">
        <f>SUMIFS(СВЦЭМ!$C$34:$C$777,СВЦЭМ!$A$34:$A$777,$A31,СВЦЭМ!$B$34:$B$777,L$11)+'СЕТ СН'!$F$9+СВЦЭМ!$D$10+'СЕТ СН'!$F$5-'СЕТ СН'!$F$17</f>
        <v>3715.2028360000004</v>
      </c>
      <c r="M31" s="37">
        <f>SUMIFS(СВЦЭМ!$C$34:$C$777,СВЦЭМ!$A$34:$A$777,$A31,СВЦЭМ!$B$34:$B$777,M$11)+'СЕТ СН'!$F$9+СВЦЭМ!$D$10+'СЕТ СН'!$F$5-'СЕТ СН'!$F$17</f>
        <v>3690.3222777299998</v>
      </c>
      <c r="N31" s="37">
        <f>SUMIFS(СВЦЭМ!$C$34:$C$777,СВЦЭМ!$A$34:$A$777,$A31,СВЦЭМ!$B$34:$B$777,N$11)+'СЕТ СН'!$F$9+СВЦЭМ!$D$10+'СЕТ СН'!$F$5-'СЕТ СН'!$F$17</f>
        <v>3690.5994182900004</v>
      </c>
      <c r="O31" s="37">
        <f>SUMIFS(СВЦЭМ!$C$34:$C$777,СВЦЭМ!$A$34:$A$777,$A31,СВЦЭМ!$B$34:$B$777,O$11)+'СЕТ СН'!$F$9+СВЦЭМ!$D$10+'СЕТ СН'!$F$5-'СЕТ СН'!$F$17</f>
        <v>3688.6583335400001</v>
      </c>
      <c r="P31" s="37">
        <f>SUMIFS(СВЦЭМ!$C$34:$C$777,СВЦЭМ!$A$34:$A$777,$A31,СВЦЭМ!$B$34:$B$777,P$11)+'СЕТ СН'!$F$9+СВЦЭМ!$D$10+'СЕТ СН'!$F$5-'СЕТ СН'!$F$17</f>
        <v>3689.5241036000007</v>
      </c>
      <c r="Q31" s="37">
        <f>SUMIFS(СВЦЭМ!$C$34:$C$777,СВЦЭМ!$A$34:$A$777,$A31,СВЦЭМ!$B$34:$B$777,Q$11)+'СЕТ СН'!$F$9+СВЦЭМ!$D$10+'СЕТ СН'!$F$5-'СЕТ СН'!$F$17</f>
        <v>3693.7289773299999</v>
      </c>
      <c r="R31" s="37">
        <f>SUMIFS(СВЦЭМ!$C$34:$C$777,СВЦЭМ!$A$34:$A$777,$A31,СВЦЭМ!$B$34:$B$777,R$11)+'СЕТ СН'!$F$9+СВЦЭМ!$D$10+'СЕТ СН'!$F$5-'СЕТ СН'!$F$17</f>
        <v>3702.3440652999998</v>
      </c>
      <c r="S31" s="37">
        <f>SUMIFS(СВЦЭМ!$C$34:$C$777,СВЦЭМ!$A$34:$A$777,$A31,СВЦЭМ!$B$34:$B$777,S$11)+'СЕТ СН'!$F$9+СВЦЭМ!$D$10+'СЕТ СН'!$F$5-'СЕТ СН'!$F$17</f>
        <v>3738.3112975399999</v>
      </c>
      <c r="T31" s="37">
        <f>SUMIFS(СВЦЭМ!$C$34:$C$777,СВЦЭМ!$A$34:$A$777,$A31,СВЦЭМ!$B$34:$B$777,T$11)+'СЕТ СН'!$F$9+СВЦЭМ!$D$10+'СЕТ СН'!$F$5-'СЕТ СН'!$F$17</f>
        <v>3734.5026069000005</v>
      </c>
      <c r="U31" s="37">
        <f>SUMIFS(СВЦЭМ!$C$34:$C$777,СВЦЭМ!$A$34:$A$777,$A31,СВЦЭМ!$B$34:$B$777,U$11)+'СЕТ СН'!$F$9+СВЦЭМ!$D$10+'СЕТ СН'!$F$5-'СЕТ СН'!$F$17</f>
        <v>3728.16530212</v>
      </c>
      <c r="V31" s="37">
        <f>SUMIFS(СВЦЭМ!$C$34:$C$777,СВЦЭМ!$A$34:$A$777,$A31,СВЦЭМ!$B$34:$B$777,V$11)+'СЕТ СН'!$F$9+СВЦЭМ!$D$10+'СЕТ СН'!$F$5-'СЕТ СН'!$F$17</f>
        <v>3758.6362050200005</v>
      </c>
      <c r="W31" s="37">
        <f>SUMIFS(СВЦЭМ!$C$34:$C$777,СВЦЭМ!$A$34:$A$777,$A31,СВЦЭМ!$B$34:$B$777,W$11)+'СЕТ СН'!$F$9+СВЦЭМ!$D$10+'СЕТ СН'!$F$5-'СЕТ СН'!$F$17</f>
        <v>3815.1164741900002</v>
      </c>
      <c r="X31" s="37">
        <f>SUMIFS(СВЦЭМ!$C$34:$C$777,СВЦЭМ!$A$34:$A$777,$A31,СВЦЭМ!$B$34:$B$777,X$11)+'СЕТ СН'!$F$9+СВЦЭМ!$D$10+'СЕТ СН'!$F$5-'СЕТ СН'!$F$17</f>
        <v>3800.6216693799997</v>
      </c>
      <c r="Y31" s="37">
        <f>SUMIFS(СВЦЭМ!$C$34:$C$777,СВЦЭМ!$A$34:$A$777,$A31,СВЦЭМ!$B$34:$B$777,Y$11)+'СЕТ СН'!$F$9+СВЦЭМ!$D$10+'СЕТ СН'!$F$5-'СЕТ СН'!$F$17</f>
        <v>3842.7882023800003</v>
      </c>
    </row>
    <row r="32" spans="1:25" ht="15.75" x14ac:dyDescent="0.2">
      <c r="A32" s="36">
        <f t="shared" si="0"/>
        <v>42968</v>
      </c>
      <c r="B32" s="37">
        <f>SUMIFS(СВЦЭМ!$C$34:$C$777,СВЦЭМ!$A$34:$A$777,$A32,СВЦЭМ!$B$34:$B$777,B$11)+'СЕТ СН'!$F$9+СВЦЭМ!$D$10+'СЕТ СН'!$F$5-'СЕТ СН'!$F$17</f>
        <v>3914.8912793099998</v>
      </c>
      <c r="C32" s="37">
        <f>SUMIFS(СВЦЭМ!$C$34:$C$777,СВЦЭМ!$A$34:$A$777,$A32,СВЦЭМ!$B$34:$B$777,C$11)+'СЕТ СН'!$F$9+СВЦЭМ!$D$10+'СЕТ СН'!$F$5-'СЕТ СН'!$F$17</f>
        <v>3972.2928722699999</v>
      </c>
      <c r="D32" s="37">
        <f>SUMIFS(СВЦЭМ!$C$34:$C$777,СВЦЭМ!$A$34:$A$777,$A32,СВЦЭМ!$B$34:$B$777,D$11)+'СЕТ СН'!$F$9+СВЦЭМ!$D$10+'СЕТ СН'!$F$5-'СЕТ СН'!$F$17</f>
        <v>3985.2780395099999</v>
      </c>
      <c r="E32" s="37">
        <f>SUMIFS(СВЦЭМ!$C$34:$C$777,СВЦЭМ!$A$34:$A$777,$A32,СВЦЭМ!$B$34:$B$777,E$11)+'СЕТ СН'!$F$9+СВЦЭМ!$D$10+'СЕТ СН'!$F$5-'СЕТ СН'!$F$17</f>
        <v>3999.3573483099999</v>
      </c>
      <c r="F32" s="37">
        <f>SUMIFS(СВЦЭМ!$C$34:$C$777,СВЦЭМ!$A$34:$A$777,$A32,СВЦЭМ!$B$34:$B$777,F$11)+'СЕТ СН'!$F$9+СВЦЭМ!$D$10+'СЕТ СН'!$F$5-'СЕТ СН'!$F$17</f>
        <v>3998.7536210600001</v>
      </c>
      <c r="G32" s="37">
        <f>SUMIFS(СВЦЭМ!$C$34:$C$777,СВЦЭМ!$A$34:$A$777,$A32,СВЦЭМ!$B$34:$B$777,G$11)+'СЕТ СН'!$F$9+СВЦЭМ!$D$10+'СЕТ СН'!$F$5-'СЕТ СН'!$F$17</f>
        <v>4000.04593398</v>
      </c>
      <c r="H32" s="37">
        <f>SUMIFS(СВЦЭМ!$C$34:$C$777,СВЦЭМ!$A$34:$A$777,$A32,СВЦЭМ!$B$34:$B$777,H$11)+'СЕТ СН'!$F$9+СВЦЭМ!$D$10+'СЕТ СН'!$F$5-'СЕТ СН'!$F$17</f>
        <v>3966.48563612</v>
      </c>
      <c r="I32" s="37">
        <f>SUMIFS(СВЦЭМ!$C$34:$C$777,СВЦЭМ!$A$34:$A$777,$A32,СВЦЭМ!$B$34:$B$777,I$11)+'СЕТ СН'!$F$9+СВЦЭМ!$D$10+'СЕТ СН'!$F$5-'СЕТ СН'!$F$17</f>
        <v>3918.3527809500001</v>
      </c>
      <c r="J32" s="37">
        <f>SUMIFS(СВЦЭМ!$C$34:$C$777,СВЦЭМ!$A$34:$A$777,$A32,СВЦЭМ!$B$34:$B$777,J$11)+'СЕТ СН'!$F$9+СВЦЭМ!$D$10+'СЕТ СН'!$F$5-'СЕТ СН'!$F$17</f>
        <v>3862.7911077200006</v>
      </c>
      <c r="K32" s="37">
        <f>SUMIFS(СВЦЭМ!$C$34:$C$777,СВЦЭМ!$A$34:$A$777,$A32,СВЦЭМ!$B$34:$B$777,K$11)+'СЕТ СН'!$F$9+СВЦЭМ!$D$10+'СЕТ СН'!$F$5-'СЕТ СН'!$F$17</f>
        <v>3794.5458627200005</v>
      </c>
      <c r="L32" s="37">
        <f>SUMIFS(СВЦЭМ!$C$34:$C$777,СВЦЭМ!$A$34:$A$777,$A32,СВЦЭМ!$B$34:$B$777,L$11)+'СЕТ СН'!$F$9+СВЦЭМ!$D$10+'СЕТ СН'!$F$5-'СЕТ СН'!$F$17</f>
        <v>3713.7175570899999</v>
      </c>
      <c r="M32" s="37">
        <f>SUMIFS(СВЦЭМ!$C$34:$C$777,СВЦЭМ!$A$34:$A$777,$A32,СВЦЭМ!$B$34:$B$777,M$11)+'СЕТ СН'!$F$9+СВЦЭМ!$D$10+'СЕТ СН'!$F$5-'СЕТ СН'!$F$17</f>
        <v>3689.0679751000007</v>
      </c>
      <c r="N32" s="37">
        <f>SUMIFS(СВЦЭМ!$C$34:$C$777,СВЦЭМ!$A$34:$A$777,$A32,СВЦЭМ!$B$34:$B$777,N$11)+'СЕТ СН'!$F$9+СВЦЭМ!$D$10+'СЕТ СН'!$F$5-'СЕТ СН'!$F$17</f>
        <v>3692.1964453099999</v>
      </c>
      <c r="O32" s="37">
        <f>SUMIFS(СВЦЭМ!$C$34:$C$777,СВЦЭМ!$A$34:$A$777,$A32,СВЦЭМ!$B$34:$B$777,O$11)+'СЕТ СН'!$F$9+СВЦЭМ!$D$10+'СЕТ СН'!$F$5-'СЕТ СН'!$F$17</f>
        <v>3687.1492972900005</v>
      </c>
      <c r="P32" s="37">
        <f>SUMIFS(СВЦЭМ!$C$34:$C$777,СВЦЭМ!$A$34:$A$777,$A32,СВЦЭМ!$B$34:$B$777,P$11)+'СЕТ СН'!$F$9+СВЦЭМ!$D$10+'СЕТ СН'!$F$5-'СЕТ СН'!$F$17</f>
        <v>3690.14364372</v>
      </c>
      <c r="Q32" s="37">
        <f>SUMIFS(СВЦЭМ!$C$34:$C$777,СВЦЭМ!$A$34:$A$777,$A32,СВЦЭМ!$B$34:$B$777,Q$11)+'СЕТ СН'!$F$9+СВЦЭМ!$D$10+'СЕТ СН'!$F$5-'СЕТ СН'!$F$17</f>
        <v>3689.0616460500005</v>
      </c>
      <c r="R32" s="37">
        <f>SUMIFS(СВЦЭМ!$C$34:$C$777,СВЦЭМ!$A$34:$A$777,$A32,СВЦЭМ!$B$34:$B$777,R$11)+'СЕТ СН'!$F$9+СВЦЭМ!$D$10+'СЕТ СН'!$F$5-'СЕТ СН'!$F$17</f>
        <v>3690.3419177200003</v>
      </c>
      <c r="S32" s="37">
        <f>SUMIFS(СВЦЭМ!$C$34:$C$777,СВЦЭМ!$A$34:$A$777,$A32,СВЦЭМ!$B$34:$B$777,S$11)+'СЕТ СН'!$F$9+СВЦЭМ!$D$10+'СЕТ СН'!$F$5-'СЕТ СН'!$F$17</f>
        <v>3678.0201108500005</v>
      </c>
      <c r="T32" s="37">
        <f>SUMIFS(СВЦЭМ!$C$34:$C$777,СВЦЭМ!$A$34:$A$777,$A32,СВЦЭМ!$B$34:$B$777,T$11)+'СЕТ СН'!$F$9+СВЦЭМ!$D$10+'СЕТ СН'!$F$5-'СЕТ СН'!$F$17</f>
        <v>3693.5970509200006</v>
      </c>
      <c r="U32" s="37">
        <f>SUMIFS(СВЦЭМ!$C$34:$C$777,СВЦЭМ!$A$34:$A$777,$A32,СВЦЭМ!$B$34:$B$777,U$11)+'СЕТ СН'!$F$9+СВЦЭМ!$D$10+'СЕТ СН'!$F$5-'СЕТ СН'!$F$17</f>
        <v>3693.4357234899999</v>
      </c>
      <c r="V32" s="37">
        <f>SUMIFS(СВЦЭМ!$C$34:$C$777,СВЦЭМ!$A$34:$A$777,$A32,СВЦЭМ!$B$34:$B$777,V$11)+'СЕТ СН'!$F$9+СВЦЭМ!$D$10+'СЕТ СН'!$F$5-'СЕТ СН'!$F$17</f>
        <v>3702.4684435899999</v>
      </c>
      <c r="W32" s="37">
        <f>SUMIFS(СВЦЭМ!$C$34:$C$777,СВЦЭМ!$A$34:$A$777,$A32,СВЦЭМ!$B$34:$B$777,W$11)+'СЕТ СН'!$F$9+СВЦЭМ!$D$10+'СЕТ СН'!$F$5-'СЕТ СН'!$F$17</f>
        <v>3764.3884857700004</v>
      </c>
      <c r="X32" s="37">
        <f>SUMIFS(СВЦЭМ!$C$34:$C$777,СВЦЭМ!$A$34:$A$777,$A32,СВЦЭМ!$B$34:$B$777,X$11)+'СЕТ СН'!$F$9+СВЦЭМ!$D$10+'СЕТ СН'!$F$5-'СЕТ СН'!$F$17</f>
        <v>3824.3179729700005</v>
      </c>
      <c r="Y32" s="37">
        <f>SUMIFS(СВЦЭМ!$C$34:$C$777,СВЦЭМ!$A$34:$A$777,$A32,СВЦЭМ!$B$34:$B$777,Y$11)+'СЕТ СН'!$F$9+СВЦЭМ!$D$10+'СЕТ СН'!$F$5-'СЕТ СН'!$F$17</f>
        <v>3873.9322720700002</v>
      </c>
    </row>
    <row r="33" spans="1:25" ht="15.75" x14ac:dyDescent="0.2">
      <c r="A33" s="36">
        <f t="shared" si="0"/>
        <v>42969</v>
      </c>
      <c r="B33" s="37">
        <f>SUMIFS(СВЦЭМ!$C$34:$C$777,СВЦЭМ!$A$34:$A$777,$A33,СВЦЭМ!$B$34:$B$777,B$11)+'СЕТ СН'!$F$9+СВЦЭМ!$D$10+'СЕТ СН'!$F$5-'СЕТ СН'!$F$17</f>
        <v>3952.0860484599998</v>
      </c>
      <c r="C33" s="37">
        <f>SUMIFS(СВЦЭМ!$C$34:$C$777,СВЦЭМ!$A$34:$A$777,$A33,СВЦЭМ!$B$34:$B$777,C$11)+'СЕТ СН'!$F$9+СВЦЭМ!$D$10+'СЕТ СН'!$F$5-'СЕТ СН'!$F$17</f>
        <v>3960.7447888300003</v>
      </c>
      <c r="D33" s="37">
        <f>SUMIFS(СВЦЭМ!$C$34:$C$777,СВЦЭМ!$A$34:$A$777,$A33,СВЦЭМ!$B$34:$B$777,D$11)+'СЕТ СН'!$F$9+СВЦЭМ!$D$10+'СЕТ СН'!$F$5-'СЕТ СН'!$F$17</f>
        <v>4002.7392729200001</v>
      </c>
      <c r="E33" s="37">
        <f>SUMIFS(СВЦЭМ!$C$34:$C$777,СВЦЭМ!$A$34:$A$777,$A33,СВЦЭМ!$B$34:$B$777,E$11)+'СЕТ СН'!$F$9+СВЦЭМ!$D$10+'СЕТ СН'!$F$5-'СЕТ СН'!$F$17</f>
        <v>4032.7229969800001</v>
      </c>
      <c r="F33" s="37">
        <f>SUMIFS(СВЦЭМ!$C$34:$C$777,СВЦЭМ!$A$34:$A$777,$A33,СВЦЭМ!$B$34:$B$777,F$11)+'СЕТ СН'!$F$9+СВЦЭМ!$D$10+'СЕТ СН'!$F$5-'СЕТ СН'!$F$17</f>
        <v>4031.5759170000001</v>
      </c>
      <c r="G33" s="37">
        <f>SUMIFS(СВЦЭМ!$C$34:$C$777,СВЦЭМ!$A$34:$A$777,$A33,СВЦЭМ!$B$34:$B$777,G$11)+'СЕТ СН'!$F$9+СВЦЭМ!$D$10+'СЕТ СН'!$F$5-'СЕТ СН'!$F$17</f>
        <v>4031.8526118999998</v>
      </c>
      <c r="H33" s="37">
        <f>SUMIFS(СВЦЭМ!$C$34:$C$777,СВЦЭМ!$A$34:$A$777,$A33,СВЦЭМ!$B$34:$B$777,H$11)+'СЕТ СН'!$F$9+СВЦЭМ!$D$10+'СЕТ СН'!$F$5-'СЕТ СН'!$F$17</f>
        <v>3965.4795278299998</v>
      </c>
      <c r="I33" s="37">
        <f>SUMIFS(СВЦЭМ!$C$34:$C$777,СВЦЭМ!$A$34:$A$777,$A33,СВЦЭМ!$B$34:$B$777,I$11)+'СЕТ СН'!$F$9+СВЦЭМ!$D$10+'СЕТ СН'!$F$5-'СЕТ СН'!$F$17</f>
        <v>3933.0617741300002</v>
      </c>
      <c r="J33" s="37">
        <f>SUMIFS(СВЦЭМ!$C$34:$C$777,СВЦЭМ!$A$34:$A$777,$A33,СВЦЭМ!$B$34:$B$777,J$11)+'СЕТ СН'!$F$9+СВЦЭМ!$D$10+'СЕТ СН'!$F$5-'СЕТ СН'!$F$17</f>
        <v>3869.8566013700001</v>
      </c>
      <c r="K33" s="37">
        <f>SUMIFS(СВЦЭМ!$C$34:$C$777,СВЦЭМ!$A$34:$A$777,$A33,СВЦЭМ!$B$34:$B$777,K$11)+'СЕТ СН'!$F$9+СВЦЭМ!$D$10+'СЕТ СН'!$F$5-'СЕТ СН'!$F$17</f>
        <v>3811.4167730899999</v>
      </c>
      <c r="L33" s="37">
        <f>SUMIFS(СВЦЭМ!$C$34:$C$777,СВЦЭМ!$A$34:$A$777,$A33,СВЦЭМ!$B$34:$B$777,L$11)+'СЕТ СН'!$F$9+СВЦЭМ!$D$10+'СЕТ СН'!$F$5-'СЕТ СН'!$F$17</f>
        <v>3719.0196811700007</v>
      </c>
      <c r="M33" s="37">
        <f>SUMIFS(СВЦЭМ!$C$34:$C$777,СВЦЭМ!$A$34:$A$777,$A33,СВЦЭМ!$B$34:$B$777,M$11)+'СЕТ СН'!$F$9+СВЦЭМ!$D$10+'СЕТ СН'!$F$5-'СЕТ СН'!$F$17</f>
        <v>3705.1165797100002</v>
      </c>
      <c r="N33" s="37">
        <f>SUMIFS(СВЦЭМ!$C$34:$C$777,СВЦЭМ!$A$34:$A$777,$A33,СВЦЭМ!$B$34:$B$777,N$11)+'СЕТ СН'!$F$9+СВЦЭМ!$D$10+'СЕТ СН'!$F$5-'СЕТ СН'!$F$17</f>
        <v>3703.5630543799998</v>
      </c>
      <c r="O33" s="37">
        <f>SUMIFS(СВЦЭМ!$C$34:$C$777,СВЦЭМ!$A$34:$A$777,$A33,СВЦЭМ!$B$34:$B$777,O$11)+'СЕТ СН'!$F$9+СВЦЭМ!$D$10+'СЕТ СН'!$F$5-'СЕТ СН'!$F$17</f>
        <v>3702.6488840500006</v>
      </c>
      <c r="P33" s="37">
        <f>SUMIFS(СВЦЭМ!$C$34:$C$777,СВЦЭМ!$A$34:$A$777,$A33,СВЦЭМ!$B$34:$B$777,P$11)+'СЕТ СН'!$F$9+СВЦЭМ!$D$10+'СЕТ СН'!$F$5-'СЕТ СН'!$F$17</f>
        <v>3703.3047066700001</v>
      </c>
      <c r="Q33" s="37">
        <f>SUMIFS(СВЦЭМ!$C$34:$C$777,СВЦЭМ!$A$34:$A$777,$A33,СВЦЭМ!$B$34:$B$777,Q$11)+'СЕТ СН'!$F$9+СВЦЭМ!$D$10+'СЕТ СН'!$F$5-'СЕТ СН'!$F$17</f>
        <v>3700.9439715300005</v>
      </c>
      <c r="R33" s="37">
        <f>SUMIFS(СВЦЭМ!$C$34:$C$777,СВЦЭМ!$A$34:$A$777,$A33,СВЦЭМ!$B$34:$B$777,R$11)+'СЕТ СН'!$F$9+СВЦЭМ!$D$10+'СЕТ СН'!$F$5-'СЕТ СН'!$F$17</f>
        <v>3701.9187702899999</v>
      </c>
      <c r="S33" s="37">
        <f>SUMIFS(СВЦЭМ!$C$34:$C$777,СВЦЭМ!$A$34:$A$777,$A33,СВЦЭМ!$B$34:$B$777,S$11)+'СЕТ СН'!$F$9+СВЦЭМ!$D$10+'СЕТ СН'!$F$5-'СЕТ СН'!$F$17</f>
        <v>3698.7684209700001</v>
      </c>
      <c r="T33" s="37">
        <f>SUMIFS(СВЦЭМ!$C$34:$C$777,СВЦЭМ!$A$34:$A$777,$A33,СВЦЭМ!$B$34:$B$777,T$11)+'СЕТ СН'!$F$9+СВЦЭМ!$D$10+'СЕТ СН'!$F$5-'СЕТ СН'!$F$17</f>
        <v>3711.6453852000004</v>
      </c>
      <c r="U33" s="37">
        <f>SUMIFS(СВЦЭМ!$C$34:$C$777,СВЦЭМ!$A$34:$A$777,$A33,СВЦЭМ!$B$34:$B$777,U$11)+'СЕТ СН'!$F$9+СВЦЭМ!$D$10+'СЕТ СН'!$F$5-'СЕТ СН'!$F$17</f>
        <v>3712.5657183100002</v>
      </c>
      <c r="V33" s="37">
        <f>SUMIFS(СВЦЭМ!$C$34:$C$777,СВЦЭМ!$A$34:$A$777,$A33,СВЦЭМ!$B$34:$B$777,V$11)+'СЕТ СН'!$F$9+СВЦЭМ!$D$10+'СЕТ СН'!$F$5-'СЕТ СН'!$F$17</f>
        <v>3714.5325604400005</v>
      </c>
      <c r="W33" s="37">
        <f>SUMIFS(СВЦЭМ!$C$34:$C$777,СВЦЭМ!$A$34:$A$777,$A33,СВЦЭМ!$B$34:$B$777,W$11)+'СЕТ СН'!$F$9+СВЦЭМ!$D$10+'СЕТ СН'!$F$5-'СЕТ СН'!$F$17</f>
        <v>3780.3364438900007</v>
      </c>
      <c r="X33" s="37">
        <f>SUMIFS(СВЦЭМ!$C$34:$C$777,СВЦЭМ!$A$34:$A$777,$A33,СВЦЭМ!$B$34:$B$777,X$11)+'СЕТ СН'!$F$9+СВЦЭМ!$D$10+'СЕТ СН'!$F$5-'СЕТ СН'!$F$17</f>
        <v>3839.8493750500002</v>
      </c>
      <c r="Y33" s="37">
        <f>SUMIFS(СВЦЭМ!$C$34:$C$777,СВЦЭМ!$A$34:$A$777,$A33,СВЦЭМ!$B$34:$B$777,Y$11)+'СЕТ СН'!$F$9+СВЦЭМ!$D$10+'СЕТ СН'!$F$5-'СЕТ СН'!$F$17</f>
        <v>3895.0299563799999</v>
      </c>
    </row>
    <row r="34" spans="1:25" ht="15.75" x14ac:dyDescent="0.2">
      <c r="A34" s="36">
        <f t="shared" si="0"/>
        <v>42970</v>
      </c>
      <c r="B34" s="37">
        <f>SUMIFS(СВЦЭМ!$C$34:$C$777,СВЦЭМ!$A$34:$A$777,$A34,СВЦЭМ!$B$34:$B$777,B$11)+'СЕТ СН'!$F$9+СВЦЭМ!$D$10+'СЕТ СН'!$F$5-'СЕТ СН'!$F$17</f>
        <v>3962.20538184</v>
      </c>
      <c r="C34" s="37">
        <f>SUMIFS(СВЦЭМ!$C$34:$C$777,СВЦЭМ!$A$34:$A$777,$A34,СВЦЭМ!$B$34:$B$777,C$11)+'СЕТ СН'!$F$9+СВЦЭМ!$D$10+'СЕТ СН'!$F$5-'СЕТ СН'!$F$17</f>
        <v>3952.2718939699998</v>
      </c>
      <c r="D34" s="37">
        <f>SUMIFS(СВЦЭМ!$C$34:$C$777,СВЦЭМ!$A$34:$A$777,$A34,СВЦЭМ!$B$34:$B$777,D$11)+'СЕТ СН'!$F$9+СВЦЭМ!$D$10+'СЕТ СН'!$F$5-'СЕТ СН'!$F$17</f>
        <v>3926.7547057399997</v>
      </c>
      <c r="E34" s="37">
        <f>SUMIFS(СВЦЭМ!$C$34:$C$777,СВЦЭМ!$A$34:$A$777,$A34,СВЦЭМ!$B$34:$B$777,E$11)+'СЕТ СН'!$F$9+СВЦЭМ!$D$10+'СЕТ СН'!$F$5-'СЕТ СН'!$F$17</f>
        <v>3921.4645741200002</v>
      </c>
      <c r="F34" s="37">
        <f>SUMIFS(СВЦЭМ!$C$34:$C$777,СВЦЭМ!$A$34:$A$777,$A34,СВЦЭМ!$B$34:$B$777,F$11)+'СЕТ СН'!$F$9+СВЦЭМ!$D$10+'СЕТ СН'!$F$5-'СЕТ СН'!$F$17</f>
        <v>3917.5397738499996</v>
      </c>
      <c r="G34" s="37">
        <f>SUMIFS(СВЦЭМ!$C$34:$C$777,СВЦЭМ!$A$34:$A$777,$A34,СВЦЭМ!$B$34:$B$777,G$11)+'СЕТ СН'!$F$9+СВЦЭМ!$D$10+'СЕТ СН'!$F$5-'СЕТ СН'!$F$17</f>
        <v>3978.8886566600004</v>
      </c>
      <c r="H34" s="37">
        <f>SUMIFS(СВЦЭМ!$C$34:$C$777,СВЦЭМ!$A$34:$A$777,$A34,СВЦЭМ!$B$34:$B$777,H$11)+'СЕТ СН'!$F$9+СВЦЭМ!$D$10+'СЕТ СН'!$F$5-'СЕТ СН'!$F$17</f>
        <v>4003.6241589700003</v>
      </c>
      <c r="I34" s="37">
        <f>SUMIFS(СВЦЭМ!$C$34:$C$777,СВЦЭМ!$A$34:$A$777,$A34,СВЦЭМ!$B$34:$B$777,I$11)+'СЕТ СН'!$F$9+СВЦЭМ!$D$10+'СЕТ СН'!$F$5-'СЕТ СН'!$F$17</f>
        <v>3946.3608510100003</v>
      </c>
      <c r="J34" s="37">
        <f>SUMIFS(СВЦЭМ!$C$34:$C$777,СВЦЭМ!$A$34:$A$777,$A34,СВЦЭМ!$B$34:$B$777,J$11)+'СЕТ СН'!$F$9+СВЦЭМ!$D$10+'СЕТ СН'!$F$5-'СЕТ СН'!$F$17</f>
        <v>3862.38961406</v>
      </c>
      <c r="K34" s="37">
        <f>SUMIFS(СВЦЭМ!$C$34:$C$777,СВЦЭМ!$A$34:$A$777,$A34,СВЦЭМ!$B$34:$B$777,K$11)+'СЕТ СН'!$F$9+СВЦЭМ!$D$10+'СЕТ СН'!$F$5-'СЕТ СН'!$F$17</f>
        <v>3825.3243125899999</v>
      </c>
      <c r="L34" s="37">
        <f>SUMIFS(СВЦЭМ!$C$34:$C$777,СВЦЭМ!$A$34:$A$777,$A34,СВЦЭМ!$B$34:$B$777,L$11)+'СЕТ СН'!$F$9+СВЦЭМ!$D$10+'СЕТ СН'!$F$5-'СЕТ СН'!$F$17</f>
        <v>3750.8301714600002</v>
      </c>
      <c r="M34" s="37">
        <f>SUMIFS(СВЦЭМ!$C$34:$C$777,СВЦЭМ!$A$34:$A$777,$A34,СВЦЭМ!$B$34:$B$777,M$11)+'СЕТ СН'!$F$9+СВЦЭМ!$D$10+'СЕТ СН'!$F$5-'СЕТ СН'!$F$17</f>
        <v>3717.3022311599998</v>
      </c>
      <c r="N34" s="37">
        <f>SUMIFS(СВЦЭМ!$C$34:$C$777,СВЦЭМ!$A$34:$A$777,$A34,СВЦЭМ!$B$34:$B$777,N$11)+'СЕТ СН'!$F$9+СВЦЭМ!$D$10+'СЕТ СН'!$F$5-'СЕТ СН'!$F$17</f>
        <v>3723.3035500200003</v>
      </c>
      <c r="O34" s="37">
        <f>SUMIFS(СВЦЭМ!$C$34:$C$777,СВЦЭМ!$A$34:$A$777,$A34,СВЦЭМ!$B$34:$B$777,O$11)+'СЕТ СН'!$F$9+СВЦЭМ!$D$10+'СЕТ СН'!$F$5-'СЕТ СН'!$F$17</f>
        <v>3718.12709455</v>
      </c>
      <c r="P34" s="37">
        <f>SUMIFS(СВЦЭМ!$C$34:$C$777,СВЦЭМ!$A$34:$A$777,$A34,СВЦЭМ!$B$34:$B$777,P$11)+'СЕТ СН'!$F$9+СВЦЭМ!$D$10+'СЕТ СН'!$F$5-'СЕТ СН'!$F$17</f>
        <v>3716.6446970400002</v>
      </c>
      <c r="Q34" s="37">
        <f>SUMIFS(СВЦЭМ!$C$34:$C$777,СВЦЭМ!$A$34:$A$777,$A34,СВЦЭМ!$B$34:$B$777,Q$11)+'СЕТ СН'!$F$9+СВЦЭМ!$D$10+'СЕТ СН'!$F$5-'СЕТ СН'!$F$17</f>
        <v>3716.2681021600001</v>
      </c>
      <c r="R34" s="37">
        <f>SUMIFS(СВЦЭМ!$C$34:$C$777,СВЦЭМ!$A$34:$A$777,$A34,СВЦЭМ!$B$34:$B$777,R$11)+'СЕТ СН'!$F$9+СВЦЭМ!$D$10+'СЕТ СН'!$F$5-'СЕТ СН'!$F$17</f>
        <v>3715.3404070400002</v>
      </c>
      <c r="S34" s="37">
        <f>SUMIFS(СВЦЭМ!$C$34:$C$777,СВЦЭМ!$A$34:$A$777,$A34,СВЦЭМ!$B$34:$B$777,S$11)+'СЕТ СН'!$F$9+СВЦЭМ!$D$10+'СЕТ СН'!$F$5-'СЕТ СН'!$F$17</f>
        <v>3705.3675643500001</v>
      </c>
      <c r="T34" s="37">
        <f>SUMIFS(СВЦЭМ!$C$34:$C$777,СВЦЭМ!$A$34:$A$777,$A34,СВЦЭМ!$B$34:$B$777,T$11)+'СЕТ СН'!$F$9+СВЦЭМ!$D$10+'СЕТ СН'!$F$5-'СЕТ СН'!$F$17</f>
        <v>3723.8778052400003</v>
      </c>
      <c r="U34" s="37">
        <f>SUMIFS(СВЦЭМ!$C$34:$C$777,СВЦЭМ!$A$34:$A$777,$A34,СВЦЭМ!$B$34:$B$777,U$11)+'СЕТ СН'!$F$9+СВЦЭМ!$D$10+'СЕТ СН'!$F$5-'СЕТ СН'!$F$17</f>
        <v>3725.3074480800005</v>
      </c>
      <c r="V34" s="37">
        <f>SUMIFS(СВЦЭМ!$C$34:$C$777,СВЦЭМ!$A$34:$A$777,$A34,СВЦЭМ!$B$34:$B$777,V$11)+'СЕТ СН'!$F$9+СВЦЭМ!$D$10+'СЕТ СН'!$F$5-'СЕТ СН'!$F$17</f>
        <v>3731.5937350000004</v>
      </c>
      <c r="W34" s="37">
        <f>SUMIFS(СВЦЭМ!$C$34:$C$777,СВЦЭМ!$A$34:$A$777,$A34,СВЦЭМ!$B$34:$B$777,W$11)+'СЕТ СН'!$F$9+СВЦЭМ!$D$10+'СЕТ СН'!$F$5-'СЕТ СН'!$F$17</f>
        <v>3780.2163793300006</v>
      </c>
      <c r="X34" s="37">
        <f>SUMIFS(СВЦЭМ!$C$34:$C$777,СВЦЭМ!$A$34:$A$777,$A34,СВЦЭМ!$B$34:$B$777,X$11)+'СЕТ СН'!$F$9+СВЦЭМ!$D$10+'СЕТ СН'!$F$5-'СЕТ СН'!$F$17</f>
        <v>3801.7120269300003</v>
      </c>
      <c r="Y34" s="37">
        <f>SUMIFS(СВЦЭМ!$C$34:$C$777,СВЦЭМ!$A$34:$A$777,$A34,СВЦЭМ!$B$34:$B$777,Y$11)+'СЕТ СН'!$F$9+СВЦЭМ!$D$10+'СЕТ СН'!$F$5-'СЕТ СН'!$F$17</f>
        <v>3884.9209499600001</v>
      </c>
    </row>
    <row r="35" spans="1:25" ht="15.75" x14ac:dyDescent="0.2">
      <c r="A35" s="36">
        <f t="shared" si="0"/>
        <v>42971</v>
      </c>
      <c r="B35" s="37">
        <f>SUMIFS(СВЦЭМ!$C$34:$C$777,СВЦЭМ!$A$34:$A$777,$A35,СВЦЭМ!$B$34:$B$777,B$11)+'СЕТ СН'!$F$9+СВЦЭМ!$D$10+'СЕТ СН'!$F$5-'СЕТ СН'!$F$17</f>
        <v>3922.1319747100006</v>
      </c>
      <c r="C35" s="37">
        <f>SUMIFS(СВЦЭМ!$C$34:$C$777,СВЦЭМ!$A$34:$A$777,$A35,СВЦЭМ!$B$34:$B$777,C$11)+'СЕТ СН'!$F$9+СВЦЭМ!$D$10+'СЕТ СН'!$F$5-'СЕТ СН'!$F$17</f>
        <v>3957.3080105400004</v>
      </c>
      <c r="D35" s="37">
        <f>SUMIFS(СВЦЭМ!$C$34:$C$777,СВЦЭМ!$A$34:$A$777,$A35,СВЦЭМ!$B$34:$B$777,D$11)+'СЕТ СН'!$F$9+СВЦЭМ!$D$10+'СЕТ СН'!$F$5-'СЕТ СН'!$F$17</f>
        <v>3981.0390441700001</v>
      </c>
      <c r="E35" s="37">
        <f>SUMIFS(СВЦЭМ!$C$34:$C$777,СВЦЭМ!$A$34:$A$777,$A35,СВЦЭМ!$B$34:$B$777,E$11)+'СЕТ СН'!$F$9+СВЦЭМ!$D$10+'СЕТ СН'!$F$5-'СЕТ СН'!$F$17</f>
        <v>4015.1547024900001</v>
      </c>
      <c r="F35" s="37">
        <f>SUMIFS(СВЦЭМ!$C$34:$C$777,СВЦЭМ!$A$34:$A$777,$A35,СВЦЭМ!$B$34:$B$777,F$11)+'СЕТ СН'!$F$9+СВЦЭМ!$D$10+'СЕТ СН'!$F$5-'СЕТ СН'!$F$17</f>
        <v>4024.4159937700006</v>
      </c>
      <c r="G35" s="37">
        <f>SUMIFS(СВЦЭМ!$C$34:$C$777,СВЦЭМ!$A$34:$A$777,$A35,СВЦЭМ!$B$34:$B$777,G$11)+'СЕТ СН'!$F$9+СВЦЭМ!$D$10+'СЕТ СН'!$F$5-'СЕТ СН'!$F$17</f>
        <v>3984.4426722400003</v>
      </c>
      <c r="H35" s="37">
        <f>SUMIFS(СВЦЭМ!$C$34:$C$777,СВЦЭМ!$A$34:$A$777,$A35,СВЦЭМ!$B$34:$B$777,H$11)+'СЕТ СН'!$F$9+СВЦЭМ!$D$10+'СЕТ СН'!$F$5-'СЕТ СН'!$F$17</f>
        <v>3937.5907635800004</v>
      </c>
      <c r="I35" s="37">
        <f>SUMIFS(СВЦЭМ!$C$34:$C$777,СВЦЭМ!$A$34:$A$777,$A35,СВЦЭМ!$B$34:$B$777,I$11)+'СЕТ СН'!$F$9+СВЦЭМ!$D$10+'СЕТ СН'!$F$5-'СЕТ СН'!$F$17</f>
        <v>3914.8406932400003</v>
      </c>
      <c r="J35" s="37">
        <f>SUMIFS(СВЦЭМ!$C$34:$C$777,СВЦЭМ!$A$34:$A$777,$A35,СВЦЭМ!$B$34:$B$777,J$11)+'СЕТ СН'!$F$9+СВЦЭМ!$D$10+'СЕТ СН'!$F$5-'СЕТ СН'!$F$17</f>
        <v>3859.6155460999998</v>
      </c>
      <c r="K35" s="37">
        <f>SUMIFS(СВЦЭМ!$C$34:$C$777,СВЦЭМ!$A$34:$A$777,$A35,СВЦЭМ!$B$34:$B$777,K$11)+'СЕТ СН'!$F$9+СВЦЭМ!$D$10+'СЕТ СН'!$F$5-'СЕТ СН'!$F$17</f>
        <v>3810.9294926100001</v>
      </c>
      <c r="L35" s="37">
        <f>SUMIFS(СВЦЭМ!$C$34:$C$777,СВЦЭМ!$A$34:$A$777,$A35,СВЦЭМ!$B$34:$B$777,L$11)+'СЕТ СН'!$F$9+СВЦЭМ!$D$10+'СЕТ СН'!$F$5-'СЕТ СН'!$F$17</f>
        <v>3732.7035623800002</v>
      </c>
      <c r="M35" s="37">
        <f>SUMIFS(СВЦЭМ!$C$34:$C$777,СВЦЭМ!$A$34:$A$777,$A35,СВЦЭМ!$B$34:$B$777,M$11)+'СЕТ СН'!$F$9+СВЦЭМ!$D$10+'СЕТ СН'!$F$5-'СЕТ СН'!$F$17</f>
        <v>3704.3745251</v>
      </c>
      <c r="N35" s="37">
        <f>SUMIFS(СВЦЭМ!$C$34:$C$777,СВЦЭМ!$A$34:$A$777,$A35,СВЦЭМ!$B$34:$B$777,N$11)+'СЕТ СН'!$F$9+СВЦЭМ!$D$10+'СЕТ СН'!$F$5-'СЕТ СН'!$F$17</f>
        <v>3698.9632862100007</v>
      </c>
      <c r="O35" s="37">
        <f>SUMIFS(СВЦЭМ!$C$34:$C$777,СВЦЭМ!$A$34:$A$777,$A35,СВЦЭМ!$B$34:$B$777,O$11)+'СЕТ СН'!$F$9+СВЦЭМ!$D$10+'СЕТ СН'!$F$5-'СЕТ СН'!$F$17</f>
        <v>3704.6714641600001</v>
      </c>
      <c r="P35" s="37">
        <f>SUMIFS(СВЦЭМ!$C$34:$C$777,СВЦЭМ!$A$34:$A$777,$A35,СВЦЭМ!$B$34:$B$777,P$11)+'СЕТ СН'!$F$9+СВЦЭМ!$D$10+'СЕТ СН'!$F$5-'СЕТ СН'!$F$17</f>
        <v>3705.9467466900005</v>
      </c>
      <c r="Q35" s="37">
        <f>SUMIFS(СВЦЭМ!$C$34:$C$777,СВЦЭМ!$A$34:$A$777,$A35,СВЦЭМ!$B$34:$B$777,Q$11)+'СЕТ СН'!$F$9+СВЦЭМ!$D$10+'СЕТ СН'!$F$5-'СЕТ СН'!$F$17</f>
        <v>3710.6027584700005</v>
      </c>
      <c r="R35" s="37">
        <f>SUMIFS(СВЦЭМ!$C$34:$C$777,СВЦЭМ!$A$34:$A$777,$A35,СВЦЭМ!$B$34:$B$777,R$11)+'СЕТ СН'!$F$9+СВЦЭМ!$D$10+'СЕТ СН'!$F$5-'СЕТ СН'!$F$17</f>
        <v>3708.1260560600003</v>
      </c>
      <c r="S35" s="37">
        <f>SUMIFS(СВЦЭМ!$C$34:$C$777,СВЦЭМ!$A$34:$A$777,$A35,СВЦЭМ!$B$34:$B$777,S$11)+'СЕТ СН'!$F$9+СВЦЭМ!$D$10+'СЕТ СН'!$F$5-'СЕТ СН'!$F$17</f>
        <v>3702.4370322900004</v>
      </c>
      <c r="T35" s="37">
        <f>SUMIFS(СВЦЭМ!$C$34:$C$777,СВЦЭМ!$A$34:$A$777,$A35,СВЦЭМ!$B$34:$B$777,T$11)+'СЕТ СН'!$F$9+СВЦЭМ!$D$10+'СЕТ СН'!$F$5-'СЕТ СН'!$F$17</f>
        <v>3699.3458116600004</v>
      </c>
      <c r="U35" s="37">
        <f>SUMIFS(СВЦЭМ!$C$34:$C$777,СВЦЭМ!$A$34:$A$777,$A35,СВЦЭМ!$B$34:$B$777,U$11)+'СЕТ СН'!$F$9+СВЦЭМ!$D$10+'СЕТ СН'!$F$5-'СЕТ СН'!$F$17</f>
        <v>3698.6444079000003</v>
      </c>
      <c r="V35" s="37">
        <f>SUMIFS(СВЦЭМ!$C$34:$C$777,СВЦЭМ!$A$34:$A$777,$A35,СВЦЭМ!$B$34:$B$777,V$11)+'СЕТ СН'!$F$9+СВЦЭМ!$D$10+'СЕТ СН'!$F$5-'СЕТ СН'!$F$17</f>
        <v>3736.1475692900003</v>
      </c>
      <c r="W35" s="37">
        <f>SUMIFS(СВЦЭМ!$C$34:$C$777,СВЦЭМ!$A$34:$A$777,$A35,СВЦЭМ!$B$34:$B$777,W$11)+'СЕТ СН'!$F$9+СВЦЭМ!$D$10+'СЕТ СН'!$F$5-'СЕТ СН'!$F$17</f>
        <v>3806.6145591000004</v>
      </c>
      <c r="X35" s="37">
        <f>SUMIFS(СВЦЭМ!$C$34:$C$777,СВЦЭМ!$A$34:$A$777,$A35,СВЦЭМ!$B$34:$B$777,X$11)+'СЕТ СН'!$F$9+СВЦЭМ!$D$10+'СЕТ СН'!$F$5-'СЕТ СН'!$F$17</f>
        <v>3820.9273691500002</v>
      </c>
      <c r="Y35" s="37">
        <f>SUMIFS(СВЦЭМ!$C$34:$C$777,СВЦЭМ!$A$34:$A$777,$A35,СВЦЭМ!$B$34:$B$777,Y$11)+'СЕТ СН'!$F$9+СВЦЭМ!$D$10+'СЕТ СН'!$F$5-'СЕТ СН'!$F$17</f>
        <v>3865.1041515100005</v>
      </c>
    </row>
    <row r="36" spans="1:25" ht="15.75" x14ac:dyDescent="0.2">
      <c r="A36" s="36">
        <f t="shared" si="0"/>
        <v>42972</v>
      </c>
      <c r="B36" s="37">
        <f>SUMIFS(СВЦЭМ!$C$34:$C$777,СВЦЭМ!$A$34:$A$777,$A36,СВЦЭМ!$B$34:$B$777,B$11)+'СЕТ СН'!$F$9+СВЦЭМ!$D$10+'СЕТ СН'!$F$5-'СЕТ СН'!$F$17</f>
        <v>3918.9523320099997</v>
      </c>
      <c r="C36" s="37">
        <f>SUMIFS(СВЦЭМ!$C$34:$C$777,СВЦЭМ!$A$34:$A$777,$A36,СВЦЭМ!$B$34:$B$777,C$11)+'СЕТ СН'!$F$9+СВЦЭМ!$D$10+'СЕТ СН'!$F$5-'СЕТ СН'!$F$17</f>
        <v>3972.3063216999999</v>
      </c>
      <c r="D36" s="37">
        <f>SUMIFS(СВЦЭМ!$C$34:$C$777,СВЦЭМ!$A$34:$A$777,$A36,СВЦЭМ!$B$34:$B$777,D$11)+'СЕТ СН'!$F$9+СВЦЭМ!$D$10+'СЕТ СН'!$F$5-'СЕТ СН'!$F$17</f>
        <v>3996.25807592</v>
      </c>
      <c r="E36" s="37">
        <f>SUMIFS(СВЦЭМ!$C$34:$C$777,СВЦЭМ!$A$34:$A$777,$A36,СВЦЭМ!$B$34:$B$777,E$11)+'СЕТ СН'!$F$9+СВЦЭМ!$D$10+'СЕТ СН'!$F$5-'СЕТ СН'!$F$17</f>
        <v>4006.1953598199998</v>
      </c>
      <c r="F36" s="37">
        <f>SUMIFS(СВЦЭМ!$C$34:$C$777,СВЦЭМ!$A$34:$A$777,$A36,СВЦЭМ!$B$34:$B$777,F$11)+'СЕТ СН'!$F$9+СВЦЭМ!$D$10+'СЕТ СН'!$F$5-'СЕТ СН'!$F$17</f>
        <v>4011.2177099700002</v>
      </c>
      <c r="G36" s="37">
        <f>SUMIFS(СВЦЭМ!$C$34:$C$777,СВЦЭМ!$A$34:$A$777,$A36,СВЦЭМ!$B$34:$B$777,G$11)+'СЕТ СН'!$F$9+СВЦЭМ!$D$10+'СЕТ СН'!$F$5-'СЕТ СН'!$F$17</f>
        <v>4000.8792738800003</v>
      </c>
      <c r="H36" s="37">
        <f>SUMIFS(СВЦЭМ!$C$34:$C$777,СВЦЭМ!$A$34:$A$777,$A36,СВЦЭМ!$B$34:$B$777,H$11)+'СЕТ СН'!$F$9+СВЦЭМ!$D$10+'СЕТ СН'!$F$5-'СЕТ СН'!$F$17</f>
        <v>3951.1501588000001</v>
      </c>
      <c r="I36" s="37">
        <f>SUMIFS(СВЦЭМ!$C$34:$C$777,СВЦЭМ!$A$34:$A$777,$A36,СВЦЭМ!$B$34:$B$777,I$11)+'СЕТ СН'!$F$9+СВЦЭМ!$D$10+'СЕТ СН'!$F$5-'СЕТ СН'!$F$17</f>
        <v>3895.9073015599997</v>
      </c>
      <c r="J36" s="37">
        <f>SUMIFS(СВЦЭМ!$C$34:$C$777,СВЦЭМ!$A$34:$A$777,$A36,СВЦЭМ!$B$34:$B$777,J$11)+'СЕТ СН'!$F$9+СВЦЭМ!$D$10+'СЕТ СН'!$F$5-'СЕТ СН'!$F$17</f>
        <v>3846.5919522200002</v>
      </c>
      <c r="K36" s="37">
        <f>SUMIFS(СВЦЭМ!$C$34:$C$777,СВЦЭМ!$A$34:$A$777,$A36,СВЦЭМ!$B$34:$B$777,K$11)+'СЕТ СН'!$F$9+СВЦЭМ!$D$10+'СЕТ СН'!$F$5-'СЕТ СН'!$F$17</f>
        <v>3791.7556032900002</v>
      </c>
      <c r="L36" s="37">
        <f>SUMIFS(СВЦЭМ!$C$34:$C$777,СВЦЭМ!$A$34:$A$777,$A36,СВЦЭМ!$B$34:$B$777,L$11)+'СЕТ СН'!$F$9+СВЦЭМ!$D$10+'СЕТ СН'!$F$5-'СЕТ СН'!$F$17</f>
        <v>3714.5190942500003</v>
      </c>
      <c r="M36" s="37">
        <f>SUMIFS(СВЦЭМ!$C$34:$C$777,СВЦЭМ!$A$34:$A$777,$A36,СВЦЭМ!$B$34:$B$777,M$11)+'СЕТ СН'!$F$9+СВЦЭМ!$D$10+'СЕТ СН'!$F$5-'СЕТ СН'!$F$17</f>
        <v>3689.1628651800002</v>
      </c>
      <c r="N36" s="37">
        <f>SUMIFS(СВЦЭМ!$C$34:$C$777,СВЦЭМ!$A$34:$A$777,$A36,СВЦЭМ!$B$34:$B$777,N$11)+'СЕТ СН'!$F$9+СВЦЭМ!$D$10+'СЕТ СН'!$F$5-'СЕТ СН'!$F$17</f>
        <v>3680.67874304</v>
      </c>
      <c r="O36" s="37">
        <f>SUMIFS(СВЦЭМ!$C$34:$C$777,СВЦЭМ!$A$34:$A$777,$A36,СВЦЭМ!$B$34:$B$777,O$11)+'СЕТ СН'!$F$9+СВЦЭМ!$D$10+'СЕТ СН'!$F$5-'СЕТ СН'!$F$17</f>
        <v>3679.8885586599999</v>
      </c>
      <c r="P36" s="37">
        <f>SUMIFS(СВЦЭМ!$C$34:$C$777,СВЦЭМ!$A$34:$A$777,$A36,СВЦЭМ!$B$34:$B$777,P$11)+'СЕТ СН'!$F$9+СВЦЭМ!$D$10+'СЕТ СН'!$F$5-'СЕТ СН'!$F$17</f>
        <v>3686.4710131900001</v>
      </c>
      <c r="Q36" s="37">
        <f>SUMIFS(СВЦЭМ!$C$34:$C$777,СВЦЭМ!$A$34:$A$777,$A36,СВЦЭМ!$B$34:$B$777,Q$11)+'СЕТ СН'!$F$9+СВЦЭМ!$D$10+'СЕТ СН'!$F$5-'СЕТ СН'!$F$17</f>
        <v>3693.1857670899999</v>
      </c>
      <c r="R36" s="37">
        <f>SUMIFS(СВЦЭМ!$C$34:$C$777,СВЦЭМ!$A$34:$A$777,$A36,СВЦЭМ!$B$34:$B$777,R$11)+'СЕТ СН'!$F$9+СВЦЭМ!$D$10+'СЕТ СН'!$F$5-'СЕТ СН'!$F$17</f>
        <v>3698.8865662799999</v>
      </c>
      <c r="S36" s="37">
        <f>SUMIFS(СВЦЭМ!$C$34:$C$777,СВЦЭМ!$A$34:$A$777,$A36,СВЦЭМ!$B$34:$B$777,S$11)+'СЕТ СН'!$F$9+СВЦЭМ!$D$10+'СЕТ СН'!$F$5-'СЕТ СН'!$F$17</f>
        <v>3691.3850234000001</v>
      </c>
      <c r="T36" s="37">
        <f>SUMIFS(СВЦЭМ!$C$34:$C$777,СВЦЭМ!$A$34:$A$777,$A36,СВЦЭМ!$B$34:$B$777,T$11)+'СЕТ СН'!$F$9+СВЦЭМ!$D$10+'СЕТ СН'!$F$5-'СЕТ СН'!$F$17</f>
        <v>3696.06253371</v>
      </c>
      <c r="U36" s="37">
        <f>SUMIFS(СВЦЭМ!$C$34:$C$777,СВЦЭМ!$A$34:$A$777,$A36,СВЦЭМ!$B$34:$B$777,U$11)+'СЕТ СН'!$F$9+СВЦЭМ!$D$10+'СЕТ СН'!$F$5-'СЕТ СН'!$F$17</f>
        <v>3699.1115332500003</v>
      </c>
      <c r="V36" s="37">
        <f>SUMIFS(СВЦЭМ!$C$34:$C$777,СВЦЭМ!$A$34:$A$777,$A36,СВЦЭМ!$B$34:$B$777,V$11)+'СЕТ СН'!$F$9+СВЦЭМ!$D$10+'СЕТ СН'!$F$5-'СЕТ СН'!$F$17</f>
        <v>3733.4172713799999</v>
      </c>
      <c r="W36" s="37">
        <f>SUMIFS(СВЦЭМ!$C$34:$C$777,СВЦЭМ!$A$34:$A$777,$A36,СВЦЭМ!$B$34:$B$777,W$11)+'СЕТ СН'!$F$9+СВЦЭМ!$D$10+'СЕТ СН'!$F$5-'СЕТ СН'!$F$17</f>
        <v>3792.0981569800006</v>
      </c>
      <c r="X36" s="37">
        <f>SUMIFS(СВЦЭМ!$C$34:$C$777,СВЦЭМ!$A$34:$A$777,$A36,СВЦЭМ!$B$34:$B$777,X$11)+'СЕТ СН'!$F$9+СВЦЭМ!$D$10+'СЕТ СН'!$F$5-'СЕТ СН'!$F$17</f>
        <v>3851.0707830000001</v>
      </c>
      <c r="Y36" s="37">
        <f>SUMIFS(СВЦЭМ!$C$34:$C$777,СВЦЭМ!$A$34:$A$777,$A36,СВЦЭМ!$B$34:$B$777,Y$11)+'СЕТ СН'!$F$9+СВЦЭМ!$D$10+'СЕТ СН'!$F$5-'СЕТ СН'!$F$17</f>
        <v>3893.2960758600002</v>
      </c>
    </row>
    <row r="37" spans="1:25" ht="15.75" x14ac:dyDescent="0.2">
      <c r="A37" s="36">
        <f t="shared" si="0"/>
        <v>42973</v>
      </c>
      <c r="B37" s="37">
        <f>SUMIFS(СВЦЭМ!$C$34:$C$777,СВЦЭМ!$A$34:$A$777,$A37,СВЦЭМ!$B$34:$B$777,B$11)+'СЕТ СН'!$F$9+СВЦЭМ!$D$10+'СЕТ СН'!$F$5-'СЕТ СН'!$F$17</f>
        <v>3886.4734067600002</v>
      </c>
      <c r="C37" s="37">
        <f>SUMIFS(СВЦЭМ!$C$34:$C$777,СВЦЭМ!$A$34:$A$777,$A37,СВЦЭМ!$B$34:$B$777,C$11)+'СЕТ СН'!$F$9+СВЦЭМ!$D$10+'СЕТ СН'!$F$5-'СЕТ СН'!$F$17</f>
        <v>3931.71323983</v>
      </c>
      <c r="D37" s="37">
        <f>SUMIFS(СВЦЭМ!$C$34:$C$777,СВЦЭМ!$A$34:$A$777,$A37,СВЦЭМ!$B$34:$B$777,D$11)+'СЕТ СН'!$F$9+СВЦЭМ!$D$10+'СЕТ СН'!$F$5-'СЕТ СН'!$F$17</f>
        <v>3960.7473245600004</v>
      </c>
      <c r="E37" s="37">
        <f>SUMIFS(СВЦЭМ!$C$34:$C$777,СВЦЭМ!$A$34:$A$777,$A37,СВЦЭМ!$B$34:$B$777,E$11)+'СЕТ СН'!$F$9+СВЦЭМ!$D$10+'СЕТ СН'!$F$5-'СЕТ СН'!$F$17</f>
        <v>3973.8546554300001</v>
      </c>
      <c r="F37" s="37">
        <f>SUMIFS(СВЦЭМ!$C$34:$C$777,СВЦЭМ!$A$34:$A$777,$A37,СВЦЭМ!$B$34:$B$777,F$11)+'СЕТ СН'!$F$9+СВЦЭМ!$D$10+'СЕТ СН'!$F$5-'СЕТ СН'!$F$17</f>
        <v>3979.7241370700003</v>
      </c>
      <c r="G37" s="37">
        <f>SUMIFS(СВЦЭМ!$C$34:$C$777,СВЦЭМ!$A$34:$A$777,$A37,СВЦЭМ!$B$34:$B$777,G$11)+'СЕТ СН'!$F$9+СВЦЭМ!$D$10+'СЕТ СН'!$F$5-'СЕТ СН'!$F$17</f>
        <v>3973.1521229500004</v>
      </c>
      <c r="H37" s="37">
        <f>SUMIFS(СВЦЭМ!$C$34:$C$777,СВЦЭМ!$A$34:$A$777,$A37,СВЦЭМ!$B$34:$B$777,H$11)+'СЕТ СН'!$F$9+СВЦЭМ!$D$10+'СЕТ СН'!$F$5-'СЕТ СН'!$F$17</f>
        <v>3955.7818920299997</v>
      </c>
      <c r="I37" s="37">
        <f>SUMIFS(СВЦЭМ!$C$34:$C$777,СВЦЭМ!$A$34:$A$777,$A37,СВЦЭМ!$B$34:$B$777,I$11)+'СЕТ СН'!$F$9+СВЦЭМ!$D$10+'СЕТ СН'!$F$5-'СЕТ СН'!$F$17</f>
        <v>3945.8461614899998</v>
      </c>
      <c r="J37" s="37">
        <f>SUMIFS(СВЦЭМ!$C$34:$C$777,СВЦЭМ!$A$34:$A$777,$A37,СВЦЭМ!$B$34:$B$777,J$11)+'СЕТ СН'!$F$9+СВЦЭМ!$D$10+'СЕТ СН'!$F$5-'СЕТ СН'!$F$17</f>
        <v>3872.8124343400004</v>
      </c>
      <c r="K37" s="37">
        <f>SUMIFS(СВЦЭМ!$C$34:$C$777,СВЦЭМ!$A$34:$A$777,$A37,СВЦЭМ!$B$34:$B$777,K$11)+'СЕТ СН'!$F$9+СВЦЭМ!$D$10+'СЕТ СН'!$F$5-'СЕТ СН'!$F$17</f>
        <v>3805.82180436</v>
      </c>
      <c r="L37" s="37">
        <f>SUMIFS(СВЦЭМ!$C$34:$C$777,СВЦЭМ!$A$34:$A$777,$A37,СВЦЭМ!$B$34:$B$777,L$11)+'СЕТ СН'!$F$9+СВЦЭМ!$D$10+'СЕТ СН'!$F$5-'СЕТ СН'!$F$17</f>
        <v>3704.3300267200002</v>
      </c>
      <c r="M37" s="37">
        <f>SUMIFS(СВЦЭМ!$C$34:$C$777,СВЦЭМ!$A$34:$A$777,$A37,СВЦЭМ!$B$34:$B$777,M$11)+'СЕТ СН'!$F$9+СВЦЭМ!$D$10+'СЕТ СН'!$F$5-'СЕТ СН'!$F$17</f>
        <v>3671.3616267800007</v>
      </c>
      <c r="N37" s="37">
        <f>SUMIFS(СВЦЭМ!$C$34:$C$777,СВЦЭМ!$A$34:$A$777,$A37,СВЦЭМ!$B$34:$B$777,N$11)+'СЕТ СН'!$F$9+СВЦЭМ!$D$10+'СЕТ СН'!$F$5-'СЕТ СН'!$F$17</f>
        <v>3678.2786862800003</v>
      </c>
      <c r="O37" s="37">
        <f>SUMIFS(СВЦЭМ!$C$34:$C$777,СВЦЭМ!$A$34:$A$777,$A37,СВЦЭМ!$B$34:$B$777,O$11)+'СЕТ СН'!$F$9+СВЦЭМ!$D$10+'СЕТ СН'!$F$5-'СЕТ СН'!$F$17</f>
        <v>3674.4138580600002</v>
      </c>
      <c r="P37" s="37">
        <f>SUMIFS(СВЦЭМ!$C$34:$C$777,СВЦЭМ!$A$34:$A$777,$A37,СВЦЭМ!$B$34:$B$777,P$11)+'СЕТ СН'!$F$9+СВЦЭМ!$D$10+'СЕТ СН'!$F$5-'СЕТ СН'!$F$17</f>
        <v>3676.9247969400003</v>
      </c>
      <c r="Q37" s="37">
        <f>SUMIFS(СВЦЭМ!$C$34:$C$777,СВЦЭМ!$A$34:$A$777,$A37,СВЦЭМ!$B$34:$B$777,Q$11)+'СЕТ СН'!$F$9+СВЦЭМ!$D$10+'СЕТ СН'!$F$5-'СЕТ СН'!$F$17</f>
        <v>3679.9014746800003</v>
      </c>
      <c r="R37" s="37">
        <f>SUMIFS(СВЦЭМ!$C$34:$C$777,СВЦЭМ!$A$34:$A$777,$A37,СВЦЭМ!$B$34:$B$777,R$11)+'СЕТ СН'!$F$9+СВЦЭМ!$D$10+'СЕТ СН'!$F$5-'СЕТ СН'!$F$17</f>
        <v>3681.8942178500001</v>
      </c>
      <c r="S37" s="37">
        <f>SUMIFS(СВЦЭМ!$C$34:$C$777,СВЦЭМ!$A$34:$A$777,$A37,СВЦЭМ!$B$34:$B$777,S$11)+'СЕТ СН'!$F$9+СВЦЭМ!$D$10+'СЕТ СН'!$F$5-'СЕТ СН'!$F$17</f>
        <v>3670.0009566999997</v>
      </c>
      <c r="T37" s="37">
        <f>SUMIFS(СВЦЭМ!$C$34:$C$777,СВЦЭМ!$A$34:$A$777,$A37,СВЦЭМ!$B$34:$B$777,T$11)+'СЕТ СН'!$F$9+СВЦЭМ!$D$10+'СЕТ СН'!$F$5-'СЕТ СН'!$F$17</f>
        <v>3674.9228730000004</v>
      </c>
      <c r="U37" s="37">
        <f>SUMIFS(СВЦЭМ!$C$34:$C$777,СВЦЭМ!$A$34:$A$777,$A37,СВЦЭМ!$B$34:$B$777,U$11)+'СЕТ СН'!$F$9+СВЦЭМ!$D$10+'СЕТ СН'!$F$5-'СЕТ СН'!$F$17</f>
        <v>3681.9146509700004</v>
      </c>
      <c r="V37" s="37">
        <f>SUMIFS(СВЦЭМ!$C$34:$C$777,СВЦЭМ!$A$34:$A$777,$A37,СВЦЭМ!$B$34:$B$777,V$11)+'СЕТ СН'!$F$9+СВЦЭМ!$D$10+'СЕТ СН'!$F$5-'СЕТ СН'!$F$17</f>
        <v>3703.9077401499999</v>
      </c>
      <c r="W37" s="37">
        <f>SUMIFS(СВЦЭМ!$C$34:$C$777,СВЦЭМ!$A$34:$A$777,$A37,СВЦЭМ!$B$34:$B$777,W$11)+'СЕТ СН'!$F$9+СВЦЭМ!$D$10+'СЕТ СН'!$F$5-'СЕТ СН'!$F$17</f>
        <v>3798.5477045500002</v>
      </c>
      <c r="X37" s="37">
        <f>SUMIFS(СВЦЭМ!$C$34:$C$777,СВЦЭМ!$A$34:$A$777,$A37,СВЦЭМ!$B$34:$B$777,X$11)+'СЕТ СН'!$F$9+СВЦЭМ!$D$10+'СЕТ СН'!$F$5-'СЕТ СН'!$F$17</f>
        <v>3832.8286683200004</v>
      </c>
      <c r="Y37" s="37">
        <f>SUMIFS(СВЦЭМ!$C$34:$C$777,СВЦЭМ!$A$34:$A$777,$A37,СВЦЭМ!$B$34:$B$777,Y$11)+'СЕТ СН'!$F$9+СВЦЭМ!$D$10+'СЕТ СН'!$F$5-'СЕТ СН'!$F$17</f>
        <v>3874.1916838799998</v>
      </c>
    </row>
    <row r="38" spans="1:25" ht="15.75" x14ac:dyDescent="0.2">
      <c r="A38" s="36">
        <f t="shared" si="0"/>
        <v>42974</v>
      </c>
      <c r="B38" s="37">
        <f>SUMIFS(СВЦЭМ!$C$34:$C$777,СВЦЭМ!$A$34:$A$777,$A38,СВЦЭМ!$B$34:$B$777,B$11)+'СЕТ СН'!$F$9+СВЦЭМ!$D$10+'СЕТ СН'!$F$5-'СЕТ СН'!$F$17</f>
        <v>3941.2838602700003</v>
      </c>
      <c r="C38" s="37">
        <f>SUMIFS(СВЦЭМ!$C$34:$C$777,СВЦЭМ!$A$34:$A$777,$A38,СВЦЭМ!$B$34:$B$777,C$11)+'СЕТ СН'!$F$9+СВЦЭМ!$D$10+'СЕТ СН'!$F$5-'СЕТ СН'!$F$17</f>
        <v>3950.2463355300006</v>
      </c>
      <c r="D38" s="37">
        <f>SUMIFS(СВЦЭМ!$C$34:$C$777,СВЦЭМ!$A$34:$A$777,$A38,СВЦЭМ!$B$34:$B$777,D$11)+'СЕТ СН'!$F$9+СВЦЭМ!$D$10+'СЕТ СН'!$F$5-'СЕТ СН'!$F$17</f>
        <v>3977.6964274600005</v>
      </c>
      <c r="E38" s="37">
        <f>SUMIFS(СВЦЭМ!$C$34:$C$777,СВЦЭМ!$A$34:$A$777,$A38,СВЦЭМ!$B$34:$B$777,E$11)+'СЕТ СН'!$F$9+СВЦЭМ!$D$10+'СЕТ СН'!$F$5-'СЕТ СН'!$F$17</f>
        <v>4000.3456042100006</v>
      </c>
      <c r="F38" s="37">
        <f>SUMIFS(СВЦЭМ!$C$34:$C$777,СВЦЭМ!$A$34:$A$777,$A38,СВЦЭМ!$B$34:$B$777,F$11)+'СЕТ СН'!$F$9+СВЦЭМ!$D$10+'СЕТ СН'!$F$5-'СЕТ СН'!$F$17</f>
        <v>4012.5661677099997</v>
      </c>
      <c r="G38" s="37">
        <f>SUMIFS(СВЦЭМ!$C$34:$C$777,СВЦЭМ!$A$34:$A$777,$A38,СВЦЭМ!$B$34:$B$777,G$11)+'СЕТ СН'!$F$9+СВЦЭМ!$D$10+'СЕТ СН'!$F$5-'СЕТ СН'!$F$17</f>
        <v>4011.3021947799998</v>
      </c>
      <c r="H38" s="37">
        <f>SUMIFS(СВЦЭМ!$C$34:$C$777,СВЦЭМ!$A$34:$A$777,$A38,СВЦЭМ!$B$34:$B$777,H$11)+'СЕТ СН'!$F$9+СВЦЭМ!$D$10+'СЕТ СН'!$F$5-'СЕТ СН'!$F$17</f>
        <v>3982.6496426100002</v>
      </c>
      <c r="I38" s="37">
        <f>SUMIFS(СВЦЭМ!$C$34:$C$777,СВЦЭМ!$A$34:$A$777,$A38,СВЦЭМ!$B$34:$B$777,I$11)+'СЕТ СН'!$F$9+СВЦЭМ!$D$10+'СЕТ СН'!$F$5-'СЕТ СН'!$F$17</f>
        <v>3955.0765830600003</v>
      </c>
      <c r="J38" s="37">
        <f>SUMIFS(СВЦЭМ!$C$34:$C$777,СВЦЭМ!$A$34:$A$777,$A38,СВЦЭМ!$B$34:$B$777,J$11)+'СЕТ СН'!$F$9+СВЦЭМ!$D$10+'СЕТ СН'!$F$5-'СЕТ СН'!$F$17</f>
        <v>3889.6542875599998</v>
      </c>
      <c r="K38" s="37">
        <f>SUMIFS(СВЦЭМ!$C$34:$C$777,СВЦЭМ!$A$34:$A$777,$A38,СВЦЭМ!$B$34:$B$777,K$11)+'СЕТ СН'!$F$9+СВЦЭМ!$D$10+'СЕТ СН'!$F$5-'СЕТ СН'!$F$17</f>
        <v>3809.4229720599997</v>
      </c>
      <c r="L38" s="37">
        <f>SUMIFS(СВЦЭМ!$C$34:$C$777,СВЦЭМ!$A$34:$A$777,$A38,СВЦЭМ!$B$34:$B$777,L$11)+'СЕТ СН'!$F$9+СВЦЭМ!$D$10+'СЕТ СН'!$F$5-'СЕТ СН'!$F$17</f>
        <v>3698.25474055</v>
      </c>
      <c r="M38" s="37">
        <f>SUMIFS(СВЦЭМ!$C$34:$C$777,СВЦЭМ!$A$34:$A$777,$A38,СВЦЭМ!$B$34:$B$777,M$11)+'СЕТ СН'!$F$9+СВЦЭМ!$D$10+'СЕТ СН'!$F$5-'СЕТ СН'!$F$17</f>
        <v>3674.6998608399999</v>
      </c>
      <c r="N38" s="37">
        <f>SUMIFS(СВЦЭМ!$C$34:$C$777,СВЦЭМ!$A$34:$A$777,$A38,СВЦЭМ!$B$34:$B$777,N$11)+'СЕТ СН'!$F$9+СВЦЭМ!$D$10+'СЕТ СН'!$F$5-'СЕТ СН'!$F$17</f>
        <v>3671.9724523599998</v>
      </c>
      <c r="O38" s="37">
        <f>SUMIFS(СВЦЭМ!$C$34:$C$777,СВЦЭМ!$A$34:$A$777,$A38,СВЦЭМ!$B$34:$B$777,O$11)+'СЕТ СН'!$F$9+СВЦЭМ!$D$10+'СЕТ СН'!$F$5-'СЕТ СН'!$F$17</f>
        <v>3669.4408614399999</v>
      </c>
      <c r="P38" s="37">
        <f>SUMIFS(СВЦЭМ!$C$34:$C$777,СВЦЭМ!$A$34:$A$777,$A38,СВЦЭМ!$B$34:$B$777,P$11)+'СЕТ СН'!$F$9+СВЦЭМ!$D$10+'СЕТ СН'!$F$5-'СЕТ СН'!$F$17</f>
        <v>3682.4638464199998</v>
      </c>
      <c r="Q38" s="37">
        <f>SUMIFS(СВЦЭМ!$C$34:$C$777,СВЦЭМ!$A$34:$A$777,$A38,СВЦЭМ!$B$34:$B$777,Q$11)+'СЕТ СН'!$F$9+СВЦЭМ!$D$10+'СЕТ СН'!$F$5-'СЕТ СН'!$F$17</f>
        <v>3680.8337067400007</v>
      </c>
      <c r="R38" s="37">
        <f>SUMIFS(СВЦЭМ!$C$34:$C$777,СВЦЭМ!$A$34:$A$777,$A38,СВЦЭМ!$B$34:$B$777,R$11)+'СЕТ СН'!$F$9+СВЦЭМ!$D$10+'СЕТ СН'!$F$5-'СЕТ СН'!$F$17</f>
        <v>3680.65895447</v>
      </c>
      <c r="S38" s="37">
        <f>SUMIFS(СВЦЭМ!$C$34:$C$777,СВЦЭМ!$A$34:$A$777,$A38,СВЦЭМ!$B$34:$B$777,S$11)+'СЕТ СН'!$F$9+СВЦЭМ!$D$10+'СЕТ СН'!$F$5-'СЕТ СН'!$F$17</f>
        <v>3678.8509993000007</v>
      </c>
      <c r="T38" s="37">
        <f>SUMIFS(СВЦЭМ!$C$34:$C$777,СВЦЭМ!$A$34:$A$777,$A38,СВЦЭМ!$B$34:$B$777,T$11)+'СЕТ СН'!$F$9+СВЦЭМ!$D$10+'СЕТ СН'!$F$5-'СЕТ СН'!$F$17</f>
        <v>3676.7372841300003</v>
      </c>
      <c r="U38" s="37">
        <f>SUMIFS(СВЦЭМ!$C$34:$C$777,СВЦЭМ!$A$34:$A$777,$A38,СВЦЭМ!$B$34:$B$777,U$11)+'СЕТ СН'!$F$9+СВЦЭМ!$D$10+'СЕТ СН'!$F$5-'СЕТ СН'!$F$17</f>
        <v>3671.22365343</v>
      </c>
      <c r="V38" s="37">
        <f>SUMIFS(СВЦЭМ!$C$34:$C$777,СВЦЭМ!$A$34:$A$777,$A38,СВЦЭМ!$B$34:$B$777,V$11)+'СЕТ СН'!$F$9+СВЦЭМ!$D$10+'СЕТ СН'!$F$5-'СЕТ СН'!$F$17</f>
        <v>3670.0523915200001</v>
      </c>
      <c r="W38" s="37">
        <f>SUMIFS(СВЦЭМ!$C$34:$C$777,СВЦЭМ!$A$34:$A$777,$A38,СВЦЭМ!$B$34:$B$777,W$11)+'СЕТ СН'!$F$9+СВЦЭМ!$D$10+'СЕТ СН'!$F$5-'СЕТ СН'!$F$17</f>
        <v>3715.7342221200006</v>
      </c>
      <c r="X38" s="37">
        <f>SUMIFS(СВЦЭМ!$C$34:$C$777,СВЦЭМ!$A$34:$A$777,$A38,СВЦЭМ!$B$34:$B$777,X$11)+'СЕТ СН'!$F$9+СВЦЭМ!$D$10+'СЕТ СН'!$F$5-'СЕТ СН'!$F$17</f>
        <v>3781.2117088300001</v>
      </c>
      <c r="Y38" s="37">
        <f>SUMIFS(СВЦЭМ!$C$34:$C$777,СВЦЭМ!$A$34:$A$777,$A38,СВЦЭМ!$B$34:$B$777,Y$11)+'СЕТ СН'!$F$9+СВЦЭМ!$D$10+'СЕТ СН'!$F$5-'СЕТ СН'!$F$17</f>
        <v>3840.77270039</v>
      </c>
    </row>
    <row r="39" spans="1:25" ht="15.75" x14ac:dyDescent="0.2">
      <c r="A39" s="36">
        <f t="shared" si="0"/>
        <v>42975</v>
      </c>
      <c r="B39" s="37">
        <f>SUMIFS(СВЦЭМ!$C$34:$C$777,СВЦЭМ!$A$34:$A$777,$A39,СВЦЭМ!$B$34:$B$777,B$11)+'СЕТ СН'!$F$9+СВЦЭМ!$D$10+'СЕТ СН'!$F$5-'СЕТ СН'!$F$17</f>
        <v>3934.98562743</v>
      </c>
      <c r="C39" s="37">
        <f>SUMIFS(СВЦЭМ!$C$34:$C$777,СВЦЭМ!$A$34:$A$777,$A39,СВЦЭМ!$B$34:$B$777,C$11)+'СЕТ СН'!$F$9+СВЦЭМ!$D$10+'СЕТ СН'!$F$5-'СЕТ СН'!$F$17</f>
        <v>3986.6440398499999</v>
      </c>
      <c r="D39" s="37">
        <f>SUMIFS(СВЦЭМ!$C$34:$C$777,СВЦЭМ!$A$34:$A$777,$A39,СВЦЭМ!$B$34:$B$777,D$11)+'СЕТ СН'!$F$9+СВЦЭМ!$D$10+'СЕТ СН'!$F$5-'СЕТ СН'!$F$17</f>
        <v>4018.9846489000001</v>
      </c>
      <c r="E39" s="37">
        <f>SUMIFS(СВЦЭМ!$C$34:$C$777,СВЦЭМ!$A$34:$A$777,$A39,СВЦЭМ!$B$34:$B$777,E$11)+'СЕТ СН'!$F$9+СВЦЭМ!$D$10+'СЕТ СН'!$F$5-'СЕТ СН'!$F$17</f>
        <v>4022.5338186400004</v>
      </c>
      <c r="F39" s="37">
        <f>SUMIFS(СВЦЭМ!$C$34:$C$777,СВЦЭМ!$A$34:$A$777,$A39,СВЦЭМ!$B$34:$B$777,F$11)+'СЕТ СН'!$F$9+СВЦЭМ!$D$10+'СЕТ СН'!$F$5-'СЕТ СН'!$F$17</f>
        <v>4041.3591682799997</v>
      </c>
      <c r="G39" s="37">
        <f>SUMIFS(СВЦЭМ!$C$34:$C$777,СВЦЭМ!$A$34:$A$777,$A39,СВЦЭМ!$B$34:$B$777,G$11)+'СЕТ СН'!$F$9+СВЦЭМ!$D$10+'СЕТ СН'!$F$5-'СЕТ СН'!$F$17</f>
        <v>4024.94954538</v>
      </c>
      <c r="H39" s="37">
        <f>SUMIFS(СВЦЭМ!$C$34:$C$777,СВЦЭМ!$A$34:$A$777,$A39,СВЦЭМ!$B$34:$B$777,H$11)+'СЕТ СН'!$F$9+СВЦЭМ!$D$10+'СЕТ СН'!$F$5-'СЕТ СН'!$F$17</f>
        <v>3991.6641333400003</v>
      </c>
      <c r="I39" s="37">
        <f>SUMIFS(СВЦЭМ!$C$34:$C$777,СВЦЭМ!$A$34:$A$777,$A39,СВЦЭМ!$B$34:$B$777,I$11)+'СЕТ СН'!$F$9+СВЦЭМ!$D$10+'СЕТ СН'!$F$5-'СЕТ СН'!$F$17</f>
        <v>3931.6321448400004</v>
      </c>
      <c r="J39" s="37">
        <f>SUMIFS(СВЦЭМ!$C$34:$C$777,СВЦЭМ!$A$34:$A$777,$A39,СВЦЭМ!$B$34:$B$777,J$11)+'СЕТ СН'!$F$9+СВЦЭМ!$D$10+'СЕТ СН'!$F$5-'СЕТ СН'!$F$17</f>
        <v>3870.5639790699997</v>
      </c>
      <c r="K39" s="37">
        <f>SUMIFS(СВЦЭМ!$C$34:$C$777,СВЦЭМ!$A$34:$A$777,$A39,СВЦЭМ!$B$34:$B$777,K$11)+'СЕТ СН'!$F$9+СВЦЭМ!$D$10+'СЕТ СН'!$F$5-'СЕТ СН'!$F$17</f>
        <v>3798.0463645899999</v>
      </c>
      <c r="L39" s="37">
        <f>SUMIFS(СВЦЭМ!$C$34:$C$777,СВЦЭМ!$A$34:$A$777,$A39,СВЦЭМ!$B$34:$B$777,L$11)+'СЕТ СН'!$F$9+СВЦЭМ!$D$10+'СЕТ СН'!$F$5-'СЕТ СН'!$F$17</f>
        <v>3712.3507095200002</v>
      </c>
      <c r="M39" s="37">
        <f>SUMIFS(СВЦЭМ!$C$34:$C$777,СВЦЭМ!$A$34:$A$777,$A39,СВЦЭМ!$B$34:$B$777,M$11)+'СЕТ СН'!$F$9+СВЦЭМ!$D$10+'СЕТ СН'!$F$5-'СЕТ СН'!$F$17</f>
        <v>3690.7699797200003</v>
      </c>
      <c r="N39" s="37">
        <f>SUMIFS(СВЦЭМ!$C$34:$C$777,СВЦЭМ!$A$34:$A$777,$A39,СВЦЭМ!$B$34:$B$777,N$11)+'СЕТ СН'!$F$9+СВЦЭМ!$D$10+'СЕТ СН'!$F$5-'СЕТ СН'!$F$17</f>
        <v>3692.9555464800005</v>
      </c>
      <c r="O39" s="37">
        <f>SUMIFS(СВЦЭМ!$C$34:$C$777,СВЦЭМ!$A$34:$A$777,$A39,СВЦЭМ!$B$34:$B$777,O$11)+'СЕТ СН'!$F$9+СВЦЭМ!$D$10+'СЕТ СН'!$F$5-'СЕТ СН'!$F$17</f>
        <v>3690.7420106200007</v>
      </c>
      <c r="P39" s="37">
        <f>SUMIFS(СВЦЭМ!$C$34:$C$777,СВЦЭМ!$A$34:$A$777,$A39,СВЦЭМ!$B$34:$B$777,P$11)+'СЕТ СН'!$F$9+СВЦЭМ!$D$10+'СЕТ СН'!$F$5-'СЕТ СН'!$F$17</f>
        <v>3690.3635856400006</v>
      </c>
      <c r="Q39" s="37">
        <f>SUMIFS(СВЦЭМ!$C$34:$C$777,СВЦЭМ!$A$34:$A$777,$A39,СВЦЭМ!$B$34:$B$777,Q$11)+'СЕТ СН'!$F$9+СВЦЭМ!$D$10+'СЕТ СН'!$F$5-'СЕТ СН'!$F$17</f>
        <v>3693.0316031000002</v>
      </c>
      <c r="R39" s="37">
        <f>SUMIFS(СВЦЭМ!$C$34:$C$777,СВЦЭМ!$A$34:$A$777,$A39,СВЦЭМ!$B$34:$B$777,R$11)+'СЕТ СН'!$F$9+СВЦЭМ!$D$10+'СЕТ СН'!$F$5-'СЕТ СН'!$F$17</f>
        <v>3695.1773772400002</v>
      </c>
      <c r="S39" s="37">
        <f>SUMIFS(СВЦЭМ!$C$34:$C$777,СВЦЭМ!$A$34:$A$777,$A39,СВЦЭМ!$B$34:$B$777,S$11)+'СЕТ СН'!$F$9+СВЦЭМ!$D$10+'СЕТ СН'!$F$5-'СЕТ СН'!$F$17</f>
        <v>3688.1838183099999</v>
      </c>
      <c r="T39" s="37">
        <f>SUMIFS(СВЦЭМ!$C$34:$C$777,СВЦЭМ!$A$34:$A$777,$A39,СВЦЭМ!$B$34:$B$777,T$11)+'СЕТ СН'!$F$9+СВЦЭМ!$D$10+'СЕТ СН'!$F$5-'СЕТ СН'!$F$17</f>
        <v>3695.7426181299998</v>
      </c>
      <c r="U39" s="37">
        <f>SUMIFS(СВЦЭМ!$C$34:$C$777,СВЦЭМ!$A$34:$A$777,$A39,СВЦЭМ!$B$34:$B$777,U$11)+'СЕТ СН'!$F$9+СВЦЭМ!$D$10+'СЕТ СН'!$F$5-'СЕТ СН'!$F$17</f>
        <v>3692.6202516600006</v>
      </c>
      <c r="V39" s="37">
        <f>SUMIFS(СВЦЭМ!$C$34:$C$777,СВЦЭМ!$A$34:$A$777,$A39,СВЦЭМ!$B$34:$B$777,V$11)+'СЕТ СН'!$F$9+СВЦЭМ!$D$10+'СЕТ СН'!$F$5-'СЕТ СН'!$F$17</f>
        <v>3697.9589746000001</v>
      </c>
      <c r="W39" s="37">
        <f>SUMIFS(СВЦЭМ!$C$34:$C$777,СВЦЭМ!$A$34:$A$777,$A39,СВЦЭМ!$B$34:$B$777,W$11)+'СЕТ СН'!$F$9+СВЦЭМ!$D$10+'СЕТ СН'!$F$5-'СЕТ СН'!$F$17</f>
        <v>3769.60993469</v>
      </c>
      <c r="X39" s="37">
        <f>SUMIFS(СВЦЭМ!$C$34:$C$777,СВЦЭМ!$A$34:$A$777,$A39,СВЦЭМ!$B$34:$B$777,X$11)+'СЕТ СН'!$F$9+СВЦЭМ!$D$10+'СЕТ СН'!$F$5-'СЕТ СН'!$F$17</f>
        <v>3831.3273127900002</v>
      </c>
      <c r="Y39" s="37">
        <f>SUMIFS(СВЦЭМ!$C$34:$C$777,СВЦЭМ!$A$34:$A$777,$A39,СВЦЭМ!$B$34:$B$777,Y$11)+'СЕТ СН'!$F$9+СВЦЭМ!$D$10+'СЕТ СН'!$F$5-'СЕТ СН'!$F$17</f>
        <v>3889.5709616599997</v>
      </c>
    </row>
    <row r="40" spans="1:25" ht="15.75" x14ac:dyDescent="0.2">
      <c r="A40" s="36">
        <f t="shared" si="0"/>
        <v>42976</v>
      </c>
      <c r="B40" s="37">
        <f>SUMIFS(СВЦЭМ!$C$34:$C$777,СВЦЭМ!$A$34:$A$777,$A40,СВЦЭМ!$B$34:$B$777,B$11)+'СЕТ СН'!$F$9+СВЦЭМ!$D$10+'СЕТ СН'!$F$5-'СЕТ СН'!$F$17</f>
        <v>3951.8354730199999</v>
      </c>
      <c r="C40" s="37">
        <f>SUMIFS(СВЦЭМ!$C$34:$C$777,СВЦЭМ!$A$34:$A$777,$A40,СВЦЭМ!$B$34:$B$777,C$11)+'СЕТ СН'!$F$9+СВЦЭМ!$D$10+'СЕТ СН'!$F$5-'СЕТ СН'!$F$17</f>
        <v>3999.0378626500005</v>
      </c>
      <c r="D40" s="37">
        <f>SUMIFS(СВЦЭМ!$C$34:$C$777,СВЦЭМ!$A$34:$A$777,$A40,СВЦЭМ!$B$34:$B$777,D$11)+'СЕТ СН'!$F$9+СВЦЭМ!$D$10+'СЕТ СН'!$F$5-'СЕТ СН'!$F$17</f>
        <v>4029.7361683600002</v>
      </c>
      <c r="E40" s="37">
        <f>SUMIFS(СВЦЭМ!$C$34:$C$777,СВЦЭМ!$A$34:$A$777,$A40,СВЦЭМ!$B$34:$B$777,E$11)+'СЕТ СН'!$F$9+СВЦЭМ!$D$10+'СЕТ СН'!$F$5-'СЕТ СН'!$F$17</f>
        <v>4048.1146375300004</v>
      </c>
      <c r="F40" s="37">
        <f>SUMIFS(СВЦЭМ!$C$34:$C$777,СВЦЭМ!$A$34:$A$777,$A40,СВЦЭМ!$B$34:$B$777,F$11)+'СЕТ СН'!$F$9+СВЦЭМ!$D$10+'СЕТ СН'!$F$5-'СЕТ СН'!$F$17</f>
        <v>4049.0879083400005</v>
      </c>
      <c r="G40" s="37">
        <f>SUMIFS(СВЦЭМ!$C$34:$C$777,СВЦЭМ!$A$34:$A$777,$A40,СВЦЭМ!$B$34:$B$777,G$11)+'СЕТ СН'!$F$9+СВЦЭМ!$D$10+'СЕТ СН'!$F$5-'СЕТ СН'!$F$17</f>
        <v>4036.9341100600004</v>
      </c>
      <c r="H40" s="37">
        <f>SUMIFS(СВЦЭМ!$C$34:$C$777,СВЦЭМ!$A$34:$A$777,$A40,СВЦЭМ!$B$34:$B$777,H$11)+'СЕТ СН'!$F$9+СВЦЭМ!$D$10+'СЕТ СН'!$F$5-'СЕТ СН'!$F$17</f>
        <v>3980.1459392899997</v>
      </c>
      <c r="I40" s="37">
        <f>SUMIFS(СВЦЭМ!$C$34:$C$777,СВЦЭМ!$A$34:$A$777,$A40,СВЦЭМ!$B$34:$B$777,I$11)+'СЕТ СН'!$F$9+СВЦЭМ!$D$10+'СЕТ СН'!$F$5-'СЕТ СН'!$F$17</f>
        <v>3902.6582301199996</v>
      </c>
      <c r="J40" s="37">
        <f>SUMIFS(СВЦЭМ!$C$34:$C$777,СВЦЭМ!$A$34:$A$777,$A40,СВЦЭМ!$B$34:$B$777,J$11)+'СЕТ СН'!$F$9+СВЦЭМ!$D$10+'СЕТ СН'!$F$5-'СЕТ СН'!$F$17</f>
        <v>3862.7728246900006</v>
      </c>
      <c r="K40" s="37">
        <f>SUMIFS(СВЦЭМ!$C$34:$C$777,СВЦЭМ!$A$34:$A$777,$A40,СВЦЭМ!$B$34:$B$777,K$11)+'СЕТ СН'!$F$9+СВЦЭМ!$D$10+'СЕТ СН'!$F$5-'СЕТ СН'!$F$17</f>
        <v>3805.0344655200006</v>
      </c>
      <c r="L40" s="37">
        <f>SUMIFS(СВЦЭМ!$C$34:$C$777,СВЦЭМ!$A$34:$A$777,$A40,СВЦЭМ!$B$34:$B$777,L$11)+'СЕТ СН'!$F$9+СВЦЭМ!$D$10+'СЕТ СН'!$F$5-'СЕТ СН'!$F$17</f>
        <v>3724.6402935700007</v>
      </c>
      <c r="M40" s="37">
        <f>SUMIFS(СВЦЭМ!$C$34:$C$777,СВЦЭМ!$A$34:$A$777,$A40,СВЦЭМ!$B$34:$B$777,M$11)+'СЕТ СН'!$F$9+СВЦЭМ!$D$10+'СЕТ СН'!$F$5-'СЕТ СН'!$F$17</f>
        <v>3692.6561670000001</v>
      </c>
      <c r="N40" s="37">
        <f>SUMIFS(СВЦЭМ!$C$34:$C$777,СВЦЭМ!$A$34:$A$777,$A40,СВЦЭМ!$B$34:$B$777,N$11)+'СЕТ СН'!$F$9+СВЦЭМ!$D$10+'СЕТ СН'!$F$5-'СЕТ СН'!$F$17</f>
        <v>3692.8487117000004</v>
      </c>
      <c r="O40" s="37">
        <f>SUMIFS(СВЦЭМ!$C$34:$C$777,СВЦЭМ!$A$34:$A$777,$A40,СВЦЭМ!$B$34:$B$777,O$11)+'СЕТ СН'!$F$9+СВЦЭМ!$D$10+'СЕТ СН'!$F$5-'СЕТ СН'!$F$17</f>
        <v>3695.0323981600004</v>
      </c>
      <c r="P40" s="37">
        <f>SUMIFS(СВЦЭМ!$C$34:$C$777,СВЦЭМ!$A$34:$A$777,$A40,СВЦЭМ!$B$34:$B$777,P$11)+'СЕТ СН'!$F$9+СВЦЭМ!$D$10+'СЕТ СН'!$F$5-'СЕТ СН'!$F$17</f>
        <v>3699.6333473300001</v>
      </c>
      <c r="Q40" s="37">
        <f>SUMIFS(СВЦЭМ!$C$34:$C$777,СВЦЭМ!$A$34:$A$777,$A40,СВЦЭМ!$B$34:$B$777,Q$11)+'СЕТ СН'!$F$9+СВЦЭМ!$D$10+'СЕТ СН'!$F$5-'СЕТ СН'!$F$17</f>
        <v>3698.87237663</v>
      </c>
      <c r="R40" s="37">
        <f>SUMIFS(СВЦЭМ!$C$34:$C$777,СВЦЭМ!$A$34:$A$777,$A40,СВЦЭМ!$B$34:$B$777,R$11)+'СЕТ СН'!$F$9+СВЦЭМ!$D$10+'СЕТ СН'!$F$5-'СЕТ СН'!$F$17</f>
        <v>3698.2331610900001</v>
      </c>
      <c r="S40" s="37">
        <f>SUMIFS(СВЦЭМ!$C$34:$C$777,СВЦЭМ!$A$34:$A$777,$A40,СВЦЭМ!$B$34:$B$777,S$11)+'СЕТ СН'!$F$9+СВЦЭМ!$D$10+'СЕТ СН'!$F$5-'СЕТ СН'!$F$17</f>
        <v>3690.7979519500004</v>
      </c>
      <c r="T40" s="37">
        <f>SUMIFS(СВЦЭМ!$C$34:$C$777,СВЦЭМ!$A$34:$A$777,$A40,СВЦЭМ!$B$34:$B$777,T$11)+'СЕТ СН'!$F$9+СВЦЭМ!$D$10+'СЕТ СН'!$F$5-'СЕТ СН'!$F$17</f>
        <v>3700.3418230699999</v>
      </c>
      <c r="U40" s="37">
        <f>SUMIFS(СВЦЭМ!$C$34:$C$777,СВЦЭМ!$A$34:$A$777,$A40,СВЦЭМ!$B$34:$B$777,U$11)+'СЕТ СН'!$F$9+СВЦЭМ!$D$10+'СЕТ СН'!$F$5-'СЕТ СН'!$F$17</f>
        <v>3704.90958796</v>
      </c>
      <c r="V40" s="37">
        <f>SUMIFS(СВЦЭМ!$C$34:$C$777,СВЦЭМ!$A$34:$A$777,$A40,СВЦЭМ!$B$34:$B$777,V$11)+'СЕТ СН'!$F$9+СВЦЭМ!$D$10+'СЕТ СН'!$F$5-'СЕТ СН'!$F$17</f>
        <v>3721.0571936800006</v>
      </c>
      <c r="W40" s="37">
        <f>SUMIFS(СВЦЭМ!$C$34:$C$777,СВЦЭМ!$A$34:$A$777,$A40,СВЦЭМ!$B$34:$B$777,W$11)+'СЕТ СН'!$F$9+СВЦЭМ!$D$10+'СЕТ СН'!$F$5-'СЕТ СН'!$F$17</f>
        <v>3794.6102624699997</v>
      </c>
      <c r="X40" s="37">
        <f>SUMIFS(СВЦЭМ!$C$34:$C$777,СВЦЭМ!$A$34:$A$777,$A40,СВЦЭМ!$B$34:$B$777,X$11)+'СЕТ СН'!$F$9+СВЦЭМ!$D$10+'СЕТ СН'!$F$5-'СЕТ СН'!$F$17</f>
        <v>3845.9097697799998</v>
      </c>
      <c r="Y40" s="37">
        <f>SUMIFS(СВЦЭМ!$C$34:$C$777,СВЦЭМ!$A$34:$A$777,$A40,СВЦЭМ!$B$34:$B$777,Y$11)+'СЕТ СН'!$F$9+СВЦЭМ!$D$10+'СЕТ СН'!$F$5-'СЕТ СН'!$F$17</f>
        <v>3894.3906405300004</v>
      </c>
    </row>
    <row r="41" spans="1:25" ht="15.75" x14ac:dyDescent="0.2">
      <c r="A41" s="36">
        <f t="shared" si="0"/>
        <v>42977</v>
      </c>
      <c r="B41" s="37">
        <f>SUMIFS(СВЦЭМ!$C$34:$C$777,СВЦЭМ!$A$34:$A$777,$A41,СВЦЭМ!$B$34:$B$777,B$11)+'СЕТ СН'!$F$9+СВЦЭМ!$D$10+'СЕТ СН'!$F$5-'СЕТ СН'!$F$17</f>
        <v>3960.6402584200005</v>
      </c>
      <c r="C41" s="37">
        <f>SUMIFS(СВЦЭМ!$C$34:$C$777,СВЦЭМ!$A$34:$A$777,$A41,СВЦЭМ!$B$34:$B$777,C$11)+'СЕТ СН'!$F$9+СВЦЭМ!$D$10+'СЕТ СН'!$F$5-'СЕТ СН'!$F$17</f>
        <v>4001.8032145500001</v>
      </c>
      <c r="D41" s="37">
        <f>SUMIFS(СВЦЭМ!$C$34:$C$777,СВЦЭМ!$A$34:$A$777,$A41,СВЦЭМ!$B$34:$B$777,D$11)+'СЕТ СН'!$F$9+СВЦЭМ!$D$10+'СЕТ СН'!$F$5-'СЕТ СН'!$F$17</f>
        <v>4003.9601106800001</v>
      </c>
      <c r="E41" s="37">
        <f>SUMIFS(СВЦЭМ!$C$34:$C$777,СВЦЭМ!$A$34:$A$777,$A41,СВЦЭМ!$B$34:$B$777,E$11)+'СЕТ СН'!$F$9+СВЦЭМ!$D$10+'СЕТ СН'!$F$5-'СЕТ СН'!$F$17</f>
        <v>4013.6088680100002</v>
      </c>
      <c r="F41" s="37">
        <f>SUMIFS(СВЦЭМ!$C$34:$C$777,СВЦЭМ!$A$34:$A$777,$A41,СВЦЭМ!$B$34:$B$777,F$11)+'СЕТ СН'!$F$9+СВЦЭМ!$D$10+'СЕТ СН'!$F$5-'СЕТ СН'!$F$17</f>
        <v>4013.1926597900001</v>
      </c>
      <c r="G41" s="37">
        <f>SUMIFS(СВЦЭМ!$C$34:$C$777,СВЦЭМ!$A$34:$A$777,$A41,СВЦЭМ!$B$34:$B$777,G$11)+'СЕТ СН'!$F$9+СВЦЭМ!$D$10+'СЕТ СН'!$F$5-'СЕТ СН'!$F$17</f>
        <v>4005.35948276</v>
      </c>
      <c r="H41" s="37">
        <f>SUMIFS(СВЦЭМ!$C$34:$C$777,СВЦЭМ!$A$34:$A$777,$A41,СВЦЭМ!$B$34:$B$777,H$11)+'СЕТ СН'!$F$9+СВЦЭМ!$D$10+'СЕТ СН'!$F$5-'СЕТ СН'!$F$17</f>
        <v>3953.8411164700001</v>
      </c>
      <c r="I41" s="37">
        <f>SUMIFS(СВЦЭМ!$C$34:$C$777,СВЦЭМ!$A$34:$A$777,$A41,СВЦЭМ!$B$34:$B$777,I$11)+'СЕТ СН'!$F$9+СВЦЭМ!$D$10+'СЕТ СН'!$F$5-'СЕТ СН'!$F$17</f>
        <v>3911.8442270800006</v>
      </c>
      <c r="J41" s="37">
        <f>SUMIFS(СВЦЭМ!$C$34:$C$777,СВЦЭМ!$A$34:$A$777,$A41,СВЦЭМ!$B$34:$B$777,J$11)+'СЕТ СН'!$F$9+СВЦЭМ!$D$10+'СЕТ СН'!$F$5-'СЕТ СН'!$F$17</f>
        <v>3863.1835121100003</v>
      </c>
      <c r="K41" s="37">
        <f>SUMIFS(СВЦЭМ!$C$34:$C$777,СВЦЭМ!$A$34:$A$777,$A41,СВЦЭМ!$B$34:$B$777,K$11)+'СЕТ СН'!$F$9+СВЦЭМ!$D$10+'СЕТ СН'!$F$5-'СЕТ СН'!$F$17</f>
        <v>3812.4841470299998</v>
      </c>
      <c r="L41" s="37">
        <f>SUMIFS(СВЦЭМ!$C$34:$C$777,СВЦЭМ!$A$34:$A$777,$A41,СВЦЭМ!$B$34:$B$777,L$11)+'СЕТ СН'!$F$9+СВЦЭМ!$D$10+'СЕТ СН'!$F$5-'СЕТ СН'!$F$17</f>
        <v>3734.5421923499998</v>
      </c>
      <c r="M41" s="37">
        <f>SUMIFS(СВЦЭМ!$C$34:$C$777,СВЦЭМ!$A$34:$A$777,$A41,СВЦЭМ!$B$34:$B$777,M$11)+'СЕТ СН'!$F$9+СВЦЭМ!$D$10+'СЕТ СН'!$F$5-'СЕТ СН'!$F$17</f>
        <v>3704.65801921</v>
      </c>
      <c r="N41" s="37">
        <f>SUMIFS(СВЦЭМ!$C$34:$C$777,СВЦЭМ!$A$34:$A$777,$A41,СВЦЭМ!$B$34:$B$777,N$11)+'СЕТ СН'!$F$9+СВЦЭМ!$D$10+'СЕТ СН'!$F$5-'СЕТ СН'!$F$17</f>
        <v>3710.5362776100001</v>
      </c>
      <c r="O41" s="37">
        <f>SUMIFS(СВЦЭМ!$C$34:$C$777,СВЦЭМ!$A$34:$A$777,$A41,СВЦЭМ!$B$34:$B$777,O$11)+'СЕТ СН'!$F$9+СВЦЭМ!$D$10+'СЕТ СН'!$F$5-'СЕТ СН'!$F$17</f>
        <v>3710.9905686299999</v>
      </c>
      <c r="P41" s="37">
        <f>SUMIFS(СВЦЭМ!$C$34:$C$777,СВЦЭМ!$A$34:$A$777,$A41,СВЦЭМ!$B$34:$B$777,P$11)+'СЕТ СН'!$F$9+СВЦЭМ!$D$10+'СЕТ СН'!$F$5-'СЕТ СН'!$F$17</f>
        <v>3708.9827981600001</v>
      </c>
      <c r="Q41" s="37">
        <f>SUMIFS(СВЦЭМ!$C$34:$C$777,СВЦЭМ!$A$34:$A$777,$A41,СВЦЭМ!$B$34:$B$777,Q$11)+'СЕТ СН'!$F$9+СВЦЭМ!$D$10+'СЕТ СН'!$F$5-'СЕТ СН'!$F$17</f>
        <v>3706.7865160500005</v>
      </c>
      <c r="R41" s="37">
        <f>SUMIFS(СВЦЭМ!$C$34:$C$777,СВЦЭМ!$A$34:$A$777,$A41,СВЦЭМ!$B$34:$B$777,R$11)+'СЕТ СН'!$F$9+СВЦЭМ!$D$10+'СЕТ СН'!$F$5-'СЕТ СН'!$F$17</f>
        <v>3712.4270591700006</v>
      </c>
      <c r="S41" s="37">
        <f>SUMIFS(СВЦЭМ!$C$34:$C$777,СВЦЭМ!$A$34:$A$777,$A41,СВЦЭМ!$B$34:$B$777,S$11)+'СЕТ СН'!$F$9+СВЦЭМ!$D$10+'СЕТ СН'!$F$5-'СЕТ СН'!$F$17</f>
        <v>3705.3000984800001</v>
      </c>
      <c r="T41" s="37">
        <f>SUMIFS(СВЦЭМ!$C$34:$C$777,СВЦЭМ!$A$34:$A$777,$A41,СВЦЭМ!$B$34:$B$777,T$11)+'СЕТ СН'!$F$9+СВЦЭМ!$D$10+'СЕТ СН'!$F$5-'СЕТ СН'!$F$17</f>
        <v>3707.4653740399999</v>
      </c>
      <c r="U41" s="37">
        <f>SUMIFS(СВЦЭМ!$C$34:$C$777,СВЦЭМ!$A$34:$A$777,$A41,СВЦЭМ!$B$34:$B$777,U$11)+'СЕТ СН'!$F$9+СВЦЭМ!$D$10+'СЕТ СН'!$F$5-'СЕТ СН'!$F$17</f>
        <v>3702.3904363199999</v>
      </c>
      <c r="V41" s="37">
        <f>SUMIFS(СВЦЭМ!$C$34:$C$777,СВЦЭМ!$A$34:$A$777,$A41,СВЦЭМ!$B$34:$B$777,V$11)+'СЕТ СН'!$F$9+СВЦЭМ!$D$10+'СЕТ СН'!$F$5-'СЕТ СН'!$F$17</f>
        <v>3715.9357649200001</v>
      </c>
      <c r="W41" s="37">
        <f>SUMIFS(СВЦЭМ!$C$34:$C$777,СВЦЭМ!$A$34:$A$777,$A41,СВЦЭМ!$B$34:$B$777,W$11)+'СЕТ СН'!$F$9+СВЦЭМ!$D$10+'СЕТ СН'!$F$5-'СЕТ СН'!$F$17</f>
        <v>3788.6092635499999</v>
      </c>
      <c r="X41" s="37">
        <f>SUMIFS(СВЦЭМ!$C$34:$C$777,СВЦЭМ!$A$34:$A$777,$A41,СВЦЭМ!$B$34:$B$777,X$11)+'СЕТ СН'!$F$9+СВЦЭМ!$D$10+'СЕТ СН'!$F$5-'СЕТ СН'!$F$17</f>
        <v>3822.7139525299999</v>
      </c>
      <c r="Y41" s="37">
        <f>SUMIFS(СВЦЭМ!$C$34:$C$777,СВЦЭМ!$A$34:$A$777,$A41,СВЦЭМ!$B$34:$B$777,Y$11)+'СЕТ СН'!$F$9+СВЦЭМ!$D$10+'СЕТ СН'!$F$5-'СЕТ СН'!$F$17</f>
        <v>3847.1942803700003</v>
      </c>
    </row>
    <row r="42" spans="1:25" ht="15.75" x14ac:dyDescent="0.2">
      <c r="A42" s="36">
        <f t="shared" si="0"/>
        <v>42978</v>
      </c>
      <c r="B42" s="37">
        <f>SUMIFS(СВЦЭМ!$C$34:$C$777,СВЦЭМ!$A$34:$A$777,$A42,СВЦЭМ!$B$34:$B$777,B$11)+'СЕТ СН'!$F$9+СВЦЭМ!$D$10+'СЕТ СН'!$F$5-'СЕТ СН'!$F$17</f>
        <v>3821.0241354999998</v>
      </c>
      <c r="C42" s="37">
        <f>SUMIFS(СВЦЭМ!$C$34:$C$777,СВЦЭМ!$A$34:$A$777,$A42,СВЦЭМ!$B$34:$B$777,C$11)+'СЕТ СН'!$F$9+СВЦЭМ!$D$10+'СЕТ СН'!$F$5-'СЕТ СН'!$F$17</f>
        <v>3920.8277300199998</v>
      </c>
      <c r="D42" s="37">
        <f>SUMIFS(СВЦЭМ!$C$34:$C$777,СВЦЭМ!$A$34:$A$777,$A42,СВЦЭМ!$B$34:$B$777,D$11)+'СЕТ СН'!$F$9+СВЦЭМ!$D$10+'СЕТ СН'!$F$5-'СЕТ СН'!$F$17</f>
        <v>3970.83265983</v>
      </c>
      <c r="E42" s="37">
        <f>SUMIFS(СВЦЭМ!$C$34:$C$777,СВЦЭМ!$A$34:$A$777,$A42,СВЦЭМ!$B$34:$B$777,E$11)+'СЕТ СН'!$F$9+СВЦЭМ!$D$10+'СЕТ СН'!$F$5-'СЕТ СН'!$F$17</f>
        <v>3986.9473608999997</v>
      </c>
      <c r="F42" s="37">
        <f>SUMIFS(СВЦЭМ!$C$34:$C$777,СВЦЭМ!$A$34:$A$777,$A42,СВЦЭМ!$B$34:$B$777,F$11)+'СЕТ СН'!$F$9+СВЦЭМ!$D$10+'СЕТ СН'!$F$5-'СЕТ СН'!$F$17</f>
        <v>3995.6750834900004</v>
      </c>
      <c r="G42" s="37">
        <f>SUMIFS(СВЦЭМ!$C$34:$C$777,СВЦЭМ!$A$34:$A$777,$A42,СВЦЭМ!$B$34:$B$777,G$11)+'СЕТ СН'!$F$9+СВЦЭМ!$D$10+'СЕТ СН'!$F$5-'СЕТ СН'!$F$17</f>
        <v>3990.8184564200001</v>
      </c>
      <c r="H42" s="37">
        <f>SUMIFS(СВЦЭМ!$C$34:$C$777,СВЦЭМ!$A$34:$A$777,$A42,СВЦЭМ!$B$34:$B$777,H$11)+'СЕТ СН'!$F$9+СВЦЭМ!$D$10+'СЕТ СН'!$F$5-'СЕТ СН'!$F$17</f>
        <v>3933.5562735599997</v>
      </c>
      <c r="I42" s="37">
        <f>SUMIFS(СВЦЭМ!$C$34:$C$777,СВЦЭМ!$A$34:$A$777,$A42,СВЦЭМ!$B$34:$B$777,I$11)+'СЕТ СН'!$F$9+СВЦЭМ!$D$10+'СЕТ СН'!$F$5-'СЕТ СН'!$F$17</f>
        <v>3843.8329624200005</v>
      </c>
      <c r="J42" s="37">
        <f>SUMIFS(СВЦЭМ!$C$34:$C$777,СВЦЭМ!$A$34:$A$777,$A42,СВЦЭМ!$B$34:$B$777,J$11)+'СЕТ СН'!$F$9+СВЦЭМ!$D$10+'СЕТ СН'!$F$5-'СЕТ СН'!$F$17</f>
        <v>3828.9828473500002</v>
      </c>
      <c r="K42" s="37">
        <f>SUMIFS(СВЦЭМ!$C$34:$C$777,СВЦЭМ!$A$34:$A$777,$A42,СВЦЭМ!$B$34:$B$777,K$11)+'СЕТ СН'!$F$9+СВЦЭМ!$D$10+'СЕТ СН'!$F$5-'СЕТ СН'!$F$17</f>
        <v>3792.6931719200002</v>
      </c>
      <c r="L42" s="37">
        <f>SUMIFS(СВЦЭМ!$C$34:$C$777,СВЦЭМ!$A$34:$A$777,$A42,СВЦЭМ!$B$34:$B$777,L$11)+'СЕТ СН'!$F$9+СВЦЭМ!$D$10+'СЕТ СН'!$F$5-'СЕТ СН'!$F$17</f>
        <v>3702.5470297100001</v>
      </c>
      <c r="M42" s="37">
        <f>SUMIFS(СВЦЭМ!$C$34:$C$777,СВЦЭМ!$A$34:$A$777,$A42,СВЦЭМ!$B$34:$B$777,M$11)+'СЕТ СН'!$F$9+СВЦЭМ!$D$10+'СЕТ СН'!$F$5-'СЕТ СН'!$F$17</f>
        <v>3674.9615285600003</v>
      </c>
      <c r="N42" s="37">
        <f>SUMIFS(СВЦЭМ!$C$34:$C$777,СВЦЭМ!$A$34:$A$777,$A42,СВЦЭМ!$B$34:$B$777,N$11)+'СЕТ СН'!$F$9+СВЦЭМ!$D$10+'СЕТ СН'!$F$5-'СЕТ СН'!$F$17</f>
        <v>3675.8147163100002</v>
      </c>
      <c r="O42" s="37">
        <f>SUMIFS(СВЦЭМ!$C$34:$C$777,СВЦЭМ!$A$34:$A$777,$A42,СВЦЭМ!$B$34:$B$777,O$11)+'СЕТ СН'!$F$9+СВЦЭМ!$D$10+'СЕТ СН'!$F$5-'СЕТ СН'!$F$17</f>
        <v>3674.3580473000002</v>
      </c>
      <c r="P42" s="37">
        <f>SUMIFS(СВЦЭМ!$C$34:$C$777,СВЦЭМ!$A$34:$A$777,$A42,СВЦЭМ!$B$34:$B$777,P$11)+'СЕТ СН'!$F$9+СВЦЭМ!$D$10+'СЕТ СН'!$F$5-'СЕТ СН'!$F$17</f>
        <v>3673.4943438600003</v>
      </c>
      <c r="Q42" s="37">
        <f>SUMIFS(СВЦЭМ!$C$34:$C$777,СВЦЭМ!$A$34:$A$777,$A42,СВЦЭМ!$B$34:$B$777,Q$11)+'СЕТ СН'!$F$9+СВЦЭМ!$D$10+'СЕТ СН'!$F$5-'СЕТ СН'!$F$17</f>
        <v>3677.6385214299999</v>
      </c>
      <c r="R42" s="37">
        <f>SUMIFS(СВЦЭМ!$C$34:$C$777,СВЦЭМ!$A$34:$A$777,$A42,СВЦЭМ!$B$34:$B$777,R$11)+'СЕТ СН'!$F$9+СВЦЭМ!$D$10+'СЕТ СН'!$F$5-'СЕТ СН'!$F$17</f>
        <v>3681.4515374399998</v>
      </c>
      <c r="S42" s="37">
        <f>SUMIFS(СВЦЭМ!$C$34:$C$777,СВЦЭМ!$A$34:$A$777,$A42,СВЦЭМ!$B$34:$B$777,S$11)+'СЕТ СН'!$F$9+СВЦЭМ!$D$10+'СЕТ СН'!$F$5-'СЕТ СН'!$F$17</f>
        <v>3673.6911854300006</v>
      </c>
      <c r="T42" s="37">
        <f>SUMIFS(СВЦЭМ!$C$34:$C$777,СВЦЭМ!$A$34:$A$777,$A42,СВЦЭМ!$B$34:$B$777,T$11)+'СЕТ СН'!$F$9+СВЦЭМ!$D$10+'СЕТ СН'!$F$5-'СЕТ СН'!$F$17</f>
        <v>3679.2579178900005</v>
      </c>
      <c r="U42" s="37">
        <f>SUMIFS(СВЦЭМ!$C$34:$C$777,СВЦЭМ!$A$34:$A$777,$A42,СВЦЭМ!$B$34:$B$777,U$11)+'СЕТ СН'!$F$9+СВЦЭМ!$D$10+'СЕТ СН'!$F$5-'СЕТ СН'!$F$17</f>
        <v>3679.2001207499998</v>
      </c>
      <c r="V42" s="37">
        <f>SUMIFS(СВЦЭМ!$C$34:$C$777,СВЦЭМ!$A$34:$A$777,$A42,СВЦЭМ!$B$34:$B$777,V$11)+'СЕТ СН'!$F$9+СВЦЭМ!$D$10+'СЕТ СН'!$F$5-'СЕТ СН'!$F$17</f>
        <v>3675.2101334200006</v>
      </c>
      <c r="W42" s="37">
        <f>SUMIFS(СВЦЭМ!$C$34:$C$777,СВЦЭМ!$A$34:$A$777,$A42,СВЦЭМ!$B$34:$B$777,W$11)+'СЕТ СН'!$F$9+СВЦЭМ!$D$10+'СЕТ СН'!$F$5-'СЕТ СН'!$F$17</f>
        <v>3746.5362061300002</v>
      </c>
      <c r="X42" s="37">
        <f>SUMIFS(СВЦЭМ!$C$34:$C$777,СВЦЭМ!$A$34:$A$777,$A42,СВЦЭМ!$B$34:$B$777,X$11)+'СЕТ СН'!$F$9+СВЦЭМ!$D$10+'СЕТ СН'!$F$5-'СЕТ СН'!$F$17</f>
        <v>3808.14668059</v>
      </c>
      <c r="Y42" s="37">
        <f>SUMIFS(СВЦЭМ!$C$34:$C$777,СВЦЭМ!$A$34:$A$777,$A42,СВЦЭМ!$B$34:$B$777,Y$11)+'СЕТ СН'!$F$9+СВЦЭМ!$D$10+'СЕТ СН'!$F$5-'СЕТ СН'!$F$17</f>
        <v>3833.2021040899999</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01.08.2017</v>
      </c>
      <c r="B48" s="37">
        <f>SUMIFS(СВЦЭМ!$C$34:$C$777,СВЦЭМ!$A$34:$A$777,$A48,СВЦЭМ!$B$34:$B$777,B$47)+'СЕТ СН'!$G$9+СВЦЭМ!$D$10+'СЕТ СН'!$G$5-'СЕТ СН'!$G$17</f>
        <v>4169.11434525</v>
      </c>
      <c r="C48" s="37">
        <f>SUMIFS(СВЦЭМ!$C$34:$C$777,СВЦЭМ!$A$34:$A$777,$A48,СВЦЭМ!$B$34:$B$777,C$47)+'СЕТ СН'!$G$9+СВЦЭМ!$D$10+'СЕТ СН'!$G$5-'СЕТ СН'!$G$17</f>
        <v>4239.99739039</v>
      </c>
      <c r="D48" s="37">
        <f>SUMIFS(СВЦЭМ!$C$34:$C$777,СВЦЭМ!$A$34:$A$777,$A48,СВЦЭМ!$B$34:$B$777,D$47)+'СЕТ СН'!$G$9+СВЦЭМ!$D$10+'СЕТ СН'!$G$5-'СЕТ СН'!$G$17</f>
        <v>4274.4517461400001</v>
      </c>
      <c r="E48" s="37">
        <f>SUMIFS(СВЦЭМ!$C$34:$C$777,СВЦЭМ!$A$34:$A$777,$A48,СВЦЭМ!$B$34:$B$777,E$47)+'СЕТ СН'!$G$9+СВЦЭМ!$D$10+'СЕТ СН'!$G$5-'СЕТ СН'!$G$17</f>
        <v>4305.1508005199994</v>
      </c>
      <c r="F48" s="37">
        <f>SUMIFS(СВЦЭМ!$C$34:$C$777,СВЦЭМ!$A$34:$A$777,$A48,СВЦЭМ!$B$34:$B$777,F$47)+'СЕТ СН'!$G$9+СВЦЭМ!$D$10+'СЕТ СН'!$G$5-'СЕТ СН'!$G$17</f>
        <v>4312.1047076499999</v>
      </c>
      <c r="G48" s="37">
        <f>SUMIFS(СВЦЭМ!$C$34:$C$777,СВЦЭМ!$A$34:$A$777,$A48,СВЦЭМ!$B$34:$B$777,G$47)+'СЕТ СН'!$G$9+СВЦЭМ!$D$10+'СЕТ СН'!$G$5-'СЕТ СН'!$G$17</f>
        <v>4323.5677577500001</v>
      </c>
      <c r="H48" s="37">
        <f>SUMIFS(СВЦЭМ!$C$34:$C$777,СВЦЭМ!$A$34:$A$777,$A48,СВЦЭМ!$B$34:$B$777,H$47)+'СЕТ СН'!$G$9+СВЦЭМ!$D$10+'СЕТ СН'!$G$5-'СЕТ СН'!$G$17</f>
        <v>4279.9576050300002</v>
      </c>
      <c r="I48" s="37">
        <f>SUMIFS(СВЦЭМ!$C$34:$C$777,СВЦЭМ!$A$34:$A$777,$A48,СВЦЭМ!$B$34:$B$777,I$47)+'СЕТ СН'!$G$9+СВЦЭМ!$D$10+'СЕТ СН'!$G$5-'СЕТ СН'!$G$17</f>
        <v>4161.0155197799995</v>
      </c>
      <c r="J48" s="37">
        <f>SUMIFS(СВЦЭМ!$C$34:$C$777,СВЦЭМ!$A$34:$A$777,$A48,СВЦЭМ!$B$34:$B$777,J$47)+'СЕТ СН'!$G$9+СВЦЭМ!$D$10+'СЕТ СН'!$G$5-'СЕТ СН'!$G$17</f>
        <v>4042.0119407100001</v>
      </c>
      <c r="K48" s="37">
        <f>SUMIFS(СВЦЭМ!$C$34:$C$777,СВЦЭМ!$A$34:$A$777,$A48,СВЦЭМ!$B$34:$B$777,K$47)+'СЕТ СН'!$G$9+СВЦЭМ!$D$10+'СЕТ СН'!$G$5-'СЕТ СН'!$G$17</f>
        <v>3951.8802318400003</v>
      </c>
      <c r="L48" s="37">
        <f>SUMIFS(СВЦЭМ!$C$34:$C$777,СВЦЭМ!$A$34:$A$777,$A48,СВЦЭМ!$B$34:$B$777,L$47)+'СЕТ СН'!$G$9+СВЦЭМ!$D$10+'СЕТ СН'!$G$5-'СЕТ СН'!$G$17</f>
        <v>3906.5787341300002</v>
      </c>
      <c r="M48" s="37">
        <f>SUMIFS(СВЦЭМ!$C$34:$C$777,СВЦЭМ!$A$34:$A$777,$A48,СВЦЭМ!$B$34:$B$777,M$47)+'СЕТ СН'!$G$9+СВЦЭМ!$D$10+'СЕТ СН'!$G$5-'СЕТ СН'!$G$17</f>
        <v>3900.5556998499997</v>
      </c>
      <c r="N48" s="37">
        <f>SUMIFS(СВЦЭМ!$C$34:$C$777,СВЦЭМ!$A$34:$A$777,$A48,СВЦЭМ!$B$34:$B$777,N$47)+'СЕТ СН'!$G$9+СВЦЭМ!$D$10+'СЕТ СН'!$G$5-'СЕТ СН'!$G$17</f>
        <v>3898.4532459000002</v>
      </c>
      <c r="O48" s="37">
        <f>SUMIFS(СВЦЭМ!$C$34:$C$777,СВЦЭМ!$A$34:$A$777,$A48,СВЦЭМ!$B$34:$B$777,O$47)+'СЕТ СН'!$G$9+СВЦЭМ!$D$10+'СЕТ СН'!$G$5-'СЕТ СН'!$G$17</f>
        <v>3904.01537353</v>
      </c>
      <c r="P48" s="37">
        <f>SUMIFS(СВЦЭМ!$C$34:$C$777,СВЦЭМ!$A$34:$A$777,$A48,СВЦЭМ!$B$34:$B$777,P$47)+'СЕТ СН'!$G$9+СВЦЭМ!$D$10+'СЕТ СН'!$G$5-'СЕТ СН'!$G$17</f>
        <v>3904.0823941999997</v>
      </c>
      <c r="Q48" s="37">
        <f>SUMIFS(СВЦЭМ!$C$34:$C$777,СВЦЭМ!$A$34:$A$777,$A48,СВЦЭМ!$B$34:$B$777,Q$47)+'СЕТ СН'!$G$9+СВЦЭМ!$D$10+'СЕТ СН'!$G$5-'СЕТ СН'!$G$17</f>
        <v>3902.7847651499997</v>
      </c>
      <c r="R48" s="37">
        <f>SUMIFS(СВЦЭМ!$C$34:$C$777,СВЦЭМ!$A$34:$A$777,$A48,СВЦЭМ!$B$34:$B$777,R$47)+'СЕТ СН'!$G$9+СВЦЭМ!$D$10+'СЕТ СН'!$G$5-'СЕТ СН'!$G$17</f>
        <v>3903.6712369699999</v>
      </c>
      <c r="S48" s="37">
        <f>SUMIFS(СВЦЭМ!$C$34:$C$777,СВЦЭМ!$A$34:$A$777,$A48,СВЦЭМ!$B$34:$B$777,S$47)+'СЕТ СН'!$G$9+СВЦЭМ!$D$10+'СЕТ СН'!$G$5-'СЕТ СН'!$G$17</f>
        <v>3902.9287582799998</v>
      </c>
      <c r="T48" s="37">
        <f>SUMIFS(СВЦЭМ!$C$34:$C$777,СВЦЭМ!$A$34:$A$777,$A48,СВЦЭМ!$B$34:$B$777,T$47)+'СЕТ СН'!$G$9+СВЦЭМ!$D$10+'СЕТ СН'!$G$5-'СЕТ СН'!$G$17</f>
        <v>3902.6814369599997</v>
      </c>
      <c r="U48" s="37">
        <f>SUMIFS(СВЦЭМ!$C$34:$C$777,СВЦЭМ!$A$34:$A$777,$A48,СВЦЭМ!$B$34:$B$777,U$47)+'СЕТ СН'!$G$9+СВЦЭМ!$D$10+'СЕТ СН'!$G$5-'СЕТ СН'!$G$17</f>
        <v>3899.2746112900004</v>
      </c>
      <c r="V48" s="37">
        <f>SUMIFS(СВЦЭМ!$C$34:$C$777,СВЦЭМ!$A$34:$A$777,$A48,СВЦЭМ!$B$34:$B$777,V$47)+'СЕТ СН'!$G$9+СВЦЭМ!$D$10+'СЕТ СН'!$G$5-'СЕТ СН'!$G$17</f>
        <v>3927.5362670300001</v>
      </c>
      <c r="W48" s="37">
        <f>SUMIFS(СВЦЭМ!$C$34:$C$777,СВЦЭМ!$A$34:$A$777,$A48,СВЦЭМ!$B$34:$B$777,W$47)+'СЕТ СН'!$G$9+СВЦЭМ!$D$10+'СЕТ СН'!$G$5-'СЕТ СН'!$G$17</f>
        <v>3988.5841482200003</v>
      </c>
      <c r="X48" s="37">
        <f>SUMIFS(СВЦЭМ!$C$34:$C$777,СВЦЭМ!$A$34:$A$777,$A48,СВЦЭМ!$B$34:$B$777,X$47)+'СЕТ СН'!$G$9+СВЦЭМ!$D$10+'СЕТ СН'!$G$5-'СЕТ СН'!$G$17</f>
        <v>4041.8711225999996</v>
      </c>
      <c r="Y48" s="37">
        <f>SUMIFS(СВЦЭМ!$C$34:$C$777,СВЦЭМ!$A$34:$A$777,$A48,СВЦЭМ!$B$34:$B$777,Y$47)+'СЕТ СН'!$G$9+СВЦЭМ!$D$10+'СЕТ СН'!$G$5-'СЕТ СН'!$G$17</f>
        <v>4129.93050322</v>
      </c>
    </row>
    <row r="49" spans="1:25" ht="15.75" x14ac:dyDescent="0.2">
      <c r="A49" s="36">
        <f>A48+1</f>
        <v>42949</v>
      </c>
      <c r="B49" s="37">
        <f>SUMIFS(СВЦЭМ!$C$34:$C$777,СВЦЭМ!$A$34:$A$777,$A49,СВЦЭМ!$B$34:$B$777,B$47)+'СЕТ СН'!$G$9+СВЦЭМ!$D$10+'СЕТ СН'!$G$5-'СЕТ СН'!$G$17</f>
        <v>4184.7943944199997</v>
      </c>
      <c r="C49" s="37">
        <f>SUMIFS(СВЦЭМ!$C$34:$C$777,СВЦЭМ!$A$34:$A$777,$A49,СВЦЭМ!$B$34:$B$777,C$47)+'СЕТ СН'!$G$9+СВЦЭМ!$D$10+'СЕТ СН'!$G$5-'СЕТ СН'!$G$17</f>
        <v>4268.1664140499997</v>
      </c>
      <c r="D49" s="37">
        <f>SUMIFS(СВЦЭМ!$C$34:$C$777,СВЦЭМ!$A$34:$A$777,$A49,СВЦЭМ!$B$34:$B$777,D$47)+'СЕТ СН'!$G$9+СВЦЭМ!$D$10+'СЕТ СН'!$G$5-'СЕТ СН'!$G$17</f>
        <v>4309.8418916999999</v>
      </c>
      <c r="E49" s="37">
        <f>SUMIFS(СВЦЭМ!$C$34:$C$777,СВЦЭМ!$A$34:$A$777,$A49,СВЦЭМ!$B$34:$B$777,E$47)+'СЕТ СН'!$G$9+СВЦЭМ!$D$10+'СЕТ СН'!$G$5-'СЕТ СН'!$G$17</f>
        <v>4321.5004790000003</v>
      </c>
      <c r="F49" s="37">
        <f>SUMIFS(СВЦЭМ!$C$34:$C$777,СВЦЭМ!$A$34:$A$777,$A49,СВЦЭМ!$B$34:$B$777,F$47)+'СЕТ СН'!$G$9+СВЦЭМ!$D$10+'СЕТ СН'!$G$5-'СЕТ СН'!$G$17</f>
        <v>4329.21485932</v>
      </c>
      <c r="G49" s="37">
        <f>SUMIFS(СВЦЭМ!$C$34:$C$777,СВЦЭМ!$A$34:$A$777,$A49,СВЦЭМ!$B$34:$B$777,G$47)+'СЕТ СН'!$G$9+СВЦЭМ!$D$10+'СЕТ СН'!$G$5-'СЕТ СН'!$G$17</f>
        <v>4315.7441151599996</v>
      </c>
      <c r="H49" s="37">
        <f>SUMIFS(СВЦЭМ!$C$34:$C$777,СВЦЭМ!$A$34:$A$777,$A49,СВЦЭМ!$B$34:$B$777,H$47)+'СЕТ СН'!$G$9+СВЦЭМ!$D$10+'СЕТ СН'!$G$5-'СЕТ СН'!$G$17</f>
        <v>4237.7415493899998</v>
      </c>
      <c r="I49" s="37">
        <f>SUMIFS(СВЦЭМ!$C$34:$C$777,СВЦЭМ!$A$34:$A$777,$A49,СВЦЭМ!$B$34:$B$777,I$47)+'СЕТ СН'!$G$9+СВЦЭМ!$D$10+'СЕТ СН'!$G$5-'СЕТ СН'!$G$17</f>
        <v>4125.7837329699996</v>
      </c>
      <c r="J49" s="37">
        <f>SUMIFS(СВЦЭМ!$C$34:$C$777,СВЦЭМ!$A$34:$A$777,$A49,СВЦЭМ!$B$34:$B$777,J$47)+'СЕТ СН'!$G$9+СВЦЭМ!$D$10+'СЕТ СН'!$G$5-'СЕТ СН'!$G$17</f>
        <v>4021.5813410800001</v>
      </c>
      <c r="K49" s="37">
        <f>SUMIFS(СВЦЭМ!$C$34:$C$777,СВЦЭМ!$A$34:$A$777,$A49,СВЦЭМ!$B$34:$B$777,K$47)+'СЕТ СН'!$G$9+СВЦЭМ!$D$10+'СЕТ СН'!$G$5-'СЕТ СН'!$G$17</f>
        <v>3970.7550219499999</v>
      </c>
      <c r="L49" s="37">
        <f>SUMIFS(СВЦЭМ!$C$34:$C$777,СВЦЭМ!$A$34:$A$777,$A49,СВЦЭМ!$B$34:$B$777,L$47)+'СЕТ СН'!$G$9+СВЦЭМ!$D$10+'СЕТ СН'!$G$5-'СЕТ СН'!$G$17</f>
        <v>3931.1163874900003</v>
      </c>
      <c r="M49" s="37">
        <f>SUMIFS(СВЦЭМ!$C$34:$C$777,СВЦЭМ!$A$34:$A$777,$A49,СВЦЭМ!$B$34:$B$777,M$47)+'СЕТ СН'!$G$9+СВЦЭМ!$D$10+'СЕТ СН'!$G$5-'СЕТ СН'!$G$17</f>
        <v>3930.3098250700004</v>
      </c>
      <c r="N49" s="37">
        <f>SUMIFS(СВЦЭМ!$C$34:$C$777,СВЦЭМ!$A$34:$A$777,$A49,СВЦЭМ!$B$34:$B$777,N$47)+'СЕТ СН'!$G$9+СВЦЭМ!$D$10+'СЕТ СН'!$G$5-'СЕТ СН'!$G$17</f>
        <v>3922.1956860500004</v>
      </c>
      <c r="O49" s="37">
        <f>SUMIFS(СВЦЭМ!$C$34:$C$777,СВЦЭМ!$A$34:$A$777,$A49,СВЦЭМ!$B$34:$B$777,O$47)+'СЕТ СН'!$G$9+СВЦЭМ!$D$10+'СЕТ СН'!$G$5-'СЕТ СН'!$G$17</f>
        <v>3924.1763080999999</v>
      </c>
      <c r="P49" s="37">
        <f>SUMIFS(СВЦЭМ!$C$34:$C$777,СВЦЭМ!$A$34:$A$777,$A49,СВЦЭМ!$B$34:$B$777,P$47)+'СЕТ СН'!$G$9+СВЦЭМ!$D$10+'СЕТ СН'!$G$5-'СЕТ СН'!$G$17</f>
        <v>3926.4735629099996</v>
      </c>
      <c r="Q49" s="37">
        <f>SUMIFS(СВЦЭМ!$C$34:$C$777,СВЦЭМ!$A$34:$A$777,$A49,СВЦЭМ!$B$34:$B$777,Q$47)+'СЕТ СН'!$G$9+СВЦЭМ!$D$10+'СЕТ СН'!$G$5-'СЕТ СН'!$G$17</f>
        <v>3932.7594704399999</v>
      </c>
      <c r="R49" s="37">
        <f>SUMIFS(СВЦЭМ!$C$34:$C$777,СВЦЭМ!$A$34:$A$777,$A49,СВЦЭМ!$B$34:$B$777,R$47)+'СЕТ СН'!$G$9+СВЦЭМ!$D$10+'СЕТ СН'!$G$5-'СЕТ СН'!$G$17</f>
        <v>3946.2395169700003</v>
      </c>
      <c r="S49" s="37">
        <f>SUMIFS(СВЦЭМ!$C$34:$C$777,СВЦЭМ!$A$34:$A$777,$A49,СВЦЭМ!$B$34:$B$777,S$47)+'СЕТ СН'!$G$9+СВЦЭМ!$D$10+'СЕТ СН'!$G$5-'СЕТ СН'!$G$17</f>
        <v>3955.6351483999997</v>
      </c>
      <c r="T49" s="37">
        <f>SUMIFS(СВЦЭМ!$C$34:$C$777,СВЦЭМ!$A$34:$A$777,$A49,СВЦЭМ!$B$34:$B$777,T$47)+'СЕТ СН'!$G$9+СВЦЭМ!$D$10+'СЕТ СН'!$G$5-'СЕТ СН'!$G$17</f>
        <v>3939.3454791799995</v>
      </c>
      <c r="U49" s="37">
        <f>SUMIFS(СВЦЭМ!$C$34:$C$777,СВЦЭМ!$A$34:$A$777,$A49,СВЦЭМ!$B$34:$B$777,U$47)+'СЕТ СН'!$G$9+СВЦЭМ!$D$10+'СЕТ СН'!$G$5-'СЕТ СН'!$G$17</f>
        <v>3917.0813608799999</v>
      </c>
      <c r="V49" s="37">
        <f>SUMIFS(СВЦЭМ!$C$34:$C$777,СВЦЭМ!$A$34:$A$777,$A49,СВЦЭМ!$B$34:$B$777,V$47)+'СЕТ СН'!$G$9+СВЦЭМ!$D$10+'СЕТ СН'!$G$5-'СЕТ СН'!$G$17</f>
        <v>3945.8444143799998</v>
      </c>
      <c r="W49" s="37">
        <f>SUMIFS(СВЦЭМ!$C$34:$C$777,СВЦЭМ!$A$34:$A$777,$A49,СВЦЭМ!$B$34:$B$777,W$47)+'СЕТ СН'!$G$9+СВЦЭМ!$D$10+'СЕТ СН'!$G$5-'СЕТ СН'!$G$17</f>
        <v>3996.3620713399996</v>
      </c>
      <c r="X49" s="37">
        <f>SUMIFS(СВЦЭМ!$C$34:$C$777,СВЦЭМ!$A$34:$A$777,$A49,СВЦЭМ!$B$34:$B$777,X$47)+'СЕТ СН'!$G$9+СВЦЭМ!$D$10+'СЕТ СН'!$G$5-'СЕТ СН'!$G$17</f>
        <v>4037.1524824600001</v>
      </c>
      <c r="Y49" s="37">
        <f>SUMIFS(СВЦЭМ!$C$34:$C$777,СВЦЭМ!$A$34:$A$777,$A49,СВЦЭМ!$B$34:$B$777,Y$47)+'СЕТ СН'!$G$9+СВЦЭМ!$D$10+'СЕТ СН'!$G$5-'СЕТ СН'!$G$17</f>
        <v>4124.4664122599997</v>
      </c>
    </row>
    <row r="50" spans="1:25" ht="15.75" x14ac:dyDescent="0.2">
      <c r="A50" s="36">
        <f t="shared" ref="A50:A78" si="1">A49+1</f>
        <v>42950</v>
      </c>
      <c r="B50" s="37">
        <f>SUMIFS(СВЦЭМ!$C$34:$C$777,СВЦЭМ!$A$34:$A$777,$A50,СВЦЭМ!$B$34:$B$777,B$47)+'СЕТ СН'!$G$9+СВЦЭМ!$D$10+'СЕТ СН'!$G$5-'СЕТ СН'!$G$17</f>
        <v>4197.6583140299999</v>
      </c>
      <c r="C50" s="37">
        <f>SUMIFS(СВЦЭМ!$C$34:$C$777,СВЦЭМ!$A$34:$A$777,$A50,СВЦЭМ!$B$34:$B$777,C$47)+'СЕТ СН'!$G$9+СВЦЭМ!$D$10+'СЕТ СН'!$G$5-'СЕТ СН'!$G$17</f>
        <v>4264.6980039099999</v>
      </c>
      <c r="D50" s="37">
        <f>SUMIFS(СВЦЭМ!$C$34:$C$777,СВЦЭМ!$A$34:$A$777,$A50,СВЦЭМ!$B$34:$B$777,D$47)+'СЕТ СН'!$G$9+СВЦЭМ!$D$10+'СЕТ СН'!$G$5-'СЕТ СН'!$G$17</f>
        <v>4308.8173898999994</v>
      </c>
      <c r="E50" s="37">
        <f>SUMIFS(СВЦЭМ!$C$34:$C$777,СВЦЭМ!$A$34:$A$777,$A50,СВЦЭМ!$B$34:$B$777,E$47)+'СЕТ СН'!$G$9+СВЦЭМ!$D$10+'СЕТ СН'!$G$5-'СЕТ СН'!$G$17</f>
        <v>4330.9599665899996</v>
      </c>
      <c r="F50" s="37">
        <f>SUMIFS(СВЦЭМ!$C$34:$C$777,СВЦЭМ!$A$34:$A$777,$A50,СВЦЭМ!$B$34:$B$777,F$47)+'СЕТ СН'!$G$9+СВЦЭМ!$D$10+'СЕТ СН'!$G$5-'СЕТ СН'!$G$17</f>
        <v>4336.3812183</v>
      </c>
      <c r="G50" s="37">
        <f>SUMIFS(СВЦЭМ!$C$34:$C$777,СВЦЭМ!$A$34:$A$777,$A50,СВЦЭМ!$B$34:$B$777,G$47)+'СЕТ СН'!$G$9+СВЦЭМ!$D$10+'СЕТ СН'!$G$5-'СЕТ СН'!$G$17</f>
        <v>4325.8907605300001</v>
      </c>
      <c r="H50" s="37">
        <f>SUMIFS(СВЦЭМ!$C$34:$C$777,СВЦЭМ!$A$34:$A$777,$A50,СВЦЭМ!$B$34:$B$777,H$47)+'СЕТ СН'!$G$9+СВЦЭМ!$D$10+'СЕТ СН'!$G$5-'СЕТ СН'!$G$17</f>
        <v>4245.6722199300002</v>
      </c>
      <c r="I50" s="37">
        <f>SUMIFS(СВЦЭМ!$C$34:$C$777,СВЦЭМ!$A$34:$A$777,$A50,СВЦЭМ!$B$34:$B$777,I$47)+'СЕТ СН'!$G$9+СВЦЭМ!$D$10+'СЕТ СН'!$G$5-'СЕТ СН'!$G$17</f>
        <v>4136.9439421099996</v>
      </c>
      <c r="J50" s="37">
        <f>SUMIFS(СВЦЭМ!$C$34:$C$777,СВЦЭМ!$A$34:$A$777,$A50,СВЦЭМ!$B$34:$B$777,J$47)+'СЕТ СН'!$G$9+СВЦЭМ!$D$10+'СЕТ СН'!$G$5-'СЕТ СН'!$G$17</f>
        <v>4014.4563904699999</v>
      </c>
      <c r="K50" s="37">
        <f>SUMIFS(СВЦЭМ!$C$34:$C$777,СВЦЭМ!$A$34:$A$777,$A50,СВЦЭМ!$B$34:$B$777,K$47)+'СЕТ СН'!$G$9+СВЦЭМ!$D$10+'СЕТ СН'!$G$5-'СЕТ СН'!$G$17</f>
        <v>3930.0605673600003</v>
      </c>
      <c r="L50" s="37">
        <f>SUMIFS(СВЦЭМ!$C$34:$C$777,СВЦЭМ!$A$34:$A$777,$A50,СВЦЭМ!$B$34:$B$777,L$47)+'СЕТ СН'!$G$9+СВЦЭМ!$D$10+'СЕТ СН'!$G$5-'СЕТ СН'!$G$17</f>
        <v>3878.9960106400003</v>
      </c>
      <c r="M50" s="37">
        <f>SUMIFS(СВЦЭМ!$C$34:$C$777,СВЦЭМ!$A$34:$A$777,$A50,СВЦЭМ!$B$34:$B$777,M$47)+'СЕТ СН'!$G$9+СВЦЭМ!$D$10+'СЕТ СН'!$G$5-'СЕТ СН'!$G$17</f>
        <v>3871.6961370899999</v>
      </c>
      <c r="N50" s="37">
        <f>SUMIFS(СВЦЭМ!$C$34:$C$777,СВЦЭМ!$A$34:$A$777,$A50,СВЦЭМ!$B$34:$B$777,N$47)+'СЕТ СН'!$G$9+СВЦЭМ!$D$10+'СЕТ СН'!$G$5-'СЕТ СН'!$G$17</f>
        <v>3879.0026696900004</v>
      </c>
      <c r="O50" s="37">
        <f>SUMIFS(СВЦЭМ!$C$34:$C$777,СВЦЭМ!$A$34:$A$777,$A50,СВЦЭМ!$B$34:$B$777,O$47)+'СЕТ СН'!$G$9+СВЦЭМ!$D$10+'СЕТ СН'!$G$5-'СЕТ СН'!$G$17</f>
        <v>3865.42976817</v>
      </c>
      <c r="P50" s="37">
        <f>SUMIFS(СВЦЭМ!$C$34:$C$777,СВЦЭМ!$A$34:$A$777,$A50,СВЦЭМ!$B$34:$B$777,P$47)+'СЕТ СН'!$G$9+СВЦЭМ!$D$10+'СЕТ СН'!$G$5-'СЕТ СН'!$G$17</f>
        <v>3879.4688575</v>
      </c>
      <c r="Q50" s="37">
        <f>SUMIFS(СВЦЭМ!$C$34:$C$777,СВЦЭМ!$A$34:$A$777,$A50,СВЦЭМ!$B$34:$B$777,Q$47)+'СЕТ СН'!$G$9+СВЦЭМ!$D$10+'СЕТ СН'!$G$5-'СЕТ СН'!$G$17</f>
        <v>3883.4058908099996</v>
      </c>
      <c r="R50" s="37">
        <f>SUMIFS(СВЦЭМ!$C$34:$C$777,СВЦЭМ!$A$34:$A$777,$A50,СВЦЭМ!$B$34:$B$777,R$47)+'СЕТ СН'!$G$9+СВЦЭМ!$D$10+'СЕТ СН'!$G$5-'СЕТ СН'!$G$17</f>
        <v>3888.9163094599999</v>
      </c>
      <c r="S50" s="37">
        <f>SUMIFS(СВЦЭМ!$C$34:$C$777,СВЦЭМ!$A$34:$A$777,$A50,СВЦЭМ!$B$34:$B$777,S$47)+'СЕТ СН'!$G$9+СВЦЭМ!$D$10+'СЕТ СН'!$G$5-'СЕТ СН'!$G$17</f>
        <v>3880.6501193499998</v>
      </c>
      <c r="T50" s="37">
        <f>SUMIFS(СВЦЭМ!$C$34:$C$777,СВЦЭМ!$A$34:$A$777,$A50,СВЦЭМ!$B$34:$B$777,T$47)+'СЕТ СН'!$G$9+СВЦЭМ!$D$10+'СЕТ СН'!$G$5-'СЕТ СН'!$G$17</f>
        <v>3892.4565771300004</v>
      </c>
      <c r="U50" s="37">
        <f>SUMIFS(СВЦЭМ!$C$34:$C$777,СВЦЭМ!$A$34:$A$777,$A50,СВЦЭМ!$B$34:$B$777,U$47)+'СЕТ СН'!$G$9+СВЦЭМ!$D$10+'СЕТ СН'!$G$5-'СЕТ СН'!$G$17</f>
        <v>3894.0989066700004</v>
      </c>
      <c r="V50" s="37">
        <f>SUMIFS(СВЦЭМ!$C$34:$C$777,СВЦЭМ!$A$34:$A$777,$A50,СВЦЭМ!$B$34:$B$777,V$47)+'СЕТ СН'!$G$9+СВЦЭМ!$D$10+'СЕТ СН'!$G$5-'СЕТ СН'!$G$17</f>
        <v>3910.1447731600001</v>
      </c>
      <c r="W50" s="37">
        <f>SUMIFS(СВЦЭМ!$C$34:$C$777,СВЦЭМ!$A$34:$A$777,$A50,СВЦЭМ!$B$34:$B$777,W$47)+'СЕТ СН'!$G$9+СВЦЭМ!$D$10+'СЕТ СН'!$G$5-'СЕТ СН'!$G$17</f>
        <v>3949.6281802699996</v>
      </c>
      <c r="X50" s="37">
        <f>SUMIFS(СВЦЭМ!$C$34:$C$777,СВЦЭМ!$A$34:$A$777,$A50,СВЦЭМ!$B$34:$B$777,X$47)+'СЕТ СН'!$G$9+СВЦЭМ!$D$10+'СЕТ СН'!$G$5-'СЕТ СН'!$G$17</f>
        <v>4041.10807329</v>
      </c>
      <c r="Y50" s="37">
        <f>SUMIFS(СВЦЭМ!$C$34:$C$777,СВЦЭМ!$A$34:$A$777,$A50,СВЦЭМ!$B$34:$B$777,Y$47)+'СЕТ СН'!$G$9+СВЦЭМ!$D$10+'СЕТ СН'!$G$5-'СЕТ СН'!$G$17</f>
        <v>4141.1100438800004</v>
      </c>
    </row>
    <row r="51" spans="1:25" ht="15.75" x14ac:dyDescent="0.2">
      <c r="A51" s="36">
        <f t="shared" si="1"/>
        <v>42951</v>
      </c>
      <c r="B51" s="37">
        <f>SUMIFS(СВЦЭМ!$C$34:$C$777,СВЦЭМ!$A$34:$A$777,$A51,СВЦЭМ!$B$34:$B$777,B$47)+'СЕТ СН'!$G$9+СВЦЭМ!$D$10+'СЕТ СН'!$G$5-'СЕТ СН'!$G$17</f>
        <v>4321.9987664800001</v>
      </c>
      <c r="C51" s="37">
        <f>SUMIFS(СВЦЭМ!$C$34:$C$777,СВЦЭМ!$A$34:$A$777,$A51,СВЦЭМ!$B$34:$B$777,C$47)+'СЕТ СН'!$G$9+СВЦЭМ!$D$10+'СЕТ СН'!$G$5-'СЕТ СН'!$G$17</f>
        <v>4426.8946361199996</v>
      </c>
      <c r="D51" s="37">
        <f>SUMIFS(СВЦЭМ!$C$34:$C$777,СВЦЭМ!$A$34:$A$777,$A51,СВЦЭМ!$B$34:$B$777,D$47)+'СЕТ СН'!$G$9+СВЦЭМ!$D$10+'СЕТ СН'!$G$5-'СЕТ СН'!$G$17</f>
        <v>4497.6853827499999</v>
      </c>
      <c r="E51" s="37">
        <f>SUMIFS(СВЦЭМ!$C$34:$C$777,СВЦЭМ!$A$34:$A$777,$A51,СВЦЭМ!$B$34:$B$777,E$47)+'СЕТ СН'!$G$9+СВЦЭМ!$D$10+'СЕТ СН'!$G$5-'СЕТ СН'!$G$17</f>
        <v>4540.2870378199996</v>
      </c>
      <c r="F51" s="37">
        <f>SUMIFS(СВЦЭМ!$C$34:$C$777,СВЦЭМ!$A$34:$A$777,$A51,СВЦЭМ!$B$34:$B$777,F$47)+'СЕТ СН'!$G$9+СВЦЭМ!$D$10+'СЕТ СН'!$G$5-'СЕТ СН'!$G$17</f>
        <v>4544.3316605800001</v>
      </c>
      <c r="G51" s="37">
        <f>SUMIFS(СВЦЭМ!$C$34:$C$777,СВЦЭМ!$A$34:$A$777,$A51,СВЦЭМ!$B$34:$B$777,G$47)+'СЕТ СН'!$G$9+СВЦЭМ!$D$10+'СЕТ СН'!$G$5-'СЕТ СН'!$G$17</f>
        <v>4542.6359369900001</v>
      </c>
      <c r="H51" s="37">
        <f>SUMIFS(СВЦЭМ!$C$34:$C$777,СВЦЭМ!$A$34:$A$777,$A51,СВЦЭМ!$B$34:$B$777,H$47)+'СЕТ СН'!$G$9+СВЦЭМ!$D$10+'СЕТ СН'!$G$5-'СЕТ СН'!$G$17</f>
        <v>4457.5656809800003</v>
      </c>
      <c r="I51" s="37">
        <f>SUMIFS(СВЦЭМ!$C$34:$C$777,СВЦЭМ!$A$34:$A$777,$A51,СВЦЭМ!$B$34:$B$777,I$47)+'СЕТ СН'!$G$9+СВЦЭМ!$D$10+'СЕТ СН'!$G$5-'СЕТ СН'!$G$17</f>
        <v>4339.9964304999994</v>
      </c>
      <c r="J51" s="37">
        <f>SUMIFS(СВЦЭМ!$C$34:$C$777,СВЦЭМ!$A$34:$A$777,$A51,СВЦЭМ!$B$34:$B$777,J$47)+'СЕТ СН'!$G$9+СВЦЭМ!$D$10+'СЕТ СН'!$G$5-'СЕТ СН'!$G$17</f>
        <v>4225.3739278900002</v>
      </c>
      <c r="K51" s="37">
        <f>SUMIFS(СВЦЭМ!$C$34:$C$777,СВЦЭМ!$A$34:$A$777,$A51,СВЦЭМ!$B$34:$B$777,K$47)+'СЕТ СН'!$G$9+СВЦЭМ!$D$10+'СЕТ СН'!$G$5-'СЕТ СН'!$G$17</f>
        <v>4130.0276806299998</v>
      </c>
      <c r="L51" s="37">
        <f>SUMIFS(СВЦЭМ!$C$34:$C$777,СВЦЭМ!$A$34:$A$777,$A51,СВЦЭМ!$B$34:$B$777,L$47)+'СЕТ СН'!$G$9+СВЦЭМ!$D$10+'СЕТ СН'!$G$5-'СЕТ СН'!$G$17</f>
        <v>4061.0218178599998</v>
      </c>
      <c r="M51" s="37">
        <f>SUMIFS(СВЦЭМ!$C$34:$C$777,СВЦЭМ!$A$34:$A$777,$A51,СВЦЭМ!$B$34:$B$777,M$47)+'СЕТ СН'!$G$9+СВЦЭМ!$D$10+'СЕТ СН'!$G$5-'СЕТ СН'!$G$17</f>
        <v>4053.0236693099996</v>
      </c>
      <c r="N51" s="37">
        <f>SUMIFS(СВЦЭМ!$C$34:$C$777,СВЦЭМ!$A$34:$A$777,$A51,СВЦЭМ!$B$34:$B$777,N$47)+'СЕТ СН'!$G$9+СВЦЭМ!$D$10+'СЕТ СН'!$G$5-'СЕТ СН'!$G$17</f>
        <v>4060.7404874900003</v>
      </c>
      <c r="O51" s="37">
        <f>SUMIFS(СВЦЭМ!$C$34:$C$777,СВЦЭМ!$A$34:$A$777,$A51,СВЦЭМ!$B$34:$B$777,O$47)+'СЕТ СН'!$G$9+СВЦЭМ!$D$10+'СЕТ СН'!$G$5-'СЕТ СН'!$G$17</f>
        <v>4046.0296544299999</v>
      </c>
      <c r="P51" s="37">
        <f>SUMIFS(СВЦЭМ!$C$34:$C$777,СВЦЭМ!$A$34:$A$777,$A51,СВЦЭМ!$B$34:$B$777,P$47)+'СЕТ СН'!$G$9+СВЦЭМ!$D$10+'СЕТ СН'!$G$5-'СЕТ СН'!$G$17</f>
        <v>4059.3403478999999</v>
      </c>
      <c r="Q51" s="37">
        <f>SUMIFS(СВЦЭМ!$C$34:$C$777,СВЦЭМ!$A$34:$A$777,$A51,СВЦЭМ!$B$34:$B$777,Q$47)+'СЕТ СН'!$G$9+СВЦЭМ!$D$10+'СЕТ СН'!$G$5-'СЕТ СН'!$G$17</f>
        <v>4061.0229136199996</v>
      </c>
      <c r="R51" s="37">
        <f>SUMIFS(СВЦЭМ!$C$34:$C$777,СВЦЭМ!$A$34:$A$777,$A51,СВЦЭМ!$B$34:$B$777,R$47)+'СЕТ СН'!$G$9+СВЦЭМ!$D$10+'СЕТ СН'!$G$5-'СЕТ СН'!$G$17</f>
        <v>4065.3721139199997</v>
      </c>
      <c r="S51" s="37">
        <f>SUMIFS(СВЦЭМ!$C$34:$C$777,СВЦЭМ!$A$34:$A$777,$A51,СВЦЭМ!$B$34:$B$777,S$47)+'СЕТ СН'!$G$9+СВЦЭМ!$D$10+'СЕТ СН'!$G$5-'СЕТ СН'!$G$17</f>
        <v>4054.4126838800003</v>
      </c>
      <c r="T51" s="37">
        <f>SUMIFS(СВЦЭМ!$C$34:$C$777,СВЦЭМ!$A$34:$A$777,$A51,СВЦЭМ!$B$34:$B$777,T$47)+'СЕТ СН'!$G$9+СВЦЭМ!$D$10+'СЕТ СН'!$G$5-'СЕТ СН'!$G$17</f>
        <v>4068.9075040200005</v>
      </c>
      <c r="U51" s="37">
        <f>SUMIFS(СВЦЭМ!$C$34:$C$777,СВЦЭМ!$A$34:$A$777,$A51,СВЦЭМ!$B$34:$B$777,U$47)+'СЕТ СН'!$G$9+СВЦЭМ!$D$10+'СЕТ СН'!$G$5-'СЕТ СН'!$G$17</f>
        <v>4066.37870896</v>
      </c>
      <c r="V51" s="37">
        <f>SUMIFS(СВЦЭМ!$C$34:$C$777,СВЦЭМ!$A$34:$A$777,$A51,СВЦЭМ!$B$34:$B$777,V$47)+'СЕТ СН'!$G$9+СВЦЭМ!$D$10+'СЕТ СН'!$G$5-'СЕТ СН'!$G$17</f>
        <v>4087.2181061800002</v>
      </c>
      <c r="W51" s="37">
        <f>SUMIFS(СВЦЭМ!$C$34:$C$777,СВЦЭМ!$A$34:$A$777,$A51,СВЦЭМ!$B$34:$B$777,W$47)+'СЕТ СН'!$G$9+СВЦЭМ!$D$10+'СЕТ СН'!$G$5-'СЕТ СН'!$G$17</f>
        <v>4170.7481346200002</v>
      </c>
      <c r="X51" s="37">
        <f>SUMIFS(СВЦЭМ!$C$34:$C$777,СВЦЭМ!$A$34:$A$777,$A51,СВЦЭМ!$B$34:$B$777,X$47)+'СЕТ СН'!$G$9+СВЦЭМ!$D$10+'СЕТ СН'!$G$5-'СЕТ СН'!$G$17</f>
        <v>4251.5990959600003</v>
      </c>
      <c r="Y51" s="37">
        <f>SUMIFS(СВЦЭМ!$C$34:$C$777,СВЦЭМ!$A$34:$A$777,$A51,СВЦЭМ!$B$34:$B$777,Y$47)+'СЕТ СН'!$G$9+СВЦЭМ!$D$10+'СЕТ СН'!$G$5-'СЕТ СН'!$G$17</f>
        <v>4335.1405420199999</v>
      </c>
    </row>
    <row r="52" spans="1:25" ht="15.75" x14ac:dyDescent="0.2">
      <c r="A52" s="36">
        <f t="shared" si="1"/>
        <v>42952</v>
      </c>
      <c r="B52" s="37">
        <f>SUMIFS(СВЦЭМ!$C$34:$C$777,СВЦЭМ!$A$34:$A$777,$A52,СВЦЭМ!$B$34:$B$777,B$47)+'СЕТ СН'!$G$9+СВЦЭМ!$D$10+'СЕТ СН'!$G$5-'СЕТ СН'!$G$17</f>
        <v>4400.3548883100002</v>
      </c>
      <c r="C52" s="37">
        <f>SUMIFS(СВЦЭМ!$C$34:$C$777,СВЦЭМ!$A$34:$A$777,$A52,СВЦЭМ!$B$34:$B$777,C$47)+'СЕТ СН'!$G$9+СВЦЭМ!$D$10+'СЕТ СН'!$G$5-'СЕТ СН'!$G$17</f>
        <v>4500.1648398099996</v>
      </c>
      <c r="D52" s="37">
        <f>SUMIFS(СВЦЭМ!$C$34:$C$777,СВЦЭМ!$A$34:$A$777,$A52,СВЦЭМ!$B$34:$B$777,D$47)+'СЕТ СН'!$G$9+СВЦЭМ!$D$10+'СЕТ СН'!$G$5-'СЕТ СН'!$G$17</f>
        <v>4527.9291938799997</v>
      </c>
      <c r="E52" s="37">
        <f>SUMIFS(СВЦЭМ!$C$34:$C$777,СВЦЭМ!$A$34:$A$777,$A52,СВЦЭМ!$B$34:$B$777,E$47)+'СЕТ СН'!$G$9+СВЦЭМ!$D$10+'СЕТ СН'!$G$5-'СЕТ СН'!$G$17</f>
        <v>4542.4935022199998</v>
      </c>
      <c r="F52" s="37">
        <f>SUMIFS(СВЦЭМ!$C$34:$C$777,СВЦЭМ!$A$34:$A$777,$A52,СВЦЭМ!$B$34:$B$777,F$47)+'СЕТ СН'!$G$9+СВЦЭМ!$D$10+'СЕТ СН'!$G$5-'СЕТ СН'!$G$17</f>
        <v>4540.10233023</v>
      </c>
      <c r="G52" s="37">
        <f>SUMIFS(СВЦЭМ!$C$34:$C$777,СВЦЭМ!$A$34:$A$777,$A52,СВЦЭМ!$B$34:$B$777,G$47)+'СЕТ СН'!$G$9+СВЦЭМ!$D$10+'СЕТ СН'!$G$5-'СЕТ СН'!$G$17</f>
        <v>4541.2569049699996</v>
      </c>
      <c r="H52" s="37">
        <f>SUMIFS(СВЦЭМ!$C$34:$C$777,СВЦЭМ!$A$34:$A$777,$A52,СВЦЭМ!$B$34:$B$777,H$47)+'СЕТ СН'!$G$9+СВЦЭМ!$D$10+'СЕТ СН'!$G$5-'СЕТ СН'!$G$17</f>
        <v>4503.2387076699997</v>
      </c>
      <c r="I52" s="37">
        <f>SUMIFS(СВЦЭМ!$C$34:$C$777,СВЦЭМ!$A$34:$A$777,$A52,СВЦЭМ!$B$34:$B$777,I$47)+'СЕТ СН'!$G$9+СВЦЭМ!$D$10+'СЕТ СН'!$G$5-'СЕТ СН'!$G$17</f>
        <v>4388.4688619099998</v>
      </c>
      <c r="J52" s="37">
        <f>SUMIFS(СВЦЭМ!$C$34:$C$777,СВЦЭМ!$A$34:$A$777,$A52,СВЦЭМ!$B$34:$B$777,J$47)+'СЕТ СН'!$G$9+СВЦЭМ!$D$10+'СЕТ СН'!$G$5-'СЕТ СН'!$G$17</f>
        <v>4237.5332812699999</v>
      </c>
      <c r="K52" s="37">
        <f>SUMIFS(СВЦЭМ!$C$34:$C$777,СВЦЭМ!$A$34:$A$777,$A52,СВЦЭМ!$B$34:$B$777,K$47)+'СЕТ СН'!$G$9+СВЦЭМ!$D$10+'СЕТ СН'!$G$5-'СЕТ СН'!$G$17</f>
        <v>4117.1870041800003</v>
      </c>
      <c r="L52" s="37">
        <f>SUMIFS(СВЦЭМ!$C$34:$C$777,СВЦЭМ!$A$34:$A$777,$A52,СВЦЭМ!$B$34:$B$777,L$47)+'СЕТ СН'!$G$9+СВЦЭМ!$D$10+'СЕТ СН'!$G$5-'СЕТ СН'!$G$17</f>
        <v>4062.1425113499999</v>
      </c>
      <c r="M52" s="37">
        <f>SUMIFS(СВЦЭМ!$C$34:$C$777,СВЦЭМ!$A$34:$A$777,$A52,СВЦЭМ!$B$34:$B$777,M$47)+'СЕТ СН'!$G$9+СВЦЭМ!$D$10+'СЕТ СН'!$G$5-'СЕТ СН'!$G$17</f>
        <v>4056.8871593699996</v>
      </c>
      <c r="N52" s="37">
        <f>SUMIFS(СВЦЭМ!$C$34:$C$777,СВЦЭМ!$A$34:$A$777,$A52,СВЦЭМ!$B$34:$B$777,N$47)+'СЕТ СН'!$G$9+СВЦЭМ!$D$10+'СЕТ СН'!$G$5-'СЕТ СН'!$G$17</f>
        <v>4052.6148781800002</v>
      </c>
      <c r="O52" s="37">
        <f>SUMIFS(СВЦЭМ!$C$34:$C$777,СВЦЭМ!$A$34:$A$777,$A52,СВЦЭМ!$B$34:$B$777,O$47)+'СЕТ СН'!$G$9+СВЦЭМ!$D$10+'СЕТ СН'!$G$5-'СЕТ СН'!$G$17</f>
        <v>4053.7635581200002</v>
      </c>
      <c r="P52" s="37">
        <f>SUMIFS(СВЦЭМ!$C$34:$C$777,СВЦЭМ!$A$34:$A$777,$A52,СВЦЭМ!$B$34:$B$777,P$47)+'СЕТ СН'!$G$9+СВЦЭМ!$D$10+'СЕТ СН'!$G$5-'СЕТ СН'!$G$17</f>
        <v>4054.5480217599998</v>
      </c>
      <c r="Q52" s="37">
        <f>SUMIFS(СВЦЭМ!$C$34:$C$777,СВЦЭМ!$A$34:$A$777,$A52,СВЦЭМ!$B$34:$B$777,Q$47)+'СЕТ СН'!$G$9+СВЦЭМ!$D$10+'СЕТ СН'!$G$5-'СЕТ СН'!$G$17</f>
        <v>4051.5981776500003</v>
      </c>
      <c r="R52" s="37">
        <f>SUMIFS(СВЦЭМ!$C$34:$C$777,СВЦЭМ!$A$34:$A$777,$A52,СВЦЭМ!$B$34:$B$777,R$47)+'СЕТ СН'!$G$9+СВЦЭМ!$D$10+'СЕТ СН'!$G$5-'СЕТ СН'!$G$17</f>
        <v>4050.0007301799997</v>
      </c>
      <c r="S52" s="37">
        <f>SUMIFS(СВЦЭМ!$C$34:$C$777,СВЦЭМ!$A$34:$A$777,$A52,СВЦЭМ!$B$34:$B$777,S$47)+'СЕТ СН'!$G$9+СВЦЭМ!$D$10+'СЕТ СН'!$G$5-'СЕТ СН'!$G$17</f>
        <v>4047.4593654999999</v>
      </c>
      <c r="T52" s="37">
        <f>SUMIFS(СВЦЭМ!$C$34:$C$777,СВЦЭМ!$A$34:$A$777,$A52,СВЦЭМ!$B$34:$B$777,T$47)+'СЕТ СН'!$G$9+СВЦЭМ!$D$10+'СЕТ СН'!$G$5-'СЕТ СН'!$G$17</f>
        <v>4050.0373176599996</v>
      </c>
      <c r="U52" s="37">
        <f>SUMIFS(СВЦЭМ!$C$34:$C$777,СВЦЭМ!$A$34:$A$777,$A52,СВЦЭМ!$B$34:$B$777,U$47)+'СЕТ СН'!$G$9+СВЦЭМ!$D$10+'СЕТ СН'!$G$5-'СЕТ СН'!$G$17</f>
        <v>4046.3895989900002</v>
      </c>
      <c r="V52" s="37">
        <f>SUMIFS(СВЦЭМ!$C$34:$C$777,СВЦЭМ!$A$34:$A$777,$A52,СВЦЭМ!$B$34:$B$777,V$47)+'СЕТ СН'!$G$9+СВЦЭМ!$D$10+'СЕТ СН'!$G$5-'СЕТ СН'!$G$17</f>
        <v>4069.3322292699995</v>
      </c>
      <c r="W52" s="37">
        <f>SUMIFS(СВЦЭМ!$C$34:$C$777,СВЦЭМ!$A$34:$A$777,$A52,СВЦЭМ!$B$34:$B$777,W$47)+'СЕТ СН'!$G$9+СВЦЭМ!$D$10+'СЕТ СН'!$G$5-'СЕТ СН'!$G$17</f>
        <v>4143.1565202199999</v>
      </c>
      <c r="X52" s="37">
        <f>SUMIFS(СВЦЭМ!$C$34:$C$777,СВЦЭМ!$A$34:$A$777,$A52,СВЦЭМ!$B$34:$B$777,X$47)+'СЕТ СН'!$G$9+СВЦЭМ!$D$10+'СЕТ СН'!$G$5-'СЕТ СН'!$G$17</f>
        <v>4243.2685296399995</v>
      </c>
      <c r="Y52" s="37">
        <f>SUMIFS(СВЦЭМ!$C$34:$C$777,СВЦЭМ!$A$34:$A$777,$A52,СВЦЭМ!$B$34:$B$777,Y$47)+'СЕТ СН'!$G$9+СВЦЭМ!$D$10+'СЕТ СН'!$G$5-'СЕТ СН'!$G$17</f>
        <v>4343.1535128699998</v>
      </c>
    </row>
    <row r="53" spans="1:25" ht="15.75" x14ac:dyDescent="0.2">
      <c r="A53" s="36">
        <f t="shared" si="1"/>
        <v>42953</v>
      </c>
      <c r="B53" s="37">
        <f>SUMIFS(СВЦЭМ!$C$34:$C$777,СВЦЭМ!$A$34:$A$777,$A53,СВЦЭМ!$B$34:$B$777,B$47)+'СЕТ СН'!$G$9+СВЦЭМ!$D$10+'СЕТ СН'!$G$5-'СЕТ СН'!$G$17</f>
        <v>4417.6886293999996</v>
      </c>
      <c r="C53" s="37">
        <f>SUMIFS(СВЦЭМ!$C$34:$C$777,СВЦЭМ!$A$34:$A$777,$A53,СВЦЭМ!$B$34:$B$777,C$47)+'СЕТ СН'!$G$9+СВЦЭМ!$D$10+'СЕТ СН'!$G$5-'СЕТ СН'!$G$17</f>
        <v>4512.8902429099999</v>
      </c>
      <c r="D53" s="37">
        <f>SUMIFS(СВЦЭМ!$C$34:$C$777,СВЦЭМ!$A$34:$A$777,$A53,СВЦЭМ!$B$34:$B$777,D$47)+'СЕТ СН'!$G$9+СВЦЭМ!$D$10+'СЕТ СН'!$G$5-'СЕТ СН'!$G$17</f>
        <v>4544.2017640200002</v>
      </c>
      <c r="E53" s="37">
        <f>SUMIFS(СВЦЭМ!$C$34:$C$777,СВЦЭМ!$A$34:$A$777,$A53,СВЦЭМ!$B$34:$B$777,E$47)+'СЕТ СН'!$G$9+СВЦЭМ!$D$10+'СЕТ СН'!$G$5-'СЕТ СН'!$G$17</f>
        <v>4546.72580466</v>
      </c>
      <c r="F53" s="37">
        <f>SUMIFS(СВЦЭМ!$C$34:$C$777,СВЦЭМ!$A$34:$A$777,$A53,СВЦЭМ!$B$34:$B$777,F$47)+'СЕТ СН'!$G$9+СВЦЭМ!$D$10+'СЕТ СН'!$G$5-'СЕТ СН'!$G$17</f>
        <v>4529.31971772</v>
      </c>
      <c r="G53" s="37">
        <f>SUMIFS(СВЦЭМ!$C$34:$C$777,СВЦЭМ!$A$34:$A$777,$A53,СВЦЭМ!$B$34:$B$777,G$47)+'СЕТ СН'!$G$9+СВЦЭМ!$D$10+'СЕТ СН'!$G$5-'СЕТ СН'!$G$17</f>
        <v>4527.7185513999993</v>
      </c>
      <c r="H53" s="37">
        <f>SUMIFS(СВЦЭМ!$C$34:$C$777,СВЦЭМ!$A$34:$A$777,$A53,СВЦЭМ!$B$34:$B$777,H$47)+'СЕТ СН'!$G$9+СВЦЭМ!$D$10+'СЕТ СН'!$G$5-'СЕТ СН'!$G$17</f>
        <v>4538.2555087800001</v>
      </c>
      <c r="I53" s="37">
        <f>SUMIFS(СВЦЭМ!$C$34:$C$777,СВЦЭМ!$A$34:$A$777,$A53,СВЦЭМ!$B$34:$B$777,I$47)+'СЕТ СН'!$G$9+СВЦЭМ!$D$10+'СЕТ СН'!$G$5-'СЕТ СН'!$G$17</f>
        <v>4419.8340739100004</v>
      </c>
      <c r="J53" s="37">
        <f>SUMIFS(СВЦЭМ!$C$34:$C$777,СВЦЭМ!$A$34:$A$777,$A53,СВЦЭМ!$B$34:$B$777,J$47)+'СЕТ СН'!$G$9+СВЦЭМ!$D$10+'СЕТ СН'!$G$5-'СЕТ СН'!$G$17</f>
        <v>4260.4094388599997</v>
      </c>
      <c r="K53" s="37">
        <f>SUMIFS(СВЦЭМ!$C$34:$C$777,СВЦЭМ!$A$34:$A$777,$A53,СВЦЭМ!$B$34:$B$777,K$47)+'СЕТ СН'!$G$9+СВЦЭМ!$D$10+'СЕТ СН'!$G$5-'СЕТ СН'!$G$17</f>
        <v>4142.5573332100003</v>
      </c>
      <c r="L53" s="37">
        <f>SUMIFS(СВЦЭМ!$C$34:$C$777,СВЦЭМ!$A$34:$A$777,$A53,СВЦЭМ!$B$34:$B$777,L$47)+'СЕТ СН'!$G$9+СВЦЭМ!$D$10+'СЕТ СН'!$G$5-'СЕТ СН'!$G$17</f>
        <v>4066.4431261600002</v>
      </c>
      <c r="M53" s="37">
        <f>SUMIFS(СВЦЭМ!$C$34:$C$777,СВЦЭМ!$A$34:$A$777,$A53,СВЦЭМ!$B$34:$B$777,M$47)+'СЕТ СН'!$G$9+СВЦЭМ!$D$10+'СЕТ СН'!$G$5-'СЕТ СН'!$G$17</f>
        <v>4061.4687565100003</v>
      </c>
      <c r="N53" s="37">
        <f>SUMIFS(СВЦЭМ!$C$34:$C$777,СВЦЭМ!$A$34:$A$777,$A53,СВЦЭМ!$B$34:$B$777,N$47)+'СЕТ СН'!$G$9+СВЦЭМ!$D$10+'СЕТ СН'!$G$5-'СЕТ СН'!$G$17</f>
        <v>4060.2619689000003</v>
      </c>
      <c r="O53" s="37">
        <f>SUMIFS(СВЦЭМ!$C$34:$C$777,СВЦЭМ!$A$34:$A$777,$A53,СВЦЭМ!$B$34:$B$777,O$47)+'СЕТ СН'!$G$9+СВЦЭМ!$D$10+'СЕТ СН'!$G$5-'СЕТ СН'!$G$17</f>
        <v>4059.4578298100005</v>
      </c>
      <c r="P53" s="37">
        <f>SUMIFS(СВЦЭМ!$C$34:$C$777,СВЦЭМ!$A$34:$A$777,$A53,СВЦЭМ!$B$34:$B$777,P$47)+'СЕТ СН'!$G$9+СВЦЭМ!$D$10+'СЕТ СН'!$G$5-'СЕТ СН'!$G$17</f>
        <v>4061.0185031500005</v>
      </c>
      <c r="Q53" s="37">
        <f>SUMIFS(СВЦЭМ!$C$34:$C$777,СВЦЭМ!$A$34:$A$777,$A53,СВЦЭМ!$B$34:$B$777,Q$47)+'СЕТ СН'!$G$9+СВЦЭМ!$D$10+'СЕТ СН'!$G$5-'СЕТ СН'!$G$17</f>
        <v>4060.3875679800003</v>
      </c>
      <c r="R53" s="37">
        <f>SUMIFS(СВЦЭМ!$C$34:$C$777,СВЦЭМ!$A$34:$A$777,$A53,СВЦЭМ!$B$34:$B$777,R$47)+'СЕТ СН'!$G$9+СВЦЭМ!$D$10+'СЕТ СН'!$G$5-'СЕТ СН'!$G$17</f>
        <v>4063.8036620499997</v>
      </c>
      <c r="S53" s="37">
        <f>SUMIFS(СВЦЭМ!$C$34:$C$777,СВЦЭМ!$A$34:$A$777,$A53,СВЦЭМ!$B$34:$B$777,S$47)+'СЕТ СН'!$G$9+СВЦЭМ!$D$10+'СЕТ СН'!$G$5-'СЕТ СН'!$G$17</f>
        <v>4064.3065457499997</v>
      </c>
      <c r="T53" s="37">
        <f>SUMIFS(СВЦЭМ!$C$34:$C$777,СВЦЭМ!$A$34:$A$777,$A53,СВЦЭМ!$B$34:$B$777,T$47)+'СЕТ СН'!$G$9+СВЦЭМ!$D$10+'СЕТ СН'!$G$5-'СЕТ СН'!$G$17</f>
        <v>4065.7198343800001</v>
      </c>
      <c r="U53" s="37">
        <f>SUMIFS(СВЦЭМ!$C$34:$C$777,СВЦЭМ!$A$34:$A$777,$A53,СВЦЭМ!$B$34:$B$777,U$47)+'СЕТ СН'!$G$9+СВЦЭМ!$D$10+'СЕТ СН'!$G$5-'СЕТ СН'!$G$17</f>
        <v>4066.3279553100001</v>
      </c>
      <c r="V53" s="37">
        <f>SUMIFS(СВЦЭМ!$C$34:$C$777,СВЦЭМ!$A$34:$A$777,$A53,СВЦЭМ!$B$34:$B$777,V$47)+'СЕТ СН'!$G$9+СВЦЭМ!$D$10+'СЕТ СН'!$G$5-'СЕТ СН'!$G$17</f>
        <v>4098.2091072800004</v>
      </c>
      <c r="W53" s="37">
        <f>SUMIFS(СВЦЭМ!$C$34:$C$777,СВЦЭМ!$A$34:$A$777,$A53,СВЦЭМ!$B$34:$B$777,W$47)+'СЕТ СН'!$G$9+СВЦЭМ!$D$10+'СЕТ СН'!$G$5-'СЕТ СН'!$G$17</f>
        <v>4160.2700975799999</v>
      </c>
      <c r="X53" s="37">
        <f>SUMIFS(СВЦЭМ!$C$34:$C$777,СВЦЭМ!$A$34:$A$777,$A53,СВЦЭМ!$B$34:$B$777,X$47)+'СЕТ СН'!$G$9+СВЦЭМ!$D$10+'СЕТ СН'!$G$5-'СЕТ СН'!$G$17</f>
        <v>4258.3049867399995</v>
      </c>
      <c r="Y53" s="37">
        <f>SUMIFS(СВЦЭМ!$C$34:$C$777,СВЦЭМ!$A$34:$A$777,$A53,СВЦЭМ!$B$34:$B$777,Y$47)+'СЕТ СН'!$G$9+СВЦЭМ!$D$10+'СЕТ СН'!$G$5-'СЕТ СН'!$G$17</f>
        <v>4335.3260515399998</v>
      </c>
    </row>
    <row r="54" spans="1:25" ht="15.75" x14ac:dyDescent="0.2">
      <c r="A54" s="36">
        <f t="shared" si="1"/>
        <v>42954</v>
      </c>
      <c r="B54" s="37">
        <f>SUMIFS(СВЦЭМ!$C$34:$C$777,СВЦЭМ!$A$34:$A$777,$A54,СВЦЭМ!$B$34:$B$777,B$47)+'СЕТ СН'!$G$9+СВЦЭМ!$D$10+'СЕТ СН'!$G$5-'СЕТ СН'!$G$17</f>
        <v>4540.9332744399999</v>
      </c>
      <c r="C54" s="37">
        <f>SUMIFS(СВЦЭМ!$C$34:$C$777,СВЦЭМ!$A$34:$A$777,$A54,СВЦЭМ!$B$34:$B$777,C$47)+'СЕТ СН'!$G$9+СВЦЭМ!$D$10+'СЕТ СН'!$G$5-'СЕТ СН'!$G$17</f>
        <v>4583.3733559699995</v>
      </c>
      <c r="D54" s="37">
        <f>SUMIFS(СВЦЭМ!$C$34:$C$777,СВЦЭМ!$A$34:$A$777,$A54,СВЦЭМ!$B$34:$B$777,D$47)+'СЕТ СН'!$G$9+СВЦЭМ!$D$10+'СЕТ СН'!$G$5-'СЕТ СН'!$G$17</f>
        <v>4569.5649892700003</v>
      </c>
      <c r="E54" s="37">
        <f>SUMIFS(СВЦЭМ!$C$34:$C$777,СВЦЭМ!$A$34:$A$777,$A54,СВЦЭМ!$B$34:$B$777,E$47)+'СЕТ СН'!$G$9+СВЦЭМ!$D$10+'СЕТ СН'!$G$5-'СЕТ СН'!$G$17</f>
        <v>4563.90946214</v>
      </c>
      <c r="F54" s="37">
        <f>SUMIFS(СВЦЭМ!$C$34:$C$777,СВЦЭМ!$A$34:$A$777,$A54,СВЦЭМ!$B$34:$B$777,F$47)+'СЕТ СН'!$G$9+СВЦЭМ!$D$10+'СЕТ СН'!$G$5-'СЕТ СН'!$G$17</f>
        <v>4559.1525011100002</v>
      </c>
      <c r="G54" s="37">
        <f>SUMIFS(СВЦЭМ!$C$34:$C$777,СВЦЭМ!$A$34:$A$777,$A54,СВЦЭМ!$B$34:$B$777,G$47)+'СЕТ СН'!$G$9+СВЦЭМ!$D$10+'СЕТ СН'!$G$5-'СЕТ СН'!$G$17</f>
        <v>4566.2639347699997</v>
      </c>
      <c r="H54" s="37">
        <f>SUMIFS(СВЦЭМ!$C$34:$C$777,СВЦЭМ!$A$34:$A$777,$A54,СВЦЭМ!$B$34:$B$777,H$47)+'СЕТ СН'!$G$9+СВЦЭМ!$D$10+'СЕТ СН'!$G$5-'СЕТ СН'!$G$17</f>
        <v>4588.0010948299996</v>
      </c>
      <c r="I54" s="37">
        <f>SUMIFS(СВЦЭМ!$C$34:$C$777,СВЦЭМ!$A$34:$A$777,$A54,СВЦЭМ!$B$34:$B$777,I$47)+'СЕТ СН'!$G$9+СВЦЭМ!$D$10+'СЕТ СН'!$G$5-'СЕТ СН'!$G$17</f>
        <v>4454.9350821500002</v>
      </c>
      <c r="J54" s="37">
        <f>SUMIFS(СВЦЭМ!$C$34:$C$777,СВЦЭМ!$A$34:$A$777,$A54,СВЦЭМ!$B$34:$B$777,J$47)+'СЕТ СН'!$G$9+СВЦЭМ!$D$10+'СЕТ СН'!$G$5-'СЕТ СН'!$G$17</f>
        <v>4270.0566897099998</v>
      </c>
      <c r="K54" s="37">
        <f>SUMIFS(СВЦЭМ!$C$34:$C$777,СВЦЭМ!$A$34:$A$777,$A54,СВЦЭМ!$B$34:$B$777,K$47)+'СЕТ СН'!$G$9+СВЦЭМ!$D$10+'СЕТ СН'!$G$5-'СЕТ СН'!$G$17</f>
        <v>4153.2017411699999</v>
      </c>
      <c r="L54" s="37">
        <f>SUMIFS(СВЦЭМ!$C$34:$C$777,СВЦЭМ!$A$34:$A$777,$A54,СВЦЭМ!$B$34:$B$777,L$47)+'СЕТ СН'!$G$9+СВЦЭМ!$D$10+'СЕТ СН'!$G$5-'СЕТ СН'!$G$17</f>
        <v>4087.7439418800004</v>
      </c>
      <c r="M54" s="37">
        <f>SUMIFS(СВЦЭМ!$C$34:$C$777,СВЦЭМ!$A$34:$A$777,$A54,СВЦЭМ!$B$34:$B$777,M$47)+'СЕТ СН'!$G$9+СВЦЭМ!$D$10+'СЕТ СН'!$G$5-'СЕТ СН'!$G$17</f>
        <v>4084.0463130999997</v>
      </c>
      <c r="N54" s="37">
        <f>SUMIFS(СВЦЭМ!$C$34:$C$777,СВЦЭМ!$A$34:$A$777,$A54,СВЦЭМ!$B$34:$B$777,N$47)+'СЕТ СН'!$G$9+СВЦЭМ!$D$10+'СЕТ СН'!$G$5-'СЕТ СН'!$G$17</f>
        <v>4088.0778981900003</v>
      </c>
      <c r="O54" s="37">
        <f>SUMIFS(СВЦЭМ!$C$34:$C$777,СВЦЭМ!$A$34:$A$777,$A54,СВЦЭМ!$B$34:$B$777,O$47)+'СЕТ СН'!$G$9+СВЦЭМ!$D$10+'СЕТ СН'!$G$5-'СЕТ СН'!$G$17</f>
        <v>4071.2015339099999</v>
      </c>
      <c r="P54" s="37">
        <f>SUMIFS(СВЦЭМ!$C$34:$C$777,СВЦЭМ!$A$34:$A$777,$A54,СВЦЭМ!$B$34:$B$777,P$47)+'СЕТ СН'!$G$9+СВЦЭМ!$D$10+'СЕТ СН'!$G$5-'СЕТ СН'!$G$17</f>
        <v>4085.3701087600002</v>
      </c>
      <c r="Q54" s="37">
        <f>SUMIFS(СВЦЭМ!$C$34:$C$777,СВЦЭМ!$A$34:$A$777,$A54,СВЦЭМ!$B$34:$B$777,Q$47)+'СЕТ СН'!$G$9+СВЦЭМ!$D$10+'СЕТ СН'!$G$5-'СЕТ СН'!$G$17</f>
        <v>4086.9660041999996</v>
      </c>
      <c r="R54" s="37">
        <f>SUMIFS(СВЦЭМ!$C$34:$C$777,СВЦЭМ!$A$34:$A$777,$A54,СВЦЭМ!$B$34:$B$777,R$47)+'СЕТ СН'!$G$9+СВЦЭМ!$D$10+'СЕТ СН'!$G$5-'СЕТ СН'!$G$17</f>
        <v>4089.8840390599998</v>
      </c>
      <c r="S54" s="37">
        <f>SUMIFS(СВЦЭМ!$C$34:$C$777,СВЦЭМ!$A$34:$A$777,$A54,СВЦЭМ!$B$34:$B$777,S$47)+'СЕТ СН'!$G$9+СВЦЭМ!$D$10+'СЕТ СН'!$G$5-'СЕТ СН'!$G$17</f>
        <v>4080.9170722899999</v>
      </c>
      <c r="T54" s="37">
        <f>SUMIFS(СВЦЭМ!$C$34:$C$777,СВЦЭМ!$A$34:$A$777,$A54,СВЦЭМ!$B$34:$B$777,T$47)+'СЕТ СН'!$G$9+СВЦЭМ!$D$10+'СЕТ СН'!$G$5-'СЕТ СН'!$G$17</f>
        <v>4085.0919079400001</v>
      </c>
      <c r="U54" s="37">
        <f>SUMIFS(СВЦЭМ!$C$34:$C$777,СВЦЭМ!$A$34:$A$777,$A54,СВЦЭМ!$B$34:$B$777,U$47)+'СЕТ СН'!$G$9+СВЦЭМ!$D$10+'СЕТ СН'!$G$5-'СЕТ СН'!$G$17</f>
        <v>4082.9820773700003</v>
      </c>
      <c r="V54" s="37">
        <f>SUMIFS(СВЦЭМ!$C$34:$C$777,СВЦЭМ!$A$34:$A$777,$A54,СВЦЭМ!$B$34:$B$777,V$47)+'СЕТ СН'!$G$9+СВЦЭМ!$D$10+'СЕТ СН'!$G$5-'СЕТ СН'!$G$17</f>
        <v>4109.0208105800002</v>
      </c>
      <c r="W54" s="37">
        <f>SUMIFS(СВЦЭМ!$C$34:$C$777,СВЦЭМ!$A$34:$A$777,$A54,СВЦЭМ!$B$34:$B$777,W$47)+'СЕТ СН'!$G$9+СВЦЭМ!$D$10+'СЕТ СН'!$G$5-'СЕТ СН'!$G$17</f>
        <v>4176.6681737899999</v>
      </c>
      <c r="X54" s="37">
        <f>SUMIFS(СВЦЭМ!$C$34:$C$777,СВЦЭМ!$A$34:$A$777,$A54,СВЦЭМ!$B$34:$B$777,X$47)+'СЕТ СН'!$G$9+СВЦЭМ!$D$10+'СЕТ СН'!$G$5-'СЕТ СН'!$G$17</f>
        <v>4290.51342355</v>
      </c>
      <c r="Y54" s="37">
        <f>SUMIFS(СВЦЭМ!$C$34:$C$777,СВЦЭМ!$A$34:$A$777,$A54,СВЦЭМ!$B$34:$B$777,Y$47)+'СЕТ СН'!$G$9+СВЦЭМ!$D$10+'СЕТ СН'!$G$5-'СЕТ СН'!$G$17</f>
        <v>4395.2572828299999</v>
      </c>
    </row>
    <row r="55" spans="1:25" ht="15.75" x14ac:dyDescent="0.2">
      <c r="A55" s="36">
        <f t="shared" si="1"/>
        <v>42955</v>
      </c>
      <c r="B55" s="37">
        <f>SUMIFS(СВЦЭМ!$C$34:$C$777,СВЦЭМ!$A$34:$A$777,$A55,СВЦЭМ!$B$34:$B$777,B$47)+'СЕТ СН'!$G$9+СВЦЭМ!$D$10+'СЕТ СН'!$G$5-'СЕТ СН'!$G$17</f>
        <v>4485.2279070799996</v>
      </c>
      <c r="C55" s="37">
        <f>SUMIFS(СВЦЭМ!$C$34:$C$777,СВЦЭМ!$A$34:$A$777,$A55,СВЦЭМ!$B$34:$B$777,C$47)+'СЕТ СН'!$G$9+СВЦЭМ!$D$10+'СЕТ СН'!$G$5-'СЕТ СН'!$G$17</f>
        <v>4571.8549331599997</v>
      </c>
      <c r="D55" s="37">
        <f>SUMIFS(СВЦЭМ!$C$34:$C$777,СВЦЭМ!$A$34:$A$777,$A55,СВЦЭМ!$B$34:$B$777,D$47)+'СЕТ СН'!$G$9+СВЦЭМ!$D$10+'СЕТ СН'!$G$5-'СЕТ СН'!$G$17</f>
        <v>4566.5224963299997</v>
      </c>
      <c r="E55" s="37">
        <f>SUMIFS(СВЦЭМ!$C$34:$C$777,СВЦЭМ!$A$34:$A$777,$A55,СВЦЭМ!$B$34:$B$777,E$47)+'СЕТ СН'!$G$9+СВЦЭМ!$D$10+'СЕТ СН'!$G$5-'СЕТ СН'!$G$17</f>
        <v>4556.7327643499993</v>
      </c>
      <c r="F55" s="37">
        <f>SUMIFS(СВЦЭМ!$C$34:$C$777,СВЦЭМ!$A$34:$A$777,$A55,СВЦЭМ!$B$34:$B$777,F$47)+'СЕТ СН'!$G$9+СВЦЭМ!$D$10+'СЕТ СН'!$G$5-'СЕТ СН'!$G$17</f>
        <v>4554.9876384099998</v>
      </c>
      <c r="G55" s="37">
        <f>SUMIFS(СВЦЭМ!$C$34:$C$777,СВЦЭМ!$A$34:$A$777,$A55,СВЦЭМ!$B$34:$B$777,G$47)+'СЕТ СН'!$G$9+СВЦЭМ!$D$10+'СЕТ СН'!$G$5-'СЕТ СН'!$G$17</f>
        <v>4560.5444374899998</v>
      </c>
      <c r="H55" s="37">
        <f>SUMIFS(СВЦЭМ!$C$34:$C$777,СВЦЭМ!$A$34:$A$777,$A55,СВЦЭМ!$B$34:$B$777,H$47)+'СЕТ СН'!$G$9+СВЦЭМ!$D$10+'СЕТ СН'!$G$5-'СЕТ СН'!$G$17</f>
        <v>4566.09254599</v>
      </c>
      <c r="I55" s="37">
        <f>SUMIFS(СВЦЭМ!$C$34:$C$777,СВЦЭМ!$A$34:$A$777,$A55,СВЦЭМ!$B$34:$B$777,I$47)+'СЕТ СН'!$G$9+СВЦЭМ!$D$10+'СЕТ СН'!$G$5-'СЕТ СН'!$G$17</f>
        <v>4427.04434236</v>
      </c>
      <c r="J55" s="37">
        <f>SUMIFS(СВЦЭМ!$C$34:$C$777,СВЦЭМ!$A$34:$A$777,$A55,СВЦЭМ!$B$34:$B$777,J$47)+'СЕТ СН'!$G$9+СВЦЭМ!$D$10+'СЕТ СН'!$G$5-'СЕТ СН'!$G$17</f>
        <v>4258.4754549499994</v>
      </c>
      <c r="K55" s="37">
        <f>SUMIFS(СВЦЭМ!$C$34:$C$777,СВЦЭМ!$A$34:$A$777,$A55,СВЦЭМ!$B$34:$B$777,K$47)+'СЕТ СН'!$G$9+СВЦЭМ!$D$10+'СЕТ СН'!$G$5-'СЕТ СН'!$G$17</f>
        <v>4145.2343775700001</v>
      </c>
      <c r="L55" s="37">
        <f>SUMIFS(СВЦЭМ!$C$34:$C$777,СВЦЭМ!$A$34:$A$777,$A55,СВЦЭМ!$B$34:$B$777,L$47)+'СЕТ СН'!$G$9+СВЦЭМ!$D$10+'СЕТ СН'!$G$5-'СЕТ СН'!$G$17</f>
        <v>4073.4637769800001</v>
      </c>
      <c r="M55" s="37">
        <f>SUMIFS(СВЦЭМ!$C$34:$C$777,СВЦЭМ!$A$34:$A$777,$A55,СВЦЭМ!$B$34:$B$777,M$47)+'СЕТ СН'!$G$9+СВЦЭМ!$D$10+'СЕТ СН'!$G$5-'СЕТ СН'!$G$17</f>
        <v>4066.0924510499999</v>
      </c>
      <c r="N55" s="37">
        <f>SUMIFS(СВЦЭМ!$C$34:$C$777,СВЦЭМ!$A$34:$A$777,$A55,СВЦЭМ!$B$34:$B$777,N$47)+'СЕТ СН'!$G$9+СВЦЭМ!$D$10+'СЕТ СН'!$G$5-'СЕТ СН'!$G$17</f>
        <v>4069.5368357999996</v>
      </c>
      <c r="O55" s="37">
        <f>SUMIFS(СВЦЭМ!$C$34:$C$777,СВЦЭМ!$A$34:$A$777,$A55,СВЦЭМ!$B$34:$B$777,O$47)+'СЕТ СН'!$G$9+СВЦЭМ!$D$10+'СЕТ СН'!$G$5-'СЕТ СН'!$G$17</f>
        <v>4055.6319883899996</v>
      </c>
      <c r="P55" s="37">
        <f>SUMIFS(СВЦЭМ!$C$34:$C$777,СВЦЭМ!$A$34:$A$777,$A55,СВЦЭМ!$B$34:$B$777,P$47)+'СЕТ СН'!$G$9+СВЦЭМ!$D$10+'СЕТ СН'!$G$5-'СЕТ СН'!$G$17</f>
        <v>4072.7796676300004</v>
      </c>
      <c r="Q55" s="37">
        <f>SUMIFS(СВЦЭМ!$C$34:$C$777,СВЦЭМ!$A$34:$A$777,$A55,СВЦЭМ!$B$34:$B$777,Q$47)+'СЕТ СН'!$G$9+СВЦЭМ!$D$10+'СЕТ СН'!$G$5-'СЕТ СН'!$G$17</f>
        <v>4080.0835482299999</v>
      </c>
      <c r="R55" s="37">
        <f>SUMIFS(СВЦЭМ!$C$34:$C$777,СВЦЭМ!$A$34:$A$777,$A55,СВЦЭМ!$B$34:$B$777,R$47)+'СЕТ СН'!$G$9+СВЦЭМ!$D$10+'СЕТ СН'!$G$5-'СЕТ СН'!$G$17</f>
        <v>4081.4516416699998</v>
      </c>
      <c r="S55" s="37">
        <f>SUMIFS(СВЦЭМ!$C$34:$C$777,СВЦЭМ!$A$34:$A$777,$A55,СВЦЭМ!$B$34:$B$777,S$47)+'СЕТ СН'!$G$9+СВЦЭМ!$D$10+'СЕТ СН'!$G$5-'СЕТ СН'!$G$17</f>
        <v>4065.0163989499997</v>
      </c>
      <c r="T55" s="37">
        <f>SUMIFS(СВЦЭМ!$C$34:$C$777,СВЦЭМ!$A$34:$A$777,$A55,СВЦЭМ!$B$34:$B$777,T$47)+'СЕТ СН'!$G$9+СВЦЭМ!$D$10+'СЕТ СН'!$G$5-'СЕТ СН'!$G$17</f>
        <v>4082.8813112500002</v>
      </c>
      <c r="U55" s="37">
        <f>SUMIFS(СВЦЭМ!$C$34:$C$777,СВЦЭМ!$A$34:$A$777,$A55,СВЦЭМ!$B$34:$B$777,U$47)+'СЕТ СН'!$G$9+СВЦЭМ!$D$10+'СЕТ СН'!$G$5-'СЕТ СН'!$G$17</f>
        <v>4081.18628876</v>
      </c>
      <c r="V55" s="37">
        <f>SUMIFS(СВЦЭМ!$C$34:$C$777,СВЦЭМ!$A$34:$A$777,$A55,СВЦЭМ!$B$34:$B$777,V$47)+'СЕТ СН'!$G$9+СВЦЭМ!$D$10+'СЕТ СН'!$G$5-'СЕТ СН'!$G$17</f>
        <v>4107.7073698300001</v>
      </c>
      <c r="W55" s="37">
        <f>SUMIFS(СВЦЭМ!$C$34:$C$777,СВЦЭМ!$A$34:$A$777,$A55,СВЦЭМ!$B$34:$B$777,W$47)+'СЕТ СН'!$G$9+СВЦЭМ!$D$10+'СЕТ СН'!$G$5-'СЕТ СН'!$G$17</f>
        <v>4179.7014388999996</v>
      </c>
      <c r="X55" s="37">
        <f>SUMIFS(СВЦЭМ!$C$34:$C$777,СВЦЭМ!$A$34:$A$777,$A55,СВЦЭМ!$B$34:$B$777,X$47)+'СЕТ СН'!$G$9+СВЦЭМ!$D$10+'СЕТ СН'!$G$5-'СЕТ СН'!$G$17</f>
        <v>4294.68861827</v>
      </c>
      <c r="Y55" s="37">
        <f>SUMIFS(СВЦЭМ!$C$34:$C$777,СВЦЭМ!$A$34:$A$777,$A55,СВЦЭМ!$B$34:$B$777,Y$47)+'СЕТ СН'!$G$9+СВЦЭМ!$D$10+'СЕТ СН'!$G$5-'СЕТ СН'!$G$17</f>
        <v>4431.0271432</v>
      </c>
    </row>
    <row r="56" spans="1:25" ht="15.75" x14ac:dyDescent="0.2">
      <c r="A56" s="36">
        <f t="shared" si="1"/>
        <v>42956</v>
      </c>
      <c r="B56" s="37">
        <f>SUMIFS(СВЦЭМ!$C$34:$C$777,СВЦЭМ!$A$34:$A$777,$A56,СВЦЭМ!$B$34:$B$777,B$47)+'СЕТ СН'!$G$9+СВЦЭМ!$D$10+'СЕТ СН'!$G$5-'СЕТ СН'!$G$17</f>
        <v>4537.6865775400001</v>
      </c>
      <c r="C56" s="37">
        <f>SUMIFS(СВЦЭМ!$C$34:$C$777,СВЦЭМ!$A$34:$A$777,$A56,СВЦЭМ!$B$34:$B$777,C$47)+'СЕТ СН'!$G$9+СВЦЭМ!$D$10+'СЕТ СН'!$G$5-'СЕТ СН'!$G$17</f>
        <v>4547.9044602899994</v>
      </c>
      <c r="D56" s="37">
        <f>SUMIFS(СВЦЭМ!$C$34:$C$777,СВЦЭМ!$A$34:$A$777,$A56,СВЦЭМ!$B$34:$B$777,D$47)+'СЕТ СН'!$G$9+СВЦЭМ!$D$10+'СЕТ СН'!$G$5-'СЕТ СН'!$G$17</f>
        <v>4540.2858478999997</v>
      </c>
      <c r="E56" s="37">
        <f>SUMIFS(СВЦЭМ!$C$34:$C$777,СВЦЭМ!$A$34:$A$777,$A56,СВЦЭМ!$B$34:$B$777,E$47)+'СЕТ СН'!$G$9+СВЦЭМ!$D$10+'СЕТ СН'!$G$5-'СЕТ СН'!$G$17</f>
        <v>4531.6466535099999</v>
      </c>
      <c r="F56" s="37">
        <f>SUMIFS(СВЦЭМ!$C$34:$C$777,СВЦЭМ!$A$34:$A$777,$A56,СВЦЭМ!$B$34:$B$777,F$47)+'СЕТ СН'!$G$9+СВЦЭМ!$D$10+'СЕТ СН'!$G$5-'СЕТ СН'!$G$17</f>
        <v>4527.7651817599999</v>
      </c>
      <c r="G56" s="37">
        <f>SUMIFS(СВЦЭМ!$C$34:$C$777,СВЦЭМ!$A$34:$A$777,$A56,СВЦЭМ!$B$34:$B$777,G$47)+'СЕТ СН'!$G$9+СВЦЭМ!$D$10+'СЕТ СН'!$G$5-'СЕТ СН'!$G$17</f>
        <v>4534.28418685</v>
      </c>
      <c r="H56" s="37">
        <f>SUMIFS(СВЦЭМ!$C$34:$C$777,СВЦЭМ!$A$34:$A$777,$A56,СВЦЭМ!$B$34:$B$777,H$47)+'СЕТ СН'!$G$9+СВЦЭМ!$D$10+'СЕТ СН'!$G$5-'СЕТ СН'!$G$17</f>
        <v>4548.1585141199994</v>
      </c>
      <c r="I56" s="37">
        <f>SUMIFS(СВЦЭМ!$C$34:$C$777,СВЦЭМ!$A$34:$A$777,$A56,СВЦЭМ!$B$34:$B$777,I$47)+'СЕТ СН'!$G$9+СВЦЭМ!$D$10+'СЕТ СН'!$G$5-'СЕТ СН'!$G$17</f>
        <v>4467.8637374199998</v>
      </c>
      <c r="J56" s="37">
        <f>SUMIFS(СВЦЭМ!$C$34:$C$777,СВЦЭМ!$A$34:$A$777,$A56,СВЦЭМ!$B$34:$B$777,J$47)+'СЕТ СН'!$G$9+СВЦЭМ!$D$10+'СЕТ СН'!$G$5-'СЕТ СН'!$G$17</f>
        <v>4337.2768132199999</v>
      </c>
      <c r="K56" s="37">
        <f>SUMIFS(СВЦЭМ!$C$34:$C$777,СВЦЭМ!$A$34:$A$777,$A56,СВЦЭМ!$B$34:$B$777,K$47)+'СЕТ СН'!$G$9+СВЦЭМ!$D$10+'СЕТ СН'!$G$5-'СЕТ СН'!$G$17</f>
        <v>4204.6827480699994</v>
      </c>
      <c r="L56" s="37">
        <f>SUMIFS(СВЦЭМ!$C$34:$C$777,СВЦЭМ!$A$34:$A$777,$A56,СВЦЭМ!$B$34:$B$777,L$47)+'СЕТ СН'!$G$9+СВЦЭМ!$D$10+'СЕТ СН'!$G$5-'СЕТ СН'!$G$17</f>
        <v>4108.5228833800002</v>
      </c>
      <c r="M56" s="37">
        <f>SUMIFS(СВЦЭМ!$C$34:$C$777,СВЦЭМ!$A$34:$A$777,$A56,СВЦЭМ!$B$34:$B$777,M$47)+'СЕТ СН'!$G$9+СВЦЭМ!$D$10+'СЕТ СН'!$G$5-'СЕТ СН'!$G$17</f>
        <v>4079.7239724000001</v>
      </c>
      <c r="N56" s="37">
        <f>SUMIFS(СВЦЭМ!$C$34:$C$777,СВЦЭМ!$A$34:$A$777,$A56,СВЦЭМ!$B$34:$B$777,N$47)+'СЕТ СН'!$G$9+СВЦЭМ!$D$10+'СЕТ СН'!$G$5-'СЕТ СН'!$G$17</f>
        <v>4084.8996592499998</v>
      </c>
      <c r="O56" s="37">
        <f>SUMIFS(СВЦЭМ!$C$34:$C$777,СВЦЭМ!$A$34:$A$777,$A56,СВЦЭМ!$B$34:$B$777,O$47)+'СЕТ СН'!$G$9+СВЦЭМ!$D$10+'СЕТ СН'!$G$5-'СЕТ СН'!$G$17</f>
        <v>4074.7114269100002</v>
      </c>
      <c r="P56" s="37">
        <f>SUMIFS(СВЦЭМ!$C$34:$C$777,СВЦЭМ!$A$34:$A$777,$A56,СВЦЭМ!$B$34:$B$777,P$47)+'СЕТ СН'!$G$9+СВЦЭМ!$D$10+'СЕТ СН'!$G$5-'СЕТ СН'!$G$17</f>
        <v>4089.4624995599997</v>
      </c>
      <c r="Q56" s="37">
        <f>SUMIFS(СВЦЭМ!$C$34:$C$777,СВЦЭМ!$A$34:$A$777,$A56,СВЦЭМ!$B$34:$B$777,Q$47)+'СЕТ СН'!$G$9+СВЦЭМ!$D$10+'СЕТ СН'!$G$5-'СЕТ СН'!$G$17</f>
        <v>4092.2532784499999</v>
      </c>
      <c r="R56" s="37">
        <f>SUMIFS(СВЦЭМ!$C$34:$C$777,СВЦЭМ!$A$34:$A$777,$A56,СВЦЭМ!$B$34:$B$777,R$47)+'СЕТ СН'!$G$9+СВЦЭМ!$D$10+'СЕТ СН'!$G$5-'СЕТ СН'!$G$17</f>
        <v>4098.5932636300004</v>
      </c>
      <c r="S56" s="37">
        <f>SUMIFS(СВЦЭМ!$C$34:$C$777,СВЦЭМ!$A$34:$A$777,$A56,СВЦЭМ!$B$34:$B$777,S$47)+'СЕТ СН'!$G$9+СВЦЭМ!$D$10+'СЕТ СН'!$G$5-'СЕТ СН'!$G$17</f>
        <v>4088.1913332100003</v>
      </c>
      <c r="T56" s="37">
        <f>SUMIFS(СВЦЭМ!$C$34:$C$777,СВЦЭМ!$A$34:$A$777,$A56,СВЦЭМ!$B$34:$B$777,T$47)+'СЕТ СН'!$G$9+СВЦЭМ!$D$10+'СЕТ СН'!$G$5-'СЕТ СН'!$G$17</f>
        <v>4095.5807066500001</v>
      </c>
      <c r="U56" s="37">
        <f>SUMIFS(СВЦЭМ!$C$34:$C$777,СВЦЭМ!$A$34:$A$777,$A56,СВЦЭМ!$B$34:$B$777,U$47)+'СЕТ СН'!$G$9+СВЦЭМ!$D$10+'СЕТ СН'!$G$5-'СЕТ СН'!$G$17</f>
        <v>4096.0908481899996</v>
      </c>
      <c r="V56" s="37">
        <f>SUMIFS(СВЦЭМ!$C$34:$C$777,СВЦЭМ!$A$34:$A$777,$A56,СВЦЭМ!$B$34:$B$777,V$47)+'СЕТ СН'!$G$9+СВЦЭМ!$D$10+'СЕТ СН'!$G$5-'СЕТ СН'!$G$17</f>
        <v>4119.1922315299998</v>
      </c>
      <c r="W56" s="37">
        <f>SUMIFS(СВЦЭМ!$C$34:$C$777,СВЦЭМ!$A$34:$A$777,$A56,СВЦЭМ!$B$34:$B$777,W$47)+'СЕТ СН'!$G$9+СВЦЭМ!$D$10+'СЕТ СН'!$G$5-'СЕТ СН'!$G$17</f>
        <v>4186.5606415900002</v>
      </c>
      <c r="X56" s="37">
        <f>SUMIFS(СВЦЭМ!$C$34:$C$777,СВЦЭМ!$A$34:$A$777,$A56,СВЦЭМ!$B$34:$B$777,X$47)+'СЕТ СН'!$G$9+СВЦЭМ!$D$10+'СЕТ СН'!$G$5-'СЕТ СН'!$G$17</f>
        <v>4234.6660981999994</v>
      </c>
      <c r="Y56" s="37">
        <f>SUMIFS(СВЦЭМ!$C$34:$C$777,СВЦЭМ!$A$34:$A$777,$A56,СВЦЭМ!$B$34:$B$777,Y$47)+'СЕТ СН'!$G$9+СВЦЭМ!$D$10+'СЕТ СН'!$G$5-'СЕТ СН'!$G$17</f>
        <v>4272.3294648199999</v>
      </c>
    </row>
    <row r="57" spans="1:25" ht="15.75" x14ac:dyDescent="0.2">
      <c r="A57" s="36">
        <f t="shared" si="1"/>
        <v>42957</v>
      </c>
      <c r="B57" s="37">
        <f>SUMIFS(СВЦЭМ!$C$34:$C$777,СВЦЭМ!$A$34:$A$777,$A57,СВЦЭМ!$B$34:$B$777,B$47)+'СЕТ СН'!$G$9+СВЦЭМ!$D$10+'СЕТ СН'!$G$5-'СЕТ СН'!$G$17</f>
        <v>4244.2948643099999</v>
      </c>
      <c r="C57" s="37">
        <f>SUMIFS(СВЦЭМ!$C$34:$C$777,СВЦЭМ!$A$34:$A$777,$A57,СВЦЭМ!$B$34:$B$777,C$47)+'СЕТ СН'!$G$9+СВЦЭМ!$D$10+'СЕТ СН'!$G$5-'СЕТ СН'!$G$17</f>
        <v>4275.2411678500002</v>
      </c>
      <c r="D57" s="37">
        <f>SUMIFS(СВЦЭМ!$C$34:$C$777,СВЦЭМ!$A$34:$A$777,$A57,СВЦЭМ!$B$34:$B$777,D$47)+'СЕТ СН'!$G$9+СВЦЭМ!$D$10+'СЕТ СН'!$G$5-'СЕТ СН'!$G$17</f>
        <v>4288.1247216599995</v>
      </c>
      <c r="E57" s="37">
        <f>SUMIFS(СВЦЭМ!$C$34:$C$777,СВЦЭМ!$A$34:$A$777,$A57,СВЦЭМ!$B$34:$B$777,E$47)+'СЕТ СН'!$G$9+СВЦЭМ!$D$10+'СЕТ СН'!$G$5-'СЕТ СН'!$G$17</f>
        <v>4300.2300612199997</v>
      </c>
      <c r="F57" s="37">
        <f>SUMIFS(СВЦЭМ!$C$34:$C$777,СВЦЭМ!$A$34:$A$777,$A57,СВЦЭМ!$B$34:$B$777,F$47)+'СЕТ СН'!$G$9+СВЦЭМ!$D$10+'СЕТ СН'!$G$5-'СЕТ СН'!$G$17</f>
        <v>4308.6307155200002</v>
      </c>
      <c r="G57" s="37">
        <f>SUMIFS(СВЦЭМ!$C$34:$C$777,СВЦЭМ!$A$34:$A$777,$A57,СВЦЭМ!$B$34:$B$777,G$47)+'СЕТ СН'!$G$9+СВЦЭМ!$D$10+'СЕТ СН'!$G$5-'СЕТ СН'!$G$17</f>
        <v>4309.0657730200001</v>
      </c>
      <c r="H57" s="37">
        <f>SUMIFS(СВЦЭМ!$C$34:$C$777,СВЦЭМ!$A$34:$A$777,$A57,СВЦЭМ!$B$34:$B$777,H$47)+'СЕТ СН'!$G$9+СВЦЭМ!$D$10+'СЕТ СН'!$G$5-'СЕТ СН'!$G$17</f>
        <v>4314.94604678</v>
      </c>
      <c r="I57" s="37">
        <f>SUMIFS(СВЦЭМ!$C$34:$C$777,СВЦЭМ!$A$34:$A$777,$A57,СВЦЭМ!$B$34:$B$777,I$47)+'СЕТ СН'!$G$9+СВЦЭМ!$D$10+'СЕТ СН'!$G$5-'СЕТ СН'!$G$17</f>
        <v>4301.1798459599995</v>
      </c>
      <c r="J57" s="37">
        <f>SUMIFS(СВЦЭМ!$C$34:$C$777,СВЦЭМ!$A$34:$A$777,$A57,СВЦЭМ!$B$34:$B$777,J$47)+'СЕТ СН'!$G$9+СВЦЭМ!$D$10+'СЕТ СН'!$G$5-'СЕТ СН'!$G$17</f>
        <v>4302.2263832099998</v>
      </c>
      <c r="K57" s="37">
        <f>SUMIFS(СВЦЭМ!$C$34:$C$777,СВЦЭМ!$A$34:$A$777,$A57,СВЦЭМ!$B$34:$B$777,K$47)+'СЕТ СН'!$G$9+СВЦЭМ!$D$10+'СЕТ СН'!$G$5-'СЕТ СН'!$G$17</f>
        <v>4281.6709662100002</v>
      </c>
      <c r="L57" s="37">
        <f>SUMIFS(СВЦЭМ!$C$34:$C$777,СВЦЭМ!$A$34:$A$777,$A57,СВЦЭМ!$B$34:$B$777,L$47)+'СЕТ СН'!$G$9+СВЦЭМ!$D$10+'СЕТ СН'!$G$5-'СЕТ СН'!$G$17</f>
        <v>4191.9314776700003</v>
      </c>
      <c r="M57" s="37">
        <f>SUMIFS(СВЦЭМ!$C$34:$C$777,СВЦЭМ!$A$34:$A$777,$A57,СВЦЭМ!$B$34:$B$777,M$47)+'СЕТ СН'!$G$9+СВЦЭМ!$D$10+'СЕТ СН'!$G$5-'СЕТ СН'!$G$17</f>
        <v>4156.5206591599999</v>
      </c>
      <c r="N57" s="37">
        <f>SUMIFS(СВЦЭМ!$C$34:$C$777,СВЦЭМ!$A$34:$A$777,$A57,СВЦЭМ!$B$34:$B$777,N$47)+'СЕТ СН'!$G$9+СВЦЭМ!$D$10+'СЕТ СН'!$G$5-'СЕТ СН'!$G$17</f>
        <v>4151.1510745100004</v>
      </c>
      <c r="O57" s="37">
        <f>SUMIFS(СВЦЭМ!$C$34:$C$777,СВЦЭМ!$A$34:$A$777,$A57,СВЦЭМ!$B$34:$B$777,O$47)+'СЕТ СН'!$G$9+СВЦЭМ!$D$10+'СЕТ СН'!$G$5-'СЕТ СН'!$G$17</f>
        <v>4153.6929874500001</v>
      </c>
      <c r="P57" s="37">
        <f>SUMIFS(СВЦЭМ!$C$34:$C$777,СВЦЭМ!$A$34:$A$777,$A57,СВЦЭМ!$B$34:$B$777,P$47)+'СЕТ СН'!$G$9+СВЦЭМ!$D$10+'СЕТ СН'!$G$5-'СЕТ СН'!$G$17</f>
        <v>4154.8881549199996</v>
      </c>
      <c r="Q57" s="37">
        <f>SUMIFS(СВЦЭМ!$C$34:$C$777,СВЦЭМ!$A$34:$A$777,$A57,СВЦЭМ!$B$34:$B$777,Q$47)+'СЕТ СН'!$G$9+СВЦЭМ!$D$10+'СЕТ СН'!$G$5-'СЕТ СН'!$G$17</f>
        <v>4153.4452238800004</v>
      </c>
      <c r="R57" s="37">
        <f>SUMIFS(СВЦЭМ!$C$34:$C$777,СВЦЭМ!$A$34:$A$777,$A57,СВЦЭМ!$B$34:$B$777,R$47)+'СЕТ СН'!$G$9+СВЦЭМ!$D$10+'СЕТ СН'!$G$5-'СЕТ СН'!$G$17</f>
        <v>4147.8888431300002</v>
      </c>
      <c r="S57" s="37">
        <f>SUMIFS(СВЦЭМ!$C$34:$C$777,СВЦЭМ!$A$34:$A$777,$A57,СВЦЭМ!$B$34:$B$777,S$47)+'СЕТ СН'!$G$9+СВЦЭМ!$D$10+'СЕТ СН'!$G$5-'СЕТ СН'!$G$17</f>
        <v>4147.7894410600002</v>
      </c>
      <c r="T57" s="37">
        <f>SUMIFS(СВЦЭМ!$C$34:$C$777,СВЦЭМ!$A$34:$A$777,$A57,СВЦЭМ!$B$34:$B$777,T$47)+'СЕТ СН'!$G$9+СВЦЭМ!$D$10+'СЕТ СН'!$G$5-'СЕТ СН'!$G$17</f>
        <v>4145.2317563799998</v>
      </c>
      <c r="U57" s="37">
        <f>SUMIFS(СВЦЭМ!$C$34:$C$777,СВЦЭМ!$A$34:$A$777,$A57,СВЦЭМ!$B$34:$B$777,U$47)+'СЕТ СН'!$G$9+СВЦЭМ!$D$10+'СЕТ СН'!$G$5-'СЕТ СН'!$G$17</f>
        <v>4144.1491399200004</v>
      </c>
      <c r="V57" s="37">
        <f>SUMIFS(СВЦЭМ!$C$34:$C$777,СВЦЭМ!$A$34:$A$777,$A57,СВЦЭМ!$B$34:$B$777,V$47)+'СЕТ СН'!$G$9+СВЦЭМ!$D$10+'СЕТ СН'!$G$5-'СЕТ СН'!$G$17</f>
        <v>4184.7880789199999</v>
      </c>
      <c r="W57" s="37">
        <f>SUMIFS(СВЦЭМ!$C$34:$C$777,СВЦЭМ!$A$34:$A$777,$A57,СВЦЭМ!$B$34:$B$777,W$47)+'СЕТ СН'!$G$9+СВЦЭМ!$D$10+'СЕТ СН'!$G$5-'СЕТ СН'!$G$17</f>
        <v>4267.6593739</v>
      </c>
      <c r="X57" s="37">
        <f>SUMIFS(СВЦЭМ!$C$34:$C$777,СВЦЭМ!$A$34:$A$777,$A57,СВЦЭМ!$B$34:$B$777,X$47)+'СЕТ СН'!$G$9+СВЦЭМ!$D$10+'СЕТ СН'!$G$5-'СЕТ СН'!$G$17</f>
        <v>4283.6410183600001</v>
      </c>
      <c r="Y57" s="37">
        <f>SUMIFS(СВЦЭМ!$C$34:$C$777,СВЦЭМ!$A$34:$A$777,$A57,СВЦЭМ!$B$34:$B$777,Y$47)+'СЕТ СН'!$G$9+СВЦЭМ!$D$10+'СЕТ СН'!$G$5-'СЕТ СН'!$G$17</f>
        <v>4281.6875146800003</v>
      </c>
    </row>
    <row r="58" spans="1:25" ht="15.75" x14ac:dyDescent="0.2">
      <c r="A58" s="36">
        <f t="shared" si="1"/>
        <v>42958</v>
      </c>
      <c r="B58" s="37">
        <f>SUMIFS(СВЦЭМ!$C$34:$C$777,СВЦЭМ!$A$34:$A$777,$A58,СВЦЭМ!$B$34:$B$777,B$47)+'СЕТ СН'!$G$9+СВЦЭМ!$D$10+'СЕТ СН'!$G$5-'СЕТ СН'!$G$17</f>
        <v>4276.3287528199999</v>
      </c>
      <c r="C58" s="37">
        <f>SUMIFS(СВЦЭМ!$C$34:$C$777,СВЦЭМ!$A$34:$A$777,$A58,СВЦЭМ!$B$34:$B$777,C$47)+'СЕТ СН'!$G$9+СВЦЭМ!$D$10+'СЕТ СН'!$G$5-'СЕТ СН'!$G$17</f>
        <v>4274.9579896499999</v>
      </c>
      <c r="D58" s="37">
        <f>SUMIFS(СВЦЭМ!$C$34:$C$777,СВЦЭМ!$A$34:$A$777,$A58,СВЦЭМ!$B$34:$B$777,D$47)+'СЕТ СН'!$G$9+СВЦЭМ!$D$10+'СЕТ СН'!$G$5-'СЕТ СН'!$G$17</f>
        <v>4282.0748726700003</v>
      </c>
      <c r="E58" s="37">
        <f>SUMIFS(СВЦЭМ!$C$34:$C$777,СВЦЭМ!$A$34:$A$777,$A58,СВЦЭМ!$B$34:$B$777,E$47)+'СЕТ СН'!$G$9+СВЦЭМ!$D$10+'СЕТ СН'!$G$5-'СЕТ СН'!$G$17</f>
        <v>4290.20395319</v>
      </c>
      <c r="F58" s="37">
        <f>SUMIFS(СВЦЭМ!$C$34:$C$777,СВЦЭМ!$A$34:$A$777,$A58,СВЦЭМ!$B$34:$B$777,F$47)+'СЕТ СН'!$G$9+СВЦЭМ!$D$10+'СЕТ СН'!$G$5-'СЕТ СН'!$G$17</f>
        <v>4295.8997847600003</v>
      </c>
      <c r="G58" s="37">
        <f>SUMIFS(СВЦЭМ!$C$34:$C$777,СВЦЭМ!$A$34:$A$777,$A58,СВЦЭМ!$B$34:$B$777,G$47)+'СЕТ СН'!$G$9+СВЦЭМ!$D$10+'СЕТ СН'!$G$5-'СЕТ СН'!$G$17</f>
        <v>4288.1741492900001</v>
      </c>
      <c r="H58" s="37">
        <f>SUMIFS(СВЦЭМ!$C$34:$C$777,СВЦЭМ!$A$34:$A$777,$A58,СВЦЭМ!$B$34:$B$777,H$47)+'СЕТ СН'!$G$9+СВЦЭМ!$D$10+'СЕТ СН'!$G$5-'СЕТ СН'!$G$17</f>
        <v>4290.3916547899998</v>
      </c>
      <c r="I58" s="37">
        <f>SUMIFS(СВЦЭМ!$C$34:$C$777,СВЦЭМ!$A$34:$A$777,$A58,СВЦЭМ!$B$34:$B$777,I$47)+'СЕТ СН'!$G$9+СВЦЭМ!$D$10+'СЕТ СН'!$G$5-'СЕТ СН'!$G$17</f>
        <v>4298.6955095599997</v>
      </c>
      <c r="J58" s="37">
        <f>SUMIFS(СВЦЭМ!$C$34:$C$777,СВЦЭМ!$A$34:$A$777,$A58,СВЦЭМ!$B$34:$B$777,J$47)+'СЕТ СН'!$G$9+СВЦЭМ!$D$10+'СЕТ СН'!$G$5-'СЕТ СН'!$G$17</f>
        <v>4301.5098030899999</v>
      </c>
      <c r="K58" s="37">
        <f>SUMIFS(СВЦЭМ!$C$34:$C$777,СВЦЭМ!$A$34:$A$777,$A58,СВЦЭМ!$B$34:$B$777,K$47)+'СЕТ СН'!$G$9+СВЦЭМ!$D$10+'СЕТ СН'!$G$5-'СЕТ СН'!$G$17</f>
        <v>4286.9480518399996</v>
      </c>
      <c r="L58" s="37">
        <f>SUMIFS(СВЦЭМ!$C$34:$C$777,СВЦЭМ!$A$34:$A$777,$A58,СВЦЭМ!$B$34:$B$777,L$47)+'СЕТ СН'!$G$9+СВЦЭМ!$D$10+'СЕТ СН'!$G$5-'СЕТ СН'!$G$17</f>
        <v>4191.3913611999997</v>
      </c>
      <c r="M58" s="37">
        <f>SUMIFS(СВЦЭМ!$C$34:$C$777,СВЦЭМ!$A$34:$A$777,$A58,СВЦЭМ!$B$34:$B$777,M$47)+'СЕТ СН'!$G$9+СВЦЭМ!$D$10+'СЕТ СН'!$G$5-'СЕТ СН'!$G$17</f>
        <v>4155.38249602</v>
      </c>
      <c r="N58" s="37">
        <f>SUMIFS(СВЦЭМ!$C$34:$C$777,СВЦЭМ!$A$34:$A$777,$A58,СВЦЭМ!$B$34:$B$777,N$47)+'СЕТ СН'!$G$9+СВЦЭМ!$D$10+'СЕТ СН'!$G$5-'СЕТ СН'!$G$17</f>
        <v>4152.8457157100001</v>
      </c>
      <c r="O58" s="37">
        <f>SUMIFS(СВЦЭМ!$C$34:$C$777,СВЦЭМ!$A$34:$A$777,$A58,СВЦЭМ!$B$34:$B$777,O$47)+'СЕТ СН'!$G$9+СВЦЭМ!$D$10+'СЕТ СН'!$G$5-'СЕТ СН'!$G$17</f>
        <v>4152.1666905599996</v>
      </c>
      <c r="P58" s="37">
        <f>SUMIFS(СВЦЭМ!$C$34:$C$777,СВЦЭМ!$A$34:$A$777,$A58,СВЦЭМ!$B$34:$B$777,P$47)+'СЕТ СН'!$G$9+СВЦЭМ!$D$10+'СЕТ СН'!$G$5-'СЕТ СН'!$G$17</f>
        <v>4153.8385886799997</v>
      </c>
      <c r="Q58" s="37">
        <f>SUMIFS(СВЦЭМ!$C$34:$C$777,СВЦЭМ!$A$34:$A$777,$A58,СВЦЭМ!$B$34:$B$777,Q$47)+'СЕТ СН'!$G$9+СВЦЭМ!$D$10+'СЕТ СН'!$G$5-'СЕТ СН'!$G$17</f>
        <v>4151.4186537799997</v>
      </c>
      <c r="R58" s="37">
        <f>SUMIFS(СВЦЭМ!$C$34:$C$777,СВЦЭМ!$A$34:$A$777,$A58,СВЦЭМ!$B$34:$B$777,R$47)+'СЕТ СН'!$G$9+СВЦЭМ!$D$10+'СЕТ СН'!$G$5-'СЕТ СН'!$G$17</f>
        <v>4145.9923369400003</v>
      </c>
      <c r="S58" s="37">
        <f>SUMIFS(СВЦЭМ!$C$34:$C$777,СВЦЭМ!$A$34:$A$777,$A58,СВЦЭМ!$B$34:$B$777,S$47)+'СЕТ СН'!$G$9+СВЦЭМ!$D$10+'СЕТ СН'!$G$5-'СЕТ СН'!$G$17</f>
        <v>4143.1389293499997</v>
      </c>
      <c r="T58" s="37">
        <f>SUMIFS(СВЦЭМ!$C$34:$C$777,СВЦЭМ!$A$34:$A$777,$A58,СВЦЭМ!$B$34:$B$777,T$47)+'СЕТ СН'!$G$9+СВЦЭМ!$D$10+'СЕТ СН'!$G$5-'СЕТ СН'!$G$17</f>
        <v>4135.8492948499998</v>
      </c>
      <c r="U58" s="37">
        <f>SUMIFS(СВЦЭМ!$C$34:$C$777,СВЦЭМ!$A$34:$A$777,$A58,СВЦЭМ!$B$34:$B$777,U$47)+'СЕТ СН'!$G$9+СВЦЭМ!$D$10+'СЕТ СН'!$G$5-'СЕТ СН'!$G$17</f>
        <v>4129.0163023900004</v>
      </c>
      <c r="V58" s="37">
        <f>SUMIFS(СВЦЭМ!$C$34:$C$777,СВЦЭМ!$A$34:$A$777,$A58,СВЦЭМ!$B$34:$B$777,V$47)+'СЕТ СН'!$G$9+СВЦЭМ!$D$10+'СЕТ СН'!$G$5-'СЕТ СН'!$G$17</f>
        <v>4166.5889978899995</v>
      </c>
      <c r="W58" s="37">
        <f>SUMIFS(СВЦЭМ!$C$34:$C$777,СВЦЭМ!$A$34:$A$777,$A58,СВЦЭМ!$B$34:$B$777,W$47)+'СЕТ СН'!$G$9+СВЦЭМ!$D$10+'СЕТ СН'!$G$5-'СЕТ СН'!$G$17</f>
        <v>4230.7917338199995</v>
      </c>
      <c r="X58" s="37">
        <f>SUMIFS(СВЦЭМ!$C$34:$C$777,СВЦЭМ!$A$34:$A$777,$A58,СВЦЭМ!$B$34:$B$777,X$47)+'СЕТ СН'!$G$9+СВЦЭМ!$D$10+'СЕТ СН'!$G$5-'СЕТ СН'!$G$17</f>
        <v>4174.8128115600002</v>
      </c>
      <c r="Y58" s="37">
        <f>SUMIFS(СВЦЭМ!$C$34:$C$777,СВЦЭМ!$A$34:$A$777,$A58,СВЦЭМ!$B$34:$B$777,Y$47)+'СЕТ СН'!$G$9+СВЦЭМ!$D$10+'СЕТ СН'!$G$5-'СЕТ СН'!$G$17</f>
        <v>4180.9336236500003</v>
      </c>
    </row>
    <row r="59" spans="1:25" ht="15.75" x14ac:dyDescent="0.2">
      <c r="A59" s="36">
        <f t="shared" si="1"/>
        <v>42959</v>
      </c>
      <c r="B59" s="37">
        <f>SUMIFS(СВЦЭМ!$C$34:$C$777,СВЦЭМ!$A$34:$A$777,$A59,СВЦЭМ!$B$34:$B$777,B$47)+'СЕТ СН'!$G$9+СВЦЭМ!$D$10+'СЕТ СН'!$G$5-'СЕТ СН'!$G$17</f>
        <v>4245.6187695099998</v>
      </c>
      <c r="C59" s="37">
        <f>SUMIFS(СВЦЭМ!$C$34:$C$777,СВЦЭМ!$A$34:$A$777,$A59,СВЦЭМ!$B$34:$B$777,C$47)+'СЕТ СН'!$G$9+СВЦЭМ!$D$10+'СЕТ СН'!$G$5-'СЕТ СН'!$G$17</f>
        <v>4295.76521856</v>
      </c>
      <c r="D59" s="37">
        <f>SUMIFS(СВЦЭМ!$C$34:$C$777,СВЦЭМ!$A$34:$A$777,$A59,СВЦЭМ!$B$34:$B$777,D$47)+'СЕТ СН'!$G$9+СВЦЭМ!$D$10+'СЕТ СН'!$G$5-'СЕТ СН'!$G$17</f>
        <v>4316.0549696299995</v>
      </c>
      <c r="E59" s="37">
        <f>SUMIFS(СВЦЭМ!$C$34:$C$777,СВЦЭМ!$A$34:$A$777,$A59,СВЦЭМ!$B$34:$B$777,E$47)+'СЕТ СН'!$G$9+СВЦЭМ!$D$10+'СЕТ СН'!$G$5-'СЕТ СН'!$G$17</f>
        <v>4352.91036773</v>
      </c>
      <c r="F59" s="37">
        <f>SUMIFS(СВЦЭМ!$C$34:$C$777,СВЦЭМ!$A$34:$A$777,$A59,СВЦЭМ!$B$34:$B$777,F$47)+'СЕТ СН'!$G$9+СВЦЭМ!$D$10+'СЕТ СН'!$G$5-'СЕТ СН'!$G$17</f>
        <v>4345.9505773000001</v>
      </c>
      <c r="G59" s="37">
        <f>SUMIFS(СВЦЭМ!$C$34:$C$777,СВЦЭМ!$A$34:$A$777,$A59,СВЦЭМ!$B$34:$B$777,G$47)+'СЕТ СН'!$G$9+СВЦЭМ!$D$10+'СЕТ СН'!$G$5-'СЕТ СН'!$G$17</f>
        <v>4348.3841734999996</v>
      </c>
      <c r="H59" s="37">
        <f>SUMIFS(СВЦЭМ!$C$34:$C$777,СВЦЭМ!$A$34:$A$777,$A59,СВЦЭМ!$B$34:$B$777,H$47)+'СЕТ СН'!$G$9+СВЦЭМ!$D$10+'СЕТ СН'!$G$5-'СЕТ СН'!$G$17</f>
        <v>4329.9877897799997</v>
      </c>
      <c r="I59" s="37">
        <f>SUMIFS(СВЦЭМ!$C$34:$C$777,СВЦЭМ!$A$34:$A$777,$A59,СВЦЭМ!$B$34:$B$777,I$47)+'СЕТ СН'!$G$9+СВЦЭМ!$D$10+'СЕТ СН'!$G$5-'СЕТ СН'!$G$17</f>
        <v>4339.6014800100002</v>
      </c>
      <c r="J59" s="37">
        <f>SUMIFS(СВЦЭМ!$C$34:$C$777,СВЦЭМ!$A$34:$A$777,$A59,СВЦЭМ!$B$34:$B$777,J$47)+'СЕТ СН'!$G$9+СВЦЭМ!$D$10+'СЕТ СН'!$G$5-'СЕТ СН'!$G$17</f>
        <v>4299.8635912600002</v>
      </c>
      <c r="K59" s="37">
        <f>SUMIFS(СВЦЭМ!$C$34:$C$777,СВЦЭМ!$A$34:$A$777,$A59,СВЦЭМ!$B$34:$B$777,K$47)+'СЕТ СН'!$G$9+СВЦЭМ!$D$10+'СЕТ СН'!$G$5-'СЕТ СН'!$G$17</f>
        <v>4240.6477667999998</v>
      </c>
      <c r="L59" s="37">
        <f>SUMIFS(СВЦЭМ!$C$34:$C$777,СВЦЭМ!$A$34:$A$777,$A59,СВЦЭМ!$B$34:$B$777,L$47)+'СЕТ СН'!$G$9+СВЦЭМ!$D$10+'СЕТ СН'!$G$5-'СЕТ СН'!$G$17</f>
        <v>4130.9820243699996</v>
      </c>
      <c r="M59" s="37">
        <f>SUMIFS(СВЦЭМ!$C$34:$C$777,СВЦЭМ!$A$34:$A$777,$A59,СВЦЭМ!$B$34:$B$777,M$47)+'СЕТ СН'!$G$9+СВЦЭМ!$D$10+'СЕТ СН'!$G$5-'СЕТ СН'!$G$17</f>
        <v>4095.53568094</v>
      </c>
      <c r="N59" s="37">
        <f>SUMIFS(СВЦЭМ!$C$34:$C$777,СВЦЭМ!$A$34:$A$777,$A59,СВЦЭМ!$B$34:$B$777,N$47)+'СЕТ СН'!$G$9+СВЦЭМ!$D$10+'СЕТ СН'!$G$5-'СЕТ СН'!$G$17</f>
        <v>4100.7661257999998</v>
      </c>
      <c r="O59" s="37">
        <f>SUMIFS(СВЦЭМ!$C$34:$C$777,СВЦЭМ!$A$34:$A$777,$A59,СВЦЭМ!$B$34:$B$777,O$47)+'СЕТ СН'!$G$9+СВЦЭМ!$D$10+'СЕТ СН'!$G$5-'СЕТ СН'!$G$17</f>
        <v>4108.4514551600005</v>
      </c>
      <c r="P59" s="37">
        <f>SUMIFS(СВЦЭМ!$C$34:$C$777,СВЦЭМ!$A$34:$A$777,$A59,СВЦЭМ!$B$34:$B$777,P$47)+'СЕТ СН'!$G$9+СВЦЭМ!$D$10+'СЕТ СН'!$G$5-'СЕТ СН'!$G$17</f>
        <v>4112.4345847900004</v>
      </c>
      <c r="Q59" s="37">
        <f>SUMIFS(СВЦЭМ!$C$34:$C$777,СВЦЭМ!$A$34:$A$777,$A59,СВЦЭМ!$B$34:$B$777,Q$47)+'СЕТ СН'!$G$9+СВЦЭМ!$D$10+'СЕТ СН'!$G$5-'СЕТ СН'!$G$17</f>
        <v>4106.4547983600005</v>
      </c>
      <c r="R59" s="37">
        <f>SUMIFS(СВЦЭМ!$C$34:$C$777,СВЦЭМ!$A$34:$A$777,$A59,СВЦЭМ!$B$34:$B$777,R$47)+'СЕТ СН'!$G$9+СВЦЭМ!$D$10+'СЕТ СН'!$G$5-'СЕТ СН'!$G$17</f>
        <v>4120.6934085900002</v>
      </c>
      <c r="S59" s="37">
        <f>SUMIFS(СВЦЭМ!$C$34:$C$777,СВЦЭМ!$A$34:$A$777,$A59,СВЦЭМ!$B$34:$B$777,S$47)+'СЕТ СН'!$G$9+СВЦЭМ!$D$10+'СЕТ СН'!$G$5-'СЕТ СН'!$G$17</f>
        <v>4116.0955232400001</v>
      </c>
      <c r="T59" s="37">
        <f>SUMIFS(СВЦЭМ!$C$34:$C$777,СВЦЭМ!$A$34:$A$777,$A59,СВЦЭМ!$B$34:$B$777,T$47)+'СЕТ СН'!$G$9+СВЦЭМ!$D$10+'СЕТ СН'!$G$5-'СЕТ СН'!$G$17</f>
        <v>4127.9292613600001</v>
      </c>
      <c r="U59" s="37">
        <f>SUMIFS(СВЦЭМ!$C$34:$C$777,СВЦЭМ!$A$34:$A$777,$A59,СВЦЭМ!$B$34:$B$777,U$47)+'СЕТ СН'!$G$9+СВЦЭМ!$D$10+'СЕТ СН'!$G$5-'СЕТ СН'!$G$17</f>
        <v>4139.6362913900002</v>
      </c>
      <c r="V59" s="37">
        <f>SUMIFS(СВЦЭМ!$C$34:$C$777,СВЦЭМ!$A$34:$A$777,$A59,СВЦЭМ!$B$34:$B$777,V$47)+'СЕТ СН'!$G$9+СВЦЭМ!$D$10+'СЕТ СН'!$G$5-'СЕТ СН'!$G$17</f>
        <v>4165.4598379500003</v>
      </c>
      <c r="W59" s="37">
        <f>SUMIFS(СВЦЭМ!$C$34:$C$777,СВЦЭМ!$A$34:$A$777,$A59,СВЦЭМ!$B$34:$B$777,W$47)+'СЕТ СН'!$G$9+СВЦЭМ!$D$10+'СЕТ СН'!$G$5-'СЕТ СН'!$G$17</f>
        <v>4219.9694597300004</v>
      </c>
      <c r="X59" s="37">
        <f>SUMIFS(СВЦЭМ!$C$34:$C$777,СВЦЭМ!$A$34:$A$777,$A59,СВЦЭМ!$B$34:$B$777,X$47)+'СЕТ СН'!$G$9+СВЦЭМ!$D$10+'СЕТ СН'!$G$5-'СЕТ СН'!$G$17</f>
        <v>4253.3714805899999</v>
      </c>
      <c r="Y59" s="37">
        <f>SUMIFS(СВЦЭМ!$C$34:$C$777,СВЦЭМ!$A$34:$A$777,$A59,СВЦЭМ!$B$34:$B$777,Y$47)+'СЕТ СН'!$G$9+СВЦЭМ!$D$10+'СЕТ СН'!$G$5-'СЕТ СН'!$G$17</f>
        <v>4294.0089149799996</v>
      </c>
    </row>
    <row r="60" spans="1:25" ht="15.75" x14ac:dyDescent="0.2">
      <c r="A60" s="36">
        <f t="shared" si="1"/>
        <v>42960</v>
      </c>
      <c r="B60" s="37">
        <f>SUMIFS(СВЦЭМ!$C$34:$C$777,СВЦЭМ!$A$34:$A$777,$A60,СВЦЭМ!$B$34:$B$777,B$47)+'СЕТ СН'!$G$9+СВЦЭМ!$D$10+'СЕТ СН'!$G$5-'СЕТ СН'!$G$17</f>
        <v>4204.6321564399996</v>
      </c>
      <c r="C60" s="37">
        <f>SUMIFS(СВЦЭМ!$C$34:$C$777,СВЦЭМ!$A$34:$A$777,$A60,СВЦЭМ!$B$34:$B$777,C$47)+'СЕТ СН'!$G$9+СВЦЭМ!$D$10+'СЕТ СН'!$G$5-'СЕТ СН'!$G$17</f>
        <v>4297.5377824099996</v>
      </c>
      <c r="D60" s="37">
        <f>SUMIFS(СВЦЭМ!$C$34:$C$777,СВЦЭМ!$A$34:$A$777,$A60,СВЦЭМ!$B$34:$B$777,D$47)+'СЕТ СН'!$G$9+СВЦЭМ!$D$10+'СЕТ СН'!$G$5-'СЕТ СН'!$G$17</f>
        <v>4281.4605192899999</v>
      </c>
      <c r="E60" s="37">
        <f>SUMIFS(СВЦЭМ!$C$34:$C$777,СВЦЭМ!$A$34:$A$777,$A60,СВЦЭМ!$B$34:$B$777,E$47)+'СЕТ СН'!$G$9+СВЦЭМ!$D$10+'СЕТ СН'!$G$5-'СЕТ СН'!$G$17</f>
        <v>4277.7544643900001</v>
      </c>
      <c r="F60" s="37">
        <f>SUMIFS(СВЦЭМ!$C$34:$C$777,СВЦЭМ!$A$34:$A$777,$A60,СВЦЭМ!$B$34:$B$777,F$47)+'СЕТ СН'!$G$9+СВЦЭМ!$D$10+'СЕТ СН'!$G$5-'СЕТ СН'!$G$17</f>
        <v>4296.1962970699997</v>
      </c>
      <c r="G60" s="37">
        <f>SUMIFS(СВЦЭМ!$C$34:$C$777,СВЦЭМ!$A$34:$A$777,$A60,СВЦЭМ!$B$34:$B$777,G$47)+'СЕТ СН'!$G$9+СВЦЭМ!$D$10+'СЕТ СН'!$G$5-'СЕТ СН'!$G$17</f>
        <v>4293.07611576</v>
      </c>
      <c r="H60" s="37">
        <f>SUMIFS(СВЦЭМ!$C$34:$C$777,СВЦЭМ!$A$34:$A$777,$A60,СВЦЭМ!$B$34:$B$777,H$47)+'СЕТ СН'!$G$9+СВЦЭМ!$D$10+'СЕТ СН'!$G$5-'СЕТ СН'!$G$17</f>
        <v>4300.2695298299996</v>
      </c>
      <c r="I60" s="37">
        <f>SUMIFS(СВЦЭМ!$C$34:$C$777,СВЦЭМ!$A$34:$A$777,$A60,СВЦЭМ!$B$34:$B$777,I$47)+'СЕТ СН'!$G$9+СВЦЭМ!$D$10+'СЕТ СН'!$G$5-'СЕТ СН'!$G$17</f>
        <v>4257.0543373</v>
      </c>
      <c r="J60" s="37">
        <f>SUMIFS(СВЦЭМ!$C$34:$C$777,СВЦЭМ!$A$34:$A$777,$A60,СВЦЭМ!$B$34:$B$777,J$47)+'СЕТ СН'!$G$9+СВЦЭМ!$D$10+'СЕТ СН'!$G$5-'СЕТ СН'!$G$17</f>
        <v>4209.4857907400001</v>
      </c>
      <c r="K60" s="37">
        <f>SUMIFS(СВЦЭМ!$C$34:$C$777,СВЦЭМ!$A$34:$A$777,$A60,СВЦЭМ!$B$34:$B$777,K$47)+'СЕТ СН'!$G$9+СВЦЭМ!$D$10+'СЕТ СН'!$G$5-'СЕТ СН'!$G$17</f>
        <v>4209.54288</v>
      </c>
      <c r="L60" s="37">
        <f>SUMIFS(СВЦЭМ!$C$34:$C$777,СВЦЭМ!$A$34:$A$777,$A60,СВЦЭМ!$B$34:$B$777,L$47)+'СЕТ СН'!$G$9+СВЦЭМ!$D$10+'СЕТ СН'!$G$5-'СЕТ СН'!$G$17</f>
        <v>4183.3375258400001</v>
      </c>
      <c r="M60" s="37">
        <f>SUMIFS(СВЦЭМ!$C$34:$C$777,СВЦЭМ!$A$34:$A$777,$A60,СВЦЭМ!$B$34:$B$777,M$47)+'СЕТ СН'!$G$9+СВЦЭМ!$D$10+'СЕТ СН'!$G$5-'СЕТ СН'!$G$17</f>
        <v>4148.9374774200005</v>
      </c>
      <c r="N60" s="37">
        <f>SUMIFS(СВЦЭМ!$C$34:$C$777,СВЦЭМ!$A$34:$A$777,$A60,СВЦЭМ!$B$34:$B$777,N$47)+'СЕТ СН'!$G$9+СВЦЭМ!$D$10+'СЕТ СН'!$G$5-'СЕТ СН'!$G$17</f>
        <v>4148.6474704499997</v>
      </c>
      <c r="O60" s="37">
        <f>SUMIFS(СВЦЭМ!$C$34:$C$777,СВЦЭМ!$A$34:$A$777,$A60,СВЦЭМ!$B$34:$B$777,O$47)+'СЕТ СН'!$G$9+СВЦЭМ!$D$10+'СЕТ СН'!$G$5-'СЕТ СН'!$G$17</f>
        <v>4147.4641828399999</v>
      </c>
      <c r="P60" s="37">
        <f>SUMIFS(СВЦЭМ!$C$34:$C$777,СВЦЭМ!$A$34:$A$777,$A60,СВЦЭМ!$B$34:$B$777,P$47)+'СЕТ СН'!$G$9+СВЦЭМ!$D$10+'СЕТ СН'!$G$5-'СЕТ СН'!$G$17</f>
        <v>4151.9945238800001</v>
      </c>
      <c r="Q60" s="37">
        <f>SUMIFS(СВЦЭМ!$C$34:$C$777,СВЦЭМ!$A$34:$A$777,$A60,СВЦЭМ!$B$34:$B$777,Q$47)+'СЕТ СН'!$G$9+СВЦЭМ!$D$10+'СЕТ СН'!$G$5-'СЕТ СН'!$G$17</f>
        <v>4148.0894403599996</v>
      </c>
      <c r="R60" s="37">
        <f>SUMIFS(СВЦЭМ!$C$34:$C$777,СВЦЭМ!$A$34:$A$777,$A60,СВЦЭМ!$B$34:$B$777,R$47)+'СЕТ СН'!$G$9+СВЦЭМ!$D$10+'СЕТ СН'!$G$5-'СЕТ СН'!$G$17</f>
        <v>4136.2168962200003</v>
      </c>
      <c r="S60" s="37">
        <f>SUMIFS(СВЦЭМ!$C$34:$C$777,СВЦЭМ!$A$34:$A$777,$A60,СВЦЭМ!$B$34:$B$777,S$47)+'СЕТ СН'!$G$9+СВЦЭМ!$D$10+'СЕТ СН'!$G$5-'СЕТ СН'!$G$17</f>
        <v>4139.08324137</v>
      </c>
      <c r="T60" s="37">
        <f>SUMIFS(СВЦЭМ!$C$34:$C$777,СВЦЭМ!$A$34:$A$777,$A60,СВЦЭМ!$B$34:$B$777,T$47)+'СЕТ СН'!$G$9+СВЦЭМ!$D$10+'СЕТ СН'!$G$5-'СЕТ СН'!$G$17</f>
        <v>4142.6304410000002</v>
      </c>
      <c r="U60" s="37">
        <f>SUMIFS(СВЦЭМ!$C$34:$C$777,СВЦЭМ!$A$34:$A$777,$A60,СВЦЭМ!$B$34:$B$777,U$47)+'СЕТ СН'!$G$9+СВЦЭМ!$D$10+'СЕТ СН'!$G$5-'СЕТ СН'!$G$17</f>
        <v>4140.1733770499995</v>
      </c>
      <c r="V60" s="37">
        <f>SUMIFS(СВЦЭМ!$C$34:$C$777,СВЦЭМ!$A$34:$A$777,$A60,СВЦЭМ!$B$34:$B$777,V$47)+'СЕТ СН'!$G$9+СВЦЭМ!$D$10+'СЕТ СН'!$G$5-'СЕТ СН'!$G$17</f>
        <v>4173.6846467799996</v>
      </c>
      <c r="W60" s="37">
        <f>SUMIFS(СВЦЭМ!$C$34:$C$777,СВЦЭМ!$A$34:$A$777,$A60,СВЦЭМ!$B$34:$B$777,W$47)+'СЕТ СН'!$G$9+СВЦЭМ!$D$10+'СЕТ СН'!$G$5-'СЕТ СН'!$G$17</f>
        <v>4245.2565443399999</v>
      </c>
      <c r="X60" s="37">
        <f>SUMIFS(СВЦЭМ!$C$34:$C$777,СВЦЭМ!$A$34:$A$777,$A60,СВЦЭМ!$B$34:$B$777,X$47)+'СЕТ СН'!$G$9+СВЦЭМ!$D$10+'СЕТ СН'!$G$5-'СЕТ СН'!$G$17</f>
        <v>4222.2033830399996</v>
      </c>
      <c r="Y60" s="37">
        <f>SUMIFS(СВЦЭМ!$C$34:$C$777,СВЦЭМ!$A$34:$A$777,$A60,СВЦЭМ!$B$34:$B$777,Y$47)+'СЕТ СН'!$G$9+СВЦЭМ!$D$10+'СЕТ СН'!$G$5-'СЕТ СН'!$G$17</f>
        <v>4184.7482165000001</v>
      </c>
    </row>
    <row r="61" spans="1:25" ht="15.75" x14ac:dyDescent="0.2">
      <c r="A61" s="36">
        <f t="shared" si="1"/>
        <v>42961</v>
      </c>
      <c r="B61" s="37">
        <f>SUMIFS(СВЦЭМ!$C$34:$C$777,СВЦЭМ!$A$34:$A$777,$A61,СВЦЭМ!$B$34:$B$777,B$47)+'СЕТ СН'!$G$9+СВЦЭМ!$D$10+'СЕТ СН'!$G$5-'СЕТ СН'!$G$17</f>
        <v>4252.5946464099998</v>
      </c>
      <c r="C61" s="37">
        <f>SUMIFS(СВЦЭМ!$C$34:$C$777,СВЦЭМ!$A$34:$A$777,$A61,СВЦЭМ!$B$34:$B$777,C$47)+'СЕТ СН'!$G$9+СВЦЭМ!$D$10+'СЕТ СН'!$G$5-'СЕТ СН'!$G$17</f>
        <v>4320.8777282999999</v>
      </c>
      <c r="D61" s="37">
        <f>SUMIFS(СВЦЭМ!$C$34:$C$777,СВЦЭМ!$A$34:$A$777,$A61,СВЦЭМ!$B$34:$B$777,D$47)+'СЕТ СН'!$G$9+СВЦЭМ!$D$10+'СЕТ СН'!$G$5-'СЕТ СН'!$G$17</f>
        <v>4364.7815670600003</v>
      </c>
      <c r="E61" s="37">
        <f>SUMIFS(СВЦЭМ!$C$34:$C$777,СВЦЭМ!$A$34:$A$777,$A61,СВЦЭМ!$B$34:$B$777,E$47)+'СЕТ СН'!$G$9+СВЦЭМ!$D$10+'СЕТ СН'!$G$5-'СЕТ СН'!$G$17</f>
        <v>4401.8875969000001</v>
      </c>
      <c r="F61" s="37">
        <f>SUMIFS(СВЦЭМ!$C$34:$C$777,СВЦЭМ!$A$34:$A$777,$A61,СВЦЭМ!$B$34:$B$777,F$47)+'СЕТ СН'!$G$9+СВЦЭМ!$D$10+'СЕТ СН'!$G$5-'СЕТ СН'!$G$17</f>
        <v>4413.9797433599997</v>
      </c>
      <c r="G61" s="37">
        <f>SUMIFS(СВЦЭМ!$C$34:$C$777,СВЦЭМ!$A$34:$A$777,$A61,СВЦЭМ!$B$34:$B$777,G$47)+'СЕТ СН'!$G$9+СВЦЭМ!$D$10+'СЕТ СН'!$G$5-'СЕТ СН'!$G$17</f>
        <v>4404.5130633799999</v>
      </c>
      <c r="H61" s="37">
        <f>SUMIFS(СВЦЭМ!$C$34:$C$777,СВЦЭМ!$A$34:$A$777,$A61,СВЦЭМ!$B$34:$B$777,H$47)+'СЕТ СН'!$G$9+СВЦЭМ!$D$10+'СЕТ СН'!$G$5-'СЕТ СН'!$G$17</f>
        <v>4323.5309634300002</v>
      </c>
      <c r="I61" s="37">
        <f>SUMIFS(СВЦЭМ!$C$34:$C$777,СВЦЭМ!$A$34:$A$777,$A61,СВЦЭМ!$B$34:$B$777,I$47)+'СЕТ СН'!$G$9+СВЦЭМ!$D$10+'СЕТ СН'!$G$5-'СЕТ СН'!$G$17</f>
        <v>4321.6354906199995</v>
      </c>
      <c r="J61" s="37">
        <f>SUMIFS(СВЦЭМ!$C$34:$C$777,СВЦЭМ!$A$34:$A$777,$A61,СВЦЭМ!$B$34:$B$777,J$47)+'СЕТ СН'!$G$9+СВЦЭМ!$D$10+'СЕТ СН'!$G$5-'СЕТ СН'!$G$17</f>
        <v>4236.49544427</v>
      </c>
      <c r="K61" s="37">
        <f>SUMIFS(СВЦЭМ!$C$34:$C$777,СВЦЭМ!$A$34:$A$777,$A61,СВЦЭМ!$B$34:$B$777,K$47)+'СЕТ СН'!$G$9+СВЦЭМ!$D$10+'СЕТ СН'!$G$5-'СЕТ СН'!$G$17</f>
        <v>4199.0511086699998</v>
      </c>
      <c r="L61" s="37">
        <f>SUMIFS(СВЦЭМ!$C$34:$C$777,СВЦЭМ!$A$34:$A$777,$A61,СВЦЭМ!$B$34:$B$777,L$47)+'СЕТ СН'!$G$9+СВЦЭМ!$D$10+'СЕТ СН'!$G$5-'СЕТ СН'!$G$17</f>
        <v>4122.9889702299997</v>
      </c>
      <c r="M61" s="37">
        <f>SUMIFS(СВЦЭМ!$C$34:$C$777,СВЦЭМ!$A$34:$A$777,$A61,СВЦЭМ!$B$34:$B$777,M$47)+'СЕТ СН'!$G$9+СВЦЭМ!$D$10+'СЕТ СН'!$G$5-'СЕТ СН'!$G$17</f>
        <v>4107.6642890900002</v>
      </c>
      <c r="N61" s="37">
        <f>SUMIFS(СВЦЭМ!$C$34:$C$777,СВЦЭМ!$A$34:$A$777,$A61,СВЦЭМ!$B$34:$B$777,N$47)+'СЕТ СН'!$G$9+СВЦЭМ!$D$10+'СЕТ СН'!$G$5-'СЕТ СН'!$G$17</f>
        <v>4102.1518725699998</v>
      </c>
      <c r="O61" s="37">
        <f>SUMIFS(СВЦЭМ!$C$34:$C$777,СВЦЭМ!$A$34:$A$777,$A61,СВЦЭМ!$B$34:$B$777,O$47)+'СЕТ СН'!$G$9+СВЦЭМ!$D$10+'СЕТ СН'!$G$5-'СЕТ СН'!$G$17</f>
        <v>4106.82259866</v>
      </c>
      <c r="P61" s="37">
        <f>SUMIFS(СВЦЭМ!$C$34:$C$777,СВЦЭМ!$A$34:$A$777,$A61,СВЦЭМ!$B$34:$B$777,P$47)+'СЕТ СН'!$G$9+СВЦЭМ!$D$10+'СЕТ СН'!$G$5-'СЕТ СН'!$G$17</f>
        <v>4105.6846047999998</v>
      </c>
      <c r="Q61" s="37">
        <f>SUMIFS(СВЦЭМ!$C$34:$C$777,СВЦЭМ!$A$34:$A$777,$A61,СВЦЭМ!$B$34:$B$777,Q$47)+'СЕТ СН'!$G$9+СВЦЭМ!$D$10+'СЕТ СН'!$G$5-'СЕТ СН'!$G$17</f>
        <v>4108.1704184</v>
      </c>
      <c r="R61" s="37">
        <f>SUMIFS(СВЦЭМ!$C$34:$C$777,СВЦЭМ!$A$34:$A$777,$A61,СВЦЭМ!$B$34:$B$777,R$47)+'СЕТ СН'!$G$9+СВЦЭМ!$D$10+'СЕТ СН'!$G$5-'СЕТ СН'!$G$17</f>
        <v>4105.9027240799996</v>
      </c>
      <c r="S61" s="37">
        <f>SUMIFS(СВЦЭМ!$C$34:$C$777,СВЦЭМ!$A$34:$A$777,$A61,СВЦЭМ!$B$34:$B$777,S$47)+'СЕТ СН'!$G$9+СВЦЭМ!$D$10+'СЕТ СН'!$G$5-'СЕТ СН'!$G$17</f>
        <v>4102.9894454400001</v>
      </c>
      <c r="T61" s="37">
        <f>SUMIFS(СВЦЭМ!$C$34:$C$777,СВЦЭМ!$A$34:$A$777,$A61,СВЦЭМ!$B$34:$B$777,T$47)+'СЕТ СН'!$G$9+СВЦЭМ!$D$10+'СЕТ СН'!$G$5-'СЕТ СН'!$G$17</f>
        <v>4112.1406487499999</v>
      </c>
      <c r="U61" s="37">
        <f>SUMIFS(СВЦЭМ!$C$34:$C$777,СВЦЭМ!$A$34:$A$777,$A61,СВЦЭМ!$B$34:$B$777,U$47)+'СЕТ СН'!$G$9+СВЦЭМ!$D$10+'СЕТ СН'!$G$5-'СЕТ СН'!$G$17</f>
        <v>4109.7406041100003</v>
      </c>
      <c r="V61" s="37">
        <f>SUMIFS(СВЦЭМ!$C$34:$C$777,СВЦЭМ!$A$34:$A$777,$A61,СВЦЭМ!$B$34:$B$777,V$47)+'СЕТ СН'!$G$9+СВЦЭМ!$D$10+'СЕТ СН'!$G$5-'СЕТ СН'!$G$17</f>
        <v>4125.61136988</v>
      </c>
      <c r="W61" s="37">
        <f>SUMIFS(СВЦЭМ!$C$34:$C$777,СВЦЭМ!$A$34:$A$777,$A61,СВЦЭМ!$B$34:$B$777,W$47)+'СЕТ СН'!$G$9+СВЦЭМ!$D$10+'СЕТ СН'!$G$5-'СЕТ СН'!$G$17</f>
        <v>4193.1373569300004</v>
      </c>
      <c r="X61" s="37">
        <f>SUMIFS(СВЦЭМ!$C$34:$C$777,СВЦЭМ!$A$34:$A$777,$A61,СВЦЭМ!$B$34:$B$777,X$47)+'СЕТ СН'!$G$9+СВЦЭМ!$D$10+'СЕТ СН'!$G$5-'СЕТ СН'!$G$17</f>
        <v>4229.7955306799995</v>
      </c>
      <c r="Y61" s="37">
        <f>SUMIFS(СВЦЭМ!$C$34:$C$777,СВЦЭМ!$A$34:$A$777,$A61,СВЦЭМ!$B$34:$B$777,Y$47)+'СЕТ СН'!$G$9+СВЦЭМ!$D$10+'СЕТ СН'!$G$5-'СЕТ СН'!$G$17</f>
        <v>4242.3401660899999</v>
      </c>
    </row>
    <row r="62" spans="1:25" ht="15.75" x14ac:dyDescent="0.2">
      <c r="A62" s="36">
        <f t="shared" si="1"/>
        <v>42962</v>
      </c>
      <c r="B62" s="37">
        <f>SUMIFS(СВЦЭМ!$C$34:$C$777,СВЦЭМ!$A$34:$A$777,$A62,СВЦЭМ!$B$34:$B$777,B$47)+'СЕТ СН'!$G$9+СВЦЭМ!$D$10+'СЕТ СН'!$G$5-'СЕТ СН'!$G$17</f>
        <v>4281.8417298499999</v>
      </c>
      <c r="C62" s="37">
        <f>SUMIFS(СВЦЭМ!$C$34:$C$777,СВЦЭМ!$A$34:$A$777,$A62,СВЦЭМ!$B$34:$B$777,C$47)+'СЕТ СН'!$G$9+СВЦЭМ!$D$10+'СЕТ СН'!$G$5-'СЕТ СН'!$G$17</f>
        <v>4362.0012436199995</v>
      </c>
      <c r="D62" s="37">
        <f>SUMIFS(СВЦЭМ!$C$34:$C$777,СВЦЭМ!$A$34:$A$777,$A62,СВЦЭМ!$B$34:$B$777,D$47)+'СЕТ СН'!$G$9+СВЦЭМ!$D$10+'СЕТ СН'!$G$5-'СЕТ СН'!$G$17</f>
        <v>4393.64111056</v>
      </c>
      <c r="E62" s="37">
        <f>SUMIFS(СВЦЭМ!$C$34:$C$777,СВЦЭМ!$A$34:$A$777,$A62,СВЦЭМ!$B$34:$B$777,E$47)+'СЕТ СН'!$G$9+СВЦЭМ!$D$10+'СЕТ СН'!$G$5-'СЕТ СН'!$G$17</f>
        <v>4416.5164459799998</v>
      </c>
      <c r="F62" s="37">
        <f>SUMIFS(СВЦЭМ!$C$34:$C$777,СВЦЭМ!$A$34:$A$777,$A62,СВЦЭМ!$B$34:$B$777,F$47)+'СЕТ СН'!$G$9+СВЦЭМ!$D$10+'СЕТ СН'!$G$5-'СЕТ СН'!$G$17</f>
        <v>4421.4943698799998</v>
      </c>
      <c r="G62" s="37">
        <f>SUMIFS(СВЦЭМ!$C$34:$C$777,СВЦЭМ!$A$34:$A$777,$A62,СВЦЭМ!$B$34:$B$777,G$47)+'СЕТ СН'!$G$9+СВЦЭМ!$D$10+'СЕТ СН'!$G$5-'СЕТ СН'!$G$17</f>
        <v>4410.1857898099997</v>
      </c>
      <c r="H62" s="37">
        <f>SUMIFS(СВЦЭМ!$C$34:$C$777,СВЦЭМ!$A$34:$A$777,$A62,СВЦЭМ!$B$34:$B$777,H$47)+'СЕТ СН'!$G$9+СВЦЭМ!$D$10+'СЕТ СН'!$G$5-'СЕТ СН'!$G$17</f>
        <v>4368.5622459599999</v>
      </c>
      <c r="I62" s="37">
        <f>SUMIFS(СВЦЭМ!$C$34:$C$777,СВЦЭМ!$A$34:$A$777,$A62,СВЦЭМ!$B$34:$B$777,I$47)+'СЕТ СН'!$G$9+СВЦЭМ!$D$10+'СЕТ СН'!$G$5-'СЕТ СН'!$G$17</f>
        <v>4241.4186018099999</v>
      </c>
      <c r="J62" s="37">
        <f>SUMIFS(СВЦЭМ!$C$34:$C$777,СВЦЭМ!$A$34:$A$777,$A62,СВЦЭМ!$B$34:$B$777,J$47)+'СЕТ СН'!$G$9+СВЦЭМ!$D$10+'СЕТ СН'!$G$5-'СЕТ СН'!$G$17</f>
        <v>4246.2075040399995</v>
      </c>
      <c r="K62" s="37">
        <f>SUMIFS(СВЦЭМ!$C$34:$C$777,СВЦЭМ!$A$34:$A$777,$A62,СВЦЭМ!$B$34:$B$777,K$47)+'СЕТ СН'!$G$9+СВЦЭМ!$D$10+'СЕТ СН'!$G$5-'СЕТ СН'!$G$17</f>
        <v>4197.5672557500002</v>
      </c>
      <c r="L62" s="37">
        <f>SUMIFS(СВЦЭМ!$C$34:$C$777,СВЦЭМ!$A$34:$A$777,$A62,СВЦЭМ!$B$34:$B$777,L$47)+'СЕТ СН'!$G$9+СВЦЭМ!$D$10+'СЕТ СН'!$G$5-'СЕТ СН'!$G$17</f>
        <v>4118.3999807199998</v>
      </c>
      <c r="M62" s="37">
        <f>SUMIFS(СВЦЭМ!$C$34:$C$777,СВЦЭМ!$A$34:$A$777,$A62,СВЦЭМ!$B$34:$B$777,M$47)+'СЕТ СН'!$G$9+СВЦЭМ!$D$10+'СЕТ СН'!$G$5-'СЕТ СН'!$G$17</f>
        <v>4086.51825087</v>
      </c>
      <c r="N62" s="37">
        <f>SUMIFS(СВЦЭМ!$C$34:$C$777,СВЦЭМ!$A$34:$A$777,$A62,СВЦЭМ!$B$34:$B$777,N$47)+'СЕТ СН'!$G$9+СВЦЭМ!$D$10+'СЕТ СН'!$G$5-'СЕТ СН'!$G$17</f>
        <v>4085.70032765</v>
      </c>
      <c r="O62" s="37">
        <f>SUMIFS(СВЦЭМ!$C$34:$C$777,СВЦЭМ!$A$34:$A$777,$A62,СВЦЭМ!$B$34:$B$777,O$47)+'СЕТ СН'!$G$9+СВЦЭМ!$D$10+'СЕТ СН'!$G$5-'СЕТ СН'!$G$17</f>
        <v>4087.5534531000003</v>
      </c>
      <c r="P62" s="37">
        <f>SUMIFS(СВЦЭМ!$C$34:$C$777,СВЦЭМ!$A$34:$A$777,$A62,СВЦЭМ!$B$34:$B$777,P$47)+'СЕТ СН'!$G$9+СВЦЭМ!$D$10+'СЕТ СН'!$G$5-'СЕТ СН'!$G$17</f>
        <v>4090.5343507699999</v>
      </c>
      <c r="Q62" s="37">
        <f>SUMIFS(СВЦЭМ!$C$34:$C$777,СВЦЭМ!$A$34:$A$777,$A62,СВЦЭМ!$B$34:$B$777,Q$47)+'СЕТ СН'!$G$9+СВЦЭМ!$D$10+'СЕТ СН'!$G$5-'СЕТ СН'!$G$17</f>
        <v>4087.5711044700001</v>
      </c>
      <c r="R62" s="37">
        <f>SUMIFS(СВЦЭМ!$C$34:$C$777,СВЦЭМ!$A$34:$A$777,$A62,СВЦЭМ!$B$34:$B$777,R$47)+'СЕТ СН'!$G$9+СВЦЭМ!$D$10+'СЕТ СН'!$G$5-'СЕТ СН'!$G$17</f>
        <v>4098.2315674599995</v>
      </c>
      <c r="S62" s="37">
        <f>SUMIFS(СВЦЭМ!$C$34:$C$777,СВЦЭМ!$A$34:$A$777,$A62,СВЦЭМ!$B$34:$B$777,S$47)+'СЕТ СН'!$G$9+СВЦЭМ!$D$10+'СЕТ СН'!$G$5-'СЕТ СН'!$G$17</f>
        <v>4095.76018991</v>
      </c>
      <c r="T62" s="37">
        <f>SUMIFS(СВЦЭМ!$C$34:$C$777,СВЦЭМ!$A$34:$A$777,$A62,СВЦЭМ!$B$34:$B$777,T$47)+'СЕТ СН'!$G$9+СВЦЭМ!$D$10+'СЕТ СН'!$G$5-'СЕТ СН'!$G$17</f>
        <v>4095.2419309400002</v>
      </c>
      <c r="U62" s="37">
        <f>SUMIFS(СВЦЭМ!$C$34:$C$777,СВЦЭМ!$A$34:$A$777,$A62,СВЦЭМ!$B$34:$B$777,U$47)+'СЕТ СН'!$G$9+СВЦЭМ!$D$10+'СЕТ СН'!$G$5-'СЕТ СН'!$G$17</f>
        <v>4094.4513008699996</v>
      </c>
      <c r="V62" s="37">
        <f>SUMIFS(СВЦЭМ!$C$34:$C$777,СВЦЭМ!$A$34:$A$777,$A62,СВЦЭМ!$B$34:$B$777,V$47)+'СЕТ СН'!$G$9+СВЦЭМ!$D$10+'СЕТ СН'!$G$5-'СЕТ СН'!$G$17</f>
        <v>4128.2193524000004</v>
      </c>
      <c r="W62" s="37">
        <f>SUMIFS(СВЦЭМ!$C$34:$C$777,СВЦЭМ!$A$34:$A$777,$A62,СВЦЭМ!$B$34:$B$777,W$47)+'СЕТ СН'!$G$9+СВЦЭМ!$D$10+'СЕТ СН'!$G$5-'СЕТ СН'!$G$17</f>
        <v>4205.16369932</v>
      </c>
      <c r="X62" s="37">
        <f>SUMIFS(СВЦЭМ!$C$34:$C$777,СВЦЭМ!$A$34:$A$777,$A62,СВЦЭМ!$B$34:$B$777,X$47)+'СЕТ СН'!$G$9+СВЦЭМ!$D$10+'СЕТ СН'!$G$5-'СЕТ СН'!$G$17</f>
        <v>4214.5714569399997</v>
      </c>
      <c r="Y62" s="37">
        <f>SUMIFS(СВЦЭМ!$C$34:$C$777,СВЦЭМ!$A$34:$A$777,$A62,СВЦЭМ!$B$34:$B$777,Y$47)+'СЕТ СН'!$G$9+СВЦЭМ!$D$10+'СЕТ СН'!$G$5-'СЕТ СН'!$G$17</f>
        <v>4251.8919619099997</v>
      </c>
    </row>
    <row r="63" spans="1:25" ht="15.75" x14ac:dyDescent="0.2">
      <c r="A63" s="36">
        <f t="shared" si="1"/>
        <v>42963</v>
      </c>
      <c r="B63" s="37">
        <f>SUMIFS(СВЦЭМ!$C$34:$C$777,СВЦЭМ!$A$34:$A$777,$A63,СВЦЭМ!$B$34:$B$777,B$47)+'СЕТ СН'!$G$9+СВЦЭМ!$D$10+'СЕТ СН'!$G$5-'СЕТ СН'!$G$17</f>
        <v>4322.6370139999999</v>
      </c>
      <c r="C63" s="37">
        <f>SUMIFS(СВЦЭМ!$C$34:$C$777,СВЦЭМ!$A$34:$A$777,$A63,СВЦЭМ!$B$34:$B$777,C$47)+'СЕТ СН'!$G$9+СВЦЭМ!$D$10+'СЕТ СН'!$G$5-'СЕТ СН'!$G$17</f>
        <v>4373.3674863199994</v>
      </c>
      <c r="D63" s="37">
        <f>SUMIFS(СВЦЭМ!$C$34:$C$777,СВЦЭМ!$A$34:$A$777,$A63,СВЦЭМ!$B$34:$B$777,D$47)+'СЕТ СН'!$G$9+СВЦЭМ!$D$10+'СЕТ СН'!$G$5-'СЕТ СН'!$G$17</f>
        <v>4393.5111142099995</v>
      </c>
      <c r="E63" s="37">
        <f>SUMIFS(СВЦЭМ!$C$34:$C$777,СВЦЭМ!$A$34:$A$777,$A63,СВЦЭМ!$B$34:$B$777,E$47)+'СЕТ СН'!$G$9+СВЦЭМ!$D$10+'СЕТ СН'!$G$5-'СЕТ СН'!$G$17</f>
        <v>4400.7440866500001</v>
      </c>
      <c r="F63" s="37">
        <f>SUMIFS(СВЦЭМ!$C$34:$C$777,СВЦЭМ!$A$34:$A$777,$A63,СВЦЭМ!$B$34:$B$777,F$47)+'СЕТ СН'!$G$9+СВЦЭМ!$D$10+'СЕТ СН'!$G$5-'СЕТ СН'!$G$17</f>
        <v>4411.5501998899999</v>
      </c>
      <c r="G63" s="37">
        <f>SUMIFS(СВЦЭМ!$C$34:$C$777,СВЦЭМ!$A$34:$A$777,$A63,СВЦЭМ!$B$34:$B$777,G$47)+'СЕТ СН'!$G$9+СВЦЭМ!$D$10+'СЕТ СН'!$G$5-'СЕТ СН'!$G$17</f>
        <v>4400.5179375400003</v>
      </c>
      <c r="H63" s="37">
        <f>SUMIFS(СВЦЭМ!$C$34:$C$777,СВЦЭМ!$A$34:$A$777,$A63,СВЦЭМ!$B$34:$B$777,H$47)+'СЕТ СН'!$G$9+СВЦЭМ!$D$10+'СЕТ СН'!$G$5-'СЕТ СН'!$G$17</f>
        <v>4371.2542514799998</v>
      </c>
      <c r="I63" s="37">
        <f>SUMIFS(СВЦЭМ!$C$34:$C$777,СВЦЭМ!$A$34:$A$777,$A63,СВЦЭМ!$B$34:$B$777,I$47)+'СЕТ СН'!$G$9+СВЦЭМ!$D$10+'СЕТ СН'!$G$5-'СЕТ СН'!$G$17</f>
        <v>4323.4040463599995</v>
      </c>
      <c r="J63" s="37">
        <f>SUMIFS(СВЦЭМ!$C$34:$C$777,СВЦЭМ!$A$34:$A$777,$A63,СВЦЭМ!$B$34:$B$777,J$47)+'СЕТ СН'!$G$9+СВЦЭМ!$D$10+'СЕТ СН'!$G$5-'СЕТ СН'!$G$17</f>
        <v>4272.59187681</v>
      </c>
      <c r="K63" s="37">
        <f>SUMIFS(СВЦЭМ!$C$34:$C$777,СВЦЭМ!$A$34:$A$777,$A63,СВЦЭМ!$B$34:$B$777,K$47)+'СЕТ СН'!$G$9+СВЦЭМ!$D$10+'СЕТ СН'!$G$5-'СЕТ СН'!$G$17</f>
        <v>4210.55605758</v>
      </c>
      <c r="L63" s="37">
        <f>SUMIFS(СВЦЭМ!$C$34:$C$777,СВЦЭМ!$A$34:$A$777,$A63,СВЦЭМ!$B$34:$B$777,L$47)+'СЕТ СН'!$G$9+СВЦЭМ!$D$10+'СЕТ СН'!$G$5-'СЕТ СН'!$G$17</f>
        <v>4128.2849333800004</v>
      </c>
      <c r="M63" s="37">
        <f>SUMIFS(СВЦЭМ!$C$34:$C$777,СВЦЭМ!$A$34:$A$777,$A63,СВЦЭМ!$B$34:$B$777,M$47)+'СЕТ СН'!$G$9+СВЦЭМ!$D$10+'СЕТ СН'!$G$5-'СЕТ СН'!$G$17</f>
        <v>4095.9921261700001</v>
      </c>
      <c r="N63" s="37">
        <f>SUMIFS(СВЦЭМ!$C$34:$C$777,СВЦЭМ!$A$34:$A$777,$A63,СВЦЭМ!$B$34:$B$777,N$47)+'СЕТ СН'!$G$9+СВЦЭМ!$D$10+'СЕТ СН'!$G$5-'СЕТ СН'!$G$17</f>
        <v>4090.4582616300004</v>
      </c>
      <c r="O63" s="37">
        <f>SUMIFS(СВЦЭМ!$C$34:$C$777,СВЦЭМ!$A$34:$A$777,$A63,СВЦЭМ!$B$34:$B$777,O$47)+'СЕТ СН'!$G$9+СВЦЭМ!$D$10+'СЕТ СН'!$G$5-'СЕТ СН'!$G$17</f>
        <v>4094.05097432</v>
      </c>
      <c r="P63" s="37">
        <f>SUMIFS(СВЦЭМ!$C$34:$C$777,СВЦЭМ!$A$34:$A$777,$A63,СВЦЭМ!$B$34:$B$777,P$47)+'СЕТ СН'!$G$9+СВЦЭМ!$D$10+'СЕТ СН'!$G$5-'СЕТ СН'!$G$17</f>
        <v>4098.2922217699997</v>
      </c>
      <c r="Q63" s="37">
        <f>SUMIFS(СВЦЭМ!$C$34:$C$777,СВЦЭМ!$A$34:$A$777,$A63,СВЦЭМ!$B$34:$B$777,Q$47)+'СЕТ СН'!$G$9+СВЦЭМ!$D$10+'СЕТ СН'!$G$5-'СЕТ СН'!$G$17</f>
        <v>4099.0269888800003</v>
      </c>
      <c r="R63" s="37">
        <f>SUMIFS(СВЦЭМ!$C$34:$C$777,СВЦЭМ!$A$34:$A$777,$A63,СВЦЭМ!$B$34:$B$777,R$47)+'СЕТ СН'!$G$9+СВЦЭМ!$D$10+'СЕТ СН'!$G$5-'СЕТ СН'!$G$17</f>
        <v>4097.5664285700004</v>
      </c>
      <c r="S63" s="37">
        <f>SUMIFS(СВЦЭМ!$C$34:$C$777,СВЦЭМ!$A$34:$A$777,$A63,СВЦЭМ!$B$34:$B$777,S$47)+'СЕТ СН'!$G$9+СВЦЭМ!$D$10+'СЕТ СН'!$G$5-'СЕТ СН'!$G$17</f>
        <v>4092.4520507799998</v>
      </c>
      <c r="T63" s="37">
        <f>SUMIFS(СВЦЭМ!$C$34:$C$777,СВЦЭМ!$A$34:$A$777,$A63,СВЦЭМ!$B$34:$B$777,T$47)+'СЕТ СН'!$G$9+СВЦЭМ!$D$10+'СЕТ СН'!$G$5-'СЕТ СН'!$G$17</f>
        <v>4091.6675001000003</v>
      </c>
      <c r="U63" s="37">
        <f>SUMIFS(СВЦЭМ!$C$34:$C$777,СВЦЭМ!$A$34:$A$777,$A63,СВЦЭМ!$B$34:$B$777,U$47)+'СЕТ СН'!$G$9+СВЦЭМ!$D$10+'СЕТ СН'!$G$5-'СЕТ СН'!$G$17</f>
        <v>4091.6121683000001</v>
      </c>
      <c r="V63" s="37">
        <f>SUMIFS(СВЦЭМ!$C$34:$C$777,СВЦЭМ!$A$34:$A$777,$A63,СВЦЭМ!$B$34:$B$777,V$47)+'СЕТ СН'!$G$9+СВЦЭМ!$D$10+'СЕТ СН'!$G$5-'СЕТ СН'!$G$17</f>
        <v>4118.5731521099997</v>
      </c>
      <c r="W63" s="37">
        <f>SUMIFS(СВЦЭМ!$C$34:$C$777,СВЦЭМ!$A$34:$A$777,$A63,СВЦЭМ!$B$34:$B$777,W$47)+'СЕТ СН'!$G$9+СВЦЭМ!$D$10+'СЕТ СН'!$G$5-'СЕТ СН'!$G$17</f>
        <v>4196.5156167699997</v>
      </c>
      <c r="X63" s="37">
        <f>SUMIFS(СВЦЭМ!$C$34:$C$777,СВЦЭМ!$A$34:$A$777,$A63,СВЦЭМ!$B$34:$B$777,X$47)+'СЕТ СН'!$G$9+СВЦЭМ!$D$10+'СЕТ СН'!$G$5-'СЕТ СН'!$G$17</f>
        <v>4225.73673435</v>
      </c>
      <c r="Y63" s="37">
        <f>SUMIFS(СВЦЭМ!$C$34:$C$777,СВЦЭМ!$A$34:$A$777,$A63,СВЦЭМ!$B$34:$B$777,Y$47)+'СЕТ СН'!$G$9+СВЦЭМ!$D$10+'СЕТ СН'!$G$5-'СЕТ СН'!$G$17</f>
        <v>4269.4279514499995</v>
      </c>
    </row>
    <row r="64" spans="1:25" ht="15.75" x14ac:dyDescent="0.2">
      <c r="A64" s="36">
        <f t="shared" si="1"/>
        <v>42964</v>
      </c>
      <c r="B64" s="37">
        <f>SUMIFS(СВЦЭМ!$C$34:$C$777,СВЦЭМ!$A$34:$A$777,$A64,СВЦЭМ!$B$34:$B$777,B$47)+'СЕТ СН'!$G$9+СВЦЭМ!$D$10+'СЕТ СН'!$G$5-'СЕТ СН'!$G$17</f>
        <v>4299.4402710599998</v>
      </c>
      <c r="C64" s="37">
        <f>SUMIFS(СВЦЭМ!$C$34:$C$777,СВЦЭМ!$A$34:$A$777,$A64,СВЦЭМ!$B$34:$B$777,C$47)+'СЕТ СН'!$G$9+СВЦЭМ!$D$10+'СЕТ СН'!$G$5-'СЕТ СН'!$G$17</f>
        <v>4343.9653101200001</v>
      </c>
      <c r="D64" s="37">
        <f>SUMIFS(СВЦЭМ!$C$34:$C$777,СВЦЭМ!$A$34:$A$777,$A64,СВЦЭМ!$B$34:$B$777,D$47)+'СЕТ СН'!$G$9+СВЦЭМ!$D$10+'СЕТ СН'!$G$5-'СЕТ СН'!$G$17</f>
        <v>4377.3300017299998</v>
      </c>
      <c r="E64" s="37">
        <f>SUMIFS(СВЦЭМ!$C$34:$C$777,СВЦЭМ!$A$34:$A$777,$A64,СВЦЭМ!$B$34:$B$777,E$47)+'СЕТ СН'!$G$9+СВЦЭМ!$D$10+'СЕТ СН'!$G$5-'СЕТ СН'!$G$17</f>
        <v>4389.7812155699994</v>
      </c>
      <c r="F64" s="37">
        <f>SUMIFS(СВЦЭМ!$C$34:$C$777,СВЦЭМ!$A$34:$A$777,$A64,СВЦЭМ!$B$34:$B$777,F$47)+'СЕТ СН'!$G$9+СВЦЭМ!$D$10+'СЕТ СН'!$G$5-'СЕТ СН'!$G$17</f>
        <v>4400.7121585300001</v>
      </c>
      <c r="G64" s="37">
        <f>SUMIFS(СВЦЭМ!$C$34:$C$777,СВЦЭМ!$A$34:$A$777,$A64,СВЦЭМ!$B$34:$B$777,G$47)+'СЕТ СН'!$G$9+СВЦЭМ!$D$10+'СЕТ СН'!$G$5-'СЕТ СН'!$G$17</f>
        <v>4388.2886159199998</v>
      </c>
      <c r="H64" s="37">
        <f>SUMIFS(СВЦЭМ!$C$34:$C$777,СВЦЭМ!$A$34:$A$777,$A64,СВЦЭМ!$B$34:$B$777,H$47)+'СЕТ СН'!$G$9+СВЦЭМ!$D$10+'СЕТ СН'!$G$5-'СЕТ СН'!$G$17</f>
        <v>4342.1320687199996</v>
      </c>
      <c r="I64" s="37">
        <f>SUMIFS(СВЦЭМ!$C$34:$C$777,СВЦЭМ!$A$34:$A$777,$A64,СВЦЭМ!$B$34:$B$777,I$47)+'СЕТ СН'!$G$9+СВЦЭМ!$D$10+'СЕТ СН'!$G$5-'СЕТ СН'!$G$17</f>
        <v>4299.9792338099996</v>
      </c>
      <c r="J64" s="37">
        <f>SUMIFS(СВЦЭМ!$C$34:$C$777,СВЦЭМ!$A$34:$A$777,$A64,СВЦЭМ!$B$34:$B$777,J$47)+'СЕТ СН'!$G$9+СВЦЭМ!$D$10+'СЕТ СН'!$G$5-'СЕТ СН'!$G$17</f>
        <v>4248.7079104599998</v>
      </c>
      <c r="K64" s="37">
        <f>SUMIFS(СВЦЭМ!$C$34:$C$777,СВЦЭМ!$A$34:$A$777,$A64,СВЦЭМ!$B$34:$B$777,K$47)+'СЕТ СН'!$G$9+СВЦЭМ!$D$10+'СЕТ СН'!$G$5-'СЕТ СН'!$G$17</f>
        <v>4206.0774794999998</v>
      </c>
      <c r="L64" s="37">
        <f>SUMIFS(СВЦЭМ!$C$34:$C$777,СВЦЭМ!$A$34:$A$777,$A64,СВЦЭМ!$B$34:$B$777,L$47)+'СЕТ СН'!$G$9+СВЦЭМ!$D$10+'СЕТ СН'!$G$5-'СЕТ СН'!$G$17</f>
        <v>4122.4921552400001</v>
      </c>
      <c r="M64" s="37">
        <f>SUMIFS(СВЦЭМ!$C$34:$C$777,СВЦЭМ!$A$34:$A$777,$A64,СВЦЭМ!$B$34:$B$777,M$47)+'СЕТ СН'!$G$9+СВЦЭМ!$D$10+'СЕТ СН'!$G$5-'СЕТ СН'!$G$17</f>
        <v>4095.5929732000004</v>
      </c>
      <c r="N64" s="37">
        <f>SUMIFS(СВЦЭМ!$C$34:$C$777,СВЦЭМ!$A$34:$A$777,$A64,СВЦЭМ!$B$34:$B$777,N$47)+'СЕТ СН'!$G$9+СВЦЭМ!$D$10+'СЕТ СН'!$G$5-'СЕТ СН'!$G$17</f>
        <v>4091.4596548500003</v>
      </c>
      <c r="O64" s="37">
        <f>SUMIFS(СВЦЭМ!$C$34:$C$777,СВЦЭМ!$A$34:$A$777,$A64,СВЦЭМ!$B$34:$B$777,O$47)+'СЕТ СН'!$G$9+СВЦЭМ!$D$10+'СЕТ СН'!$G$5-'СЕТ СН'!$G$17</f>
        <v>4093.0362531199999</v>
      </c>
      <c r="P64" s="37">
        <f>SUMIFS(СВЦЭМ!$C$34:$C$777,СВЦЭМ!$A$34:$A$777,$A64,СВЦЭМ!$B$34:$B$777,P$47)+'СЕТ СН'!$G$9+СВЦЭМ!$D$10+'СЕТ СН'!$G$5-'СЕТ СН'!$G$17</f>
        <v>4093.8529953500001</v>
      </c>
      <c r="Q64" s="37">
        <f>SUMIFS(СВЦЭМ!$C$34:$C$777,СВЦЭМ!$A$34:$A$777,$A64,СВЦЭМ!$B$34:$B$777,Q$47)+'СЕТ СН'!$G$9+СВЦЭМ!$D$10+'СЕТ СН'!$G$5-'СЕТ СН'!$G$17</f>
        <v>4096.4654056399995</v>
      </c>
      <c r="R64" s="37">
        <f>SUMIFS(СВЦЭМ!$C$34:$C$777,СВЦЭМ!$A$34:$A$777,$A64,СВЦЭМ!$B$34:$B$777,R$47)+'СЕТ СН'!$G$9+СВЦЭМ!$D$10+'СЕТ СН'!$G$5-'СЕТ СН'!$G$17</f>
        <v>4094.1582655900002</v>
      </c>
      <c r="S64" s="37">
        <f>SUMIFS(СВЦЭМ!$C$34:$C$777,СВЦЭМ!$A$34:$A$777,$A64,СВЦЭМ!$B$34:$B$777,S$47)+'СЕТ СН'!$G$9+СВЦЭМ!$D$10+'СЕТ СН'!$G$5-'СЕТ СН'!$G$17</f>
        <v>4090.8487627300001</v>
      </c>
      <c r="T64" s="37">
        <f>SUMIFS(СВЦЭМ!$C$34:$C$777,СВЦЭМ!$A$34:$A$777,$A64,СВЦЭМ!$B$34:$B$777,T$47)+'СЕТ СН'!$G$9+СВЦЭМ!$D$10+'СЕТ СН'!$G$5-'СЕТ СН'!$G$17</f>
        <v>4088.6633724800004</v>
      </c>
      <c r="U64" s="37">
        <f>SUMIFS(СВЦЭМ!$C$34:$C$777,СВЦЭМ!$A$34:$A$777,$A64,СВЦЭМ!$B$34:$B$777,U$47)+'СЕТ СН'!$G$9+СВЦЭМ!$D$10+'СЕТ СН'!$G$5-'СЕТ СН'!$G$17</f>
        <v>4090.64112217</v>
      </c>
      <c r="V64" s="37">
        <f>SUMIFS(СВЦЭМ!$C$34:$C$777,СВЦЭМ!$A$34:$A$777,$A64,СВЦЭМ!$B$34:$B$777,V$47)+'СЕТ СН'!$G$9+СВЦЭМ!$D$10+'СЕТ СН'!$G$5-'СЕТ СН'!$G$17</f>
        <v>4111.5313853500002</v>
      </c>
      <c r="W64" s="37">
        <f>SUMIFS(СВЦЭМ!$C$34:$C$777,СВЦЭМ!$A$34:$A$777,$A64,СВЦЭМ!$B$34:$B$777,W$47)+'СЕТ СН'!$G$9+СВЦЭМ!$D$10+'СЕТ СН'!$G$5-'СЕТ СН'!$G$17</f>
        <v>4170.2125900999999</v>
      </c>
      <c r="X64" s="37">
        <f>SUMIFS(СВЦЭМ!$C$34:$C$777,СВЦЭМ!$A$34:$A$777,$A64,СВЦЭМ!$B$34:$B$777,X$47)+'СЕТ СН'!$G$9+СВЦЭМ!$D$10+'СЕТ СН'!$G$5-'СЕТ СН'!$G$17</f>
        <v>4222.4933629099996</v>
      </c>
      <c r="Y64" s="37">
        <f>SUMIFS(СВЦЭМ!$C$34:$C$777,СВЦЭМ!$A$34:$A$777,$A64,СВЦЭМ!$B$34:$B$777,Y$47)+'СЕТ СН'!$G$9+СВЦЭМ!$D$10+'СЕТ СН'!$G$5-'СЕТ СН'!$G$17</f>
        <v>4256.38865618</v>
      </c>
    </row>
    <row r="65" spans="1:27" ht="15.75" x14ac:dyDescent="0.2">
      <c r="A65" s="36">
        <f t="shared" si="1"/>
        <v>42965</v>
      </c>
      <c r="B65" s="37">
        <f>SUMIFS(СВЦЭМ!$C$34:$C$777,СВЦЭМ!$A$34:$A$777,$A65,СВЦЭМ!$B$34:$B$777,B$47)+'СЕТ СН'!$G$9+СВЦЭМ!$D$10+'СЕТ СН'!$G$5-'СЕТ СН'!$G$17</f>
        <v>4296.6107431199998</v>
      </c>
      <c r="C65" s="37">
        <f>SUMIFS(СВЦЭМ!$C$34:$C$777,СВЦЭМ!$A$34:$A$777,$A65,СВЦЭМ!$B$34:$B$777,C$47)+'СЕТ СН'!$G$9+СВЦЭМ!$D$10+'СЕТ СН'!$G$5-'СЕТ СН'!$G$17</f>
        <v>4355.0464146300001</v>
      </c>
      <c r="D65" s="37">
        <f>SUMIFS(СВЦЭМ!$C$34:$C$777,СВЦЭМ!$A$34:$A$777,$A65,СВЦЭМ!$B$34:$B$777,D$47)+'СЕТ СН'!$G$9+СВЦЭМ!$D$10+'СЕТ СН'!$G$5-'СЕТ СН'!$G$17</f>
        <v>4389.0259778600002</v>
      </c>
      <c r="E65" s="37">
        <f>SUMIFS(СВЦЭМ!$C$34:$C$777,СВЦЭМ!$A$34:$A$777,$A65,СВЦЭМ!$B$34:$B$777,E$47)+'СЕТ СН'!$G$9+СВЦЭМ!$D$10+'СЕТ СН'!$G$5-'СЕТ СН'!$G$17</f>
        <v>4405.4290511899999</v>
      </c>
      <c r="F65" s="37">
        <f>SUMIFS(СВЦЭМ!$C$34:$C$777,СВЦЭМ!$A$34:$A$777,$A65,СВЦЭМ!$B$34:$B$777,F$47)+'СЕТ СН'!$G$9+СВЦЭМ!$D$10+'СЕТ СН'!$G$5-'СЕТ СН'!$G$17</f>
        <v>4411.37448425</v>
      </c>
      <c r="G65" s="37">
        <f>SUMIFS(СВЦЭМ!$C$34:$C$777,СВЦЭМ!$A$34:$A$777,$A65,СВЦЭМ!$B$34:$B$777,G$47)+'СЕТ СН'!$G$9+СВЦЭМ!$D$10+'СЕТ СН'!$G$5-'СЕТ СН'!$G$17</f>
        <v>4404.4686045899998</v>
      </c>
      <c r="H65" s="37">
        <f>SUMIFS(СВЦЭМ!$C$34:$C$777,СВЦЭМ!$A$34:$A$777,$A65,СВЦЭМ!$B$34:$B$777,H$47)+'СЕТ СН'!$G$9+СВЦЭМ!$D$10+'СЕТ СН'!$G$5-'СЕТ СН'!$G$17</f>
        <v>4344.07109631</v>
      </c>
      <c r="I65" s="37">
        <f>SUMIFS(СВЦЭМ!$C$34:$C$777,СВЦЭМ!$A$34:$A$777,$A65,СВЦЭМ!$B$34:$B$777,I$47)+'СЕТ СН'!$G$9+СВЦЭМ!$D$10+'СЕТ СН'!$G$5-'СЕТ СН'!$G$17</f>
        <v>4297.5021441700001</v>
      </c>
      <c r="J65" s="37">
        <f>SUMIFS(СВЦЭМ!$C$34:$C$777,СВЦЭМ!$A$34:$A$777,$A65,СВЦЭМ!$B$34:$B$777,J$47)+'СЕТ СН'!$G$9+СВЦЭМ!$D$10+'СЕТ СН'!$G$5-'СЕТ СН'!$G$17</f>
        <v>4243.8209699999998</v>
      </c>
      <c r="K65" s="37">
        <f>SUMIFS(СВЦЭМ!$C$34:$C$777,СВЦЭМ!$A$34:$A$777,$A65,СВЦЭМ!$B$34:$B$777,K$47)+'СЕТ СН'!$G$9+СВЦЭМ!$D$10+'СЕТ СН'!$G$5-'СЕТ СН'!$G$17</f>
        <v>4205.0157655900002</v>
      </c>
      <c r="L65" s="37">
        <f>SUMIFS(СВЦЭМ!$C$34:$C$777,СВЦЭМ!$A$34:$A$777,$A65,СВЦЭМ!$B$34:$B$777,L$47)+'СЕТ СН'!$G$9+СВЦЭМ!$D$10+'СЕТ СН'!$G$5-'СЕТ СН'!$G$17</f>
        <v>4114.11138562</v>
      </c>
      <c r="M65" s="37">
        <f>SUMIFS(СВЦЭМ!$C$34:$C$777,СВЦЭМ!$A$34:$A$777,$A65,СВЦЭМ!$B$34:$B$777,M$47)+'СЕТ СН'!$G$9+СВЦЭМ!$D$10+'СЕТ СН'!$G$5-'СЕТ СН'!$G$17</f>
        <v>4082.9271661700004</v>
      </c>
      <c r="N65" s="37">
        <f>SUMIFS(СВЦЭМ!$C$34:$C$777,СВЦЭМ!$A$34:$A$777,$A65,СВЦЭМ!$B$34:$B$777,N$47)+'СЕТ СН'!$G$9+СВЦЭМ!$D$10+'СЕТ СН'!$G$5-'СЕТ СН'!$G$17</f>
        <v>4084.7965070499995</v>
      </c>
      <c r="O65" s="37">
        <f>SUMIFS(СВЦЭМ!$C$34:$C$777,СВЦЭМ!$A$34:$A$777,$A65,СВЦЭМ!$B$34:$B$777,O$47)+'СЕТ СН'!$G$9+СВЦЭМ!$D$10+'СЕТ СН'!$G$5-'СЕТ СН'!$G$17</f>
        <v>4078.4432782399999</v>
      </c>
      <c r="P65" s="37">
        <f>SUMIFS(СВЦЭМ!$C$34:$C$777,СВЦЭМ!$A$34:$A$777,$A65,СВЦЭМ!$B$34:$B$777,P$47)+'СЕТ СН'!$G$9+СВЦЭМ!$D$10+'СЕТ СН'!$G$5-'СЕТ СН'!$G$17</f>
        <v>4087.2407637599999</v>
      </c>
      <c r="Q65" s="37">
        <f>SUMIFS(СВЦЭМ!$C$34:$C$777,СВЦЭМ!$A$34:$A$777,$A65,СВЦЭМ!$B$34:$B$777,Q$47)+'СЕТ СН'!$G$9+СВЦЭМ!$D$10+'СЕТ СН'!$G$5-'СЕТ СН'!$G$17</f>
        <v>4091.7933598600002</v>
      </c>
      <c r="R65" s="37">
        <f>SUMIFS(СВЦЭМ!$C$34:$C$777,СВЦЭМ!$A$34:$A$777,$A65,СВЦЭМ!$B$34:$B$777,R$47)+'СЕТ СН'!$G$9+СВЦЭМ!$D$10+'СЕТ СН'!$G$5-'СЕТ СН'!$G$17</f>
        <v>4098.0781592000003</v>
      </c>
      <c r="S65" s="37">
        <f>SUMIFS(СВЦЭМ!$C$34:$C$777,СВЦЭМ!$A$34:$A$777,$A65,СВЦЭМ!$B$34:$B$777,S$47)+'СЕТ СН'!$G$9+СВЦЭМ!$D$10+'СЕТ СН'!$G$5-'СЕТ СН'!$G$17</f>
        <v>4084.8791643200002</v>
      </c>
      <c r="T65" s="37">
        <f>SUMIFS(СВЦЭМ!$C$34:$C$777,СВЦЭМ!$A$34:$A$777,$A65,СВЦЭМ!$B$34:$B$777,T$47)+'СЕТ СН'!$G$9+СВЦЭМ!$D$10+'СЕТ СН'!$G$5-'СЕТ СН'!$G$17</f>
        <v>4093.8784348600002</v>
      </c>
      <c r="U65" s="37">
        <f>SUMIFS(СВЦЭМ!$C$34:$C$777,СВЦЭМ!$A$34:$A$777,$A65,СВЦЭМ!$B$34:$B$777,U$47)+'СЕТ СН'!$G$9+СВЦЭМ!$D$10+'СЕТ СН'!$G$5-'СЕТ СН'!$G$17</f>
        <v>4094.3885337299998</v>
      </c>
      <c r="V65" s="37">
        <f>SUMIFS(СВЦЭМ!$C$34:$C$777,СВЦЭМ!$A$34:$A$777,$A65,СВЦЭМ!$B$34:$B$777,V$47)+'СЕТ СН'!$G$9+СВЦЭМ!$D$10+'СЕТ СН'!$G$5-'СЕТ СН'!$G$17</f>
        <v>4127.4310020299999</v>
      </c>
      <c r="W65" s="37">
        <f>SUMIFS(СВЦЭМ!$C$34:$C$777,СВЦЭМ!$A$34:$A$777,$A65,СВЦЭМ!$B$34:$B$777,W$47)+'СЕТ СН'!$G$9+СВЦЭМ!$D$10+'СЕТ СН'!$G$5-'СЕТ СН'!$G$17</f>
        <v>4197.6081590699996</v>
      </c>
      <c r="X65" s="37">
        <f>SUMIFS(СВЦЭМ!$C$34:$C$777,СВЦЭМ!$A$34:$A$777,$A65,СВЦЭМ!$B$34:$B$777,X$47)+'СЕТ СН'!$G$9+СВЦЭМ!$D$10+'СЕТ СН'!$G$5-'СЕТ СН'!$G$17</f>
        <v>4234.06853426</v>
      </c>
      <c r="Y65" s="37">
        <f>SUMIFS(СВЦЭМ!$C$34:$C$777,СВЦЭМ!$A$34:$A$777,$A65,СВЦЭМ!$B$34:$B$777,Y$47)+'СЕТ СН'!$G$9+СВЦЭМ!$D$10+'СЕТ СН'!$G$5-'СЕТ СН'!$G$17</f>
        <v>4265.6034300399997</v>
      </c>
    </row>
    <row r="66" spans="1:27" ht="15.75" x14ac:dyDescent="0.2">
      <c r="A66" s="36">
        <f t="shared" si="1"/>
        <v>42966</v>
      </c>
      <c r="B66" s="37">
        <f>SUMIFS(СВЦЭМ!$C$34:$C$777,СВЦЭМ!$A$34:$A$777,$A66,СВЦЭМ!$B$34:$B$777,B$47)+'СЕТ СН'!$G$9+СВЦЭМ!$D$10+'СЕТ СН'!$G$5-'СЕТ СН'!$G$17</f>
        <v>4303.4431187</v>
      </c>
      <c r="C66" s="37">
        <f>SUMIFS(СВЦЭМ!$C$34:$C$777,СВЦЭМ!$A$34:$A$777,$A66,СВЦЭМ!$B$34:$B$777,C$47)+'СЕТ СН'!$G$9+СВЦЭМ!$D$10+'СЕТ СН'!$G$5-'СЕТ СН'!$G$17</f>
        <v>4358.1535420499995</v>
      </c>
      <c r="D66" s="37">
        <f>SUMIFS(СВЦЭМ!$C$34:$C$777,СВЦЭМ!$A$34:$A$777,$A66,СВЦЭМ!$B$34:$B$777,D$47)+'СЕТ СН'!$G$9+СВЦЭМ!$D$10+'СЕТ СН'!$G$5-'СЕТ СН'!$G$17</f>
        <v>4391.0750490600003</v>
      </c>
      <c r="E66" s="37">
        <f>SUMIFS(СВЦЭМ!$C$34:$C$777,СВЦЭМ!$A$34:$A$777,$A66,СВЦЭМ!$B$34:$B$777,E$47)+'СЕТ СН'!$G$9+СВЦЭМ!$D$10+'СЕТ СН'!$G$5-'СЕТ СН'!$G$17</f>
        <v>4406.2643474999995</v>
      </c>
      <c r="F66" s="37">
        <f>SUMIFS(СВЦЭМ!$C$34:$C$777,СВЦЭМ!$A$34:$A$777,$A66,СВЦЭМ!$B$34:$B$777,F$47)+'СЕТ СН'!$G$9+СВЦЭМ!$D$10+'СЕТ СН'!$G$5-'СЕТ СН'!$G$17</f>
        <v>4412.2575328299999</v>
      </c>
      <c r="G66" s="37">
        <f>SUMIFS(СВЦЭМ!$C$34:$C$777,СВЦЭМ!$A$34:$A$777,$A66,СВЦЭМ!$B$34:$B$777,G$47)+'СЕТ СН'!$G$9+СВЦЭМ!$D$10+'СЕТ СН'!$G$5-'СЕТ СН'!$G$17</f>
        <v>4410.6400633699996</v>
      </c>
      <c r="H66" s="37">
        <f>SUMIFS(СВЦЭМ!$C$34:$C$777,СВЦЭМ!$A$34:$A$777,$A66,СВЦЭМ!$B$34:$B$777,H$47)+'СЕТ СН'!$G$9+СВЦЭМ!$D$10+'СЕТ СН'!$G$5-'СЕТ СН'!$G$17</f>
        <v>4386.5088200099999</v>
      </c>
      <c r="I66" s="37">
        <f>SUMIFS(СВЦЭМ!$C$34:$C$777,СВЦЭМ!$A$34:$A$777,$A66,СВЦЭМ!$B$34:$B$777,I$47)+'СЕТ СН'!$G$9+СВЦЭМ!$D$10+'СЕТ СН'!$G$5-'СЕТ СН'!$G$17</f>
        <v>4336.7192684800002</v>
      </c>
      <c r="J66" s="37">
        <f>SUMIFS(СВЦЭМ!$C$34:$C$777,СВЦЭМ!$A$34:$A$777,$A66,СВЦЭМ!$B$34:$B$777,J$47)+'СЕТ СН'!$G$9+СВЦЭМ!$D$10+'СЕТ СН'!$G$5-'СЕТ СН'!$G$17</f>
        <v>4246.9548156000001</v>
      </c>
      <c r="K66" s="37">
        <f>SUMIFS(СВЦЭМ!$C$34:$C$777,СВЦЭМ!$A$34:$A$777,$A66,СВЦЭМ!$B$34:$B$777,K$47)+'СЕТ СН'!$G$9+СВЦЭМ!$D$10+'СЕТ СН'!$G$5-'СЕТ СН'!$G$17</f>
        <v>4190.2814721699997</v>
      </c>
      <c r="L66" s="37">
        <f>SUMIFS(СВЦЭМ!$C$34:$C$777,СВЦЭМ!$A$34:$A$777,$A66,СВЦЭМ!$B$34:$B$777,L$47)+'СЕТ СН'!$G$9+СВЦЭМ!$D$10+'СЕТ СН'!$G$5-'СЕТ СН'!$G$17</f>
        <v>4086.6408225499999</v>
      </c>
      <c r="M66" s="37">
        <f>SUMIFS(СВЦЭМ!$C$34:$C$777,СВЦЭМ!$A$34:$A$777,$A66,СВЦЭМ!$B$34:$B$777,M$47)+'СЕТ СН'!$G$9+СВЦЭМ!$D$10+'СЕТ СН'!$G$5-'СЕТ СН'!$G$17</f>
        <v>4068.4055786099998</v>
      </c>
      <c r="N66" s="37">
        <f>SUMIFS(СВЦЭМ!$C$34:$C$777,СВЦЭМ!$A$34:$A$777,$A66,СВЦЭМ!$B$34:$B$777,N$47)+'СЕТ СН'!$G$9+СВЦЭМ!$D$10+'СЕТ СН'!$G$5-'СЕТ СН'!$G$17</f>
        <v>4070.9309809699998</v>
      </c>
      <c r="O66" s="37">
        <f>SUMIFS(СВЦЭМ!$C$34:$C$777,СВЦЭМ!$A$34:$A$777,$A66,СВЦЭМ!$B$34:$B$777,O$47)+'СЕТ СН'!$G$9+СВЦЭМ!$D$10+'СЕТ СН'!$G$5-'СЕТ СН'!$G$17</f>
        <v>4072.0838983800004</v>
      </c>
      <c r="P66" s="37">
        <f>SUMIFS(СВЦЭМ!$C$34:$C$777,СВЦЭМ!$A$34:$A$777,$A66,СВЦЭМ!$B$34:$B$777,P$47)+'СЕТ СН'!$G$9+СВЦЭМ!$D$10+'СЕТ СН'!$G$5-'СЕТ СН'!$G$17</f>
        <v>4077.3241007300003</v>
      </c>
      <c r="Q66" s="37">
        <f>SUMIFS(СВЦЭМ!$C$34:$C$777,СВЦЭМ!$A$34:$A$777,$A66,СВЦЭМ!$B$34:$B$777,Q$47)+'СЕТ СН'!$G$9+СВЦЭМ!$D$10+'СЕТ СН'!$G$5-'СЕТ СН'!$G$17</f>
        <v>4073.6980804599998</v>
      </c>
      <c r="R66" s="37">
        <f>SUMIFS(СВЦЭМ!$C$34:$C$777,СВЦЭМ!$A$34:$A$777,$A66,СВЦЭМ!$B$34:$B$777,R$47)+'СЕТ СН'!$G$9+СВЦЭМ!$D$10+'СЕТ СН'!$G$5-'СЕТ СН'!$G$17</f>
        <v>4070.4062531999998</v>
      </c>
      <c r="S66" s="37">
        <f>SUMIFS(СВЦЭМ!$C$34:$C$777,СВЦЭМ!$A$34:$A$777,$A66,СВЦЭМ!$B$34:$B$777,S$47)+'СЕТ СН'!$G$9+СВЦЭМ!$D$10+'СЕТ СН'!$G$5-'СЕТ СН'!$G$17</f>
        <v>4066.6405984399998</v>
      </c>
      <c r="T66" s="37">
        <f>SUMIFS(СВЦЭМ!$C$34:$C$777,СВЦЭМ!$A$34:$A$777,$A66,СВЦЭМ!$B$34:$B$777,T$47)+'СЕТ СН'!$G$9+СВЦЭМ!$D$10+'СЕТ СН'!$G$5-'СЕТ СН'!$G$17</f>
        <v>4074.5546681100004</v>
      </c>
      <c r="U66" s="37">
        <f>SUMIFS(СВЦЭМ!$C$34:$C$777,СВЦЭМ!$A$34:$A$777,$A66,СВЦЭМ!$B$34:$B$777,U$47)+'СЕТ СН'!$G$9+СВЦЭМ!$D$10+'СЕТ СН'!$G$5-'СЕТ СН'!$G$17</f>
        <v>4076.1315226400002</v>
      </c>
      <c r="V66" s="37">
        <f>SUMIFS(СВЦЭМ!$C$34:$C$777,СВЦЭМ!$A$34:$A$777,$A66,СВЦЭМ!$B$34:$B$777,V$47)+'СЕТ СН'!$G$9+СВЦЭМ!$D$10+'СЕТ СН'!$G$5-'СЕТ СН'!$G$17</f>
        <v>4080.7705179300001</v>
      </c>
      <c r="W66" s="37">
        <f>SUMIFS(СВЦЭМ!$C$34:$C$777,СВЦЭМ!$A$34:$A$777,$A66,СВЦЭМ!$B$34:$B$777,W$47)+'СЕТ СН'!$G$9+СВЦЭМ!$D$10+'СЕТ СН'!$G$5-'СЕТ СН'!$G$17</f>
        <v>4140.6998592899999</v>
      </c>
      <c r="X66" s="37">
        <f>SUMIFS(СВЦЭМ!$C$34:$C$777,СВЦЭМ!$A$34:$A$777,$A66,СВЦЭМ!$B$34:$B$777,X$47)+'СЕТ СН'!$G$9+СВЦЭМ!$D$10+'СЕТ СН'!$G$5-'СЕТ СН'!$G$17</f>
        <v>4196.8789498699998</v>
      </c>
      <c r="Y66" s="37">
        <f>SUMIFS(СВЦЭМ!$C$34:$C$777,СВЦЭМ!$A$34:$A$777,$A66,СВЦЭМ!$B$34:$B$777,Y$47)+'СЕТ СН'!$G$9+СВЦЭМ!$D$10+'СЕТ СН'!$G$5-'СЕТ СН'!$G$17</f>
        <v>4247.6371292599997</v>
      </c>
    </row>
    <row r="67" spans="1:27" ht="15.75" x14ac:dyDescent="0.2">
      <c r="A67" s="36">
        <f t="shared" si="1"/>
        <v>42967</v>
      </c>
      <c r="B67" s="37">
        <f>SUMIFS(СВЦЭМ!$C$34:$C$777,СВЦЭМ!$A$34:$A$777,$A67,СВЦЭМ!$B$34:$B$777,B$47)+'СЕТ СН'!$G$9+СВЦЭМ!$D$10+'СЕТ СН'!$G$5-'СЕТ СН'!$G$17</f>
        <v>4253.5810927599996</v>
      </c>
      <c r="C67" s="37">
        <f>SUMIFS(СВЦЭМ!$C$34:$C$777,СВЦЭМ!$A$34:$A$777,$A67,СВЦЭМ!$B$34:$B$777,C$47)+'СЕТ СН'!$G$9+СВЦЭМ!$D$10+'СЕТ СН'!$G$5-'СЕТ СН'!$G$17</f>
        <v>4297.6182203400003</v>
      </c>
      <c r="D67" s="37">
        <f>SUMIFS(СВЦЭМ!$C$34:$C$777,СВЦЭМ!$A$34:$A$777,$A67,СВЦЭМ!$B$34:$B$777,D$47)+'СЕТ СН'!$G$9+СВЦЭМ!$D$10+'СЕТ СН'!$G$5-'СЕТ СН'!$G$17</f>
        <v>4303.0016808299997</v>
      </c>
      <c r="E67" s="37">
        <f>SUMIFS(СВЦЭМ!$C$34:$C$777,СВЦЭМ!$A$34:$A$777,$A67,СВЦЭМ!$B$34:$B$777,E$47)+'СЕТ СН'!$G$9+СВЦЭМ!$D$10+'СЕТ СН'!$G$5-'СЕТ СН'!$G$17</f>
        <v>4316.5225872000001</v>
      </c>
      <c r="F67" s="37">
        <f>SUMIFS(СВЦЭМ!$C$34:$C$777,СВЦЭМ!$A$34:$A$777,$A67,СВЦЭМ!$B$34:$B$777,F$47)+'СЕТ СН'!$G$9+СВЦЭМ!$D$10+'СЕТ СН'!$G$5-'СЕТ СН'!$G$17</f>
        <v>4323.2353896799996</v>
      </c>
      <c r="G67" s="37">
        <f>SUMIFS(СВЦЭМ!$C$34:$C$777,СВЦЭМ!$A$34:$A$777,$A67,СВЦЭМ!$B$34:$B$777,G$47)+'СЕТ СН'!$G$9+СВЦЭМ!$D$10+'СЕТ СН'!$G$5-'СЕТ СН'!$G$17</f>
        <v>4326.6890029699998</v>
      </c>
      <c r="H67" s="37">
        <f>SUMIFS(СВЦЭМ!$C$34:$C$777,СВЦЭМ!$A$34:$A$777,$A67,СВЦЭМ!$B$34:$B$777,H$47)+'СЕТ СН'!$G$9+СВЦЭМ!$D$10+'СЕТ СН'!$G$5-'СЕТ СН'!$G$17</f>
        <v>4334.5198649699996</v>
      </c>
      <c r="I67" s="37">
        <f>SUMIFS(СВЦЭМ!$C$34:$C$777,СВЦЭМ!$A$34:$A$777,$A67,СВЦЭМ!$B$34:$B$777,I$47)+'СЕТ СН'!$G$9+СВЦЭМ!$D$10+'СЕТ СН'!$G$5-'СЕТ СН'!$G$17</f>
        <v>4343.0667926999995</v>
      </c>
      <c r="J67" s="37">
        <f>SUMIFS(СВЦЭМ!$C$34:$C$777,СВЦЭМ!$A$34:$A$777,$A67,СВЦЭМ!$B$34:$B$777,J$47)+'СЕТ СН'!$G$9+СВЦЭМ!$D$10+'СЕТ СН'!$G$5-'СЕТ СН'!$G$17</f>
        <v>4261.7343711900003</v>
      </c>
      <c r="K67" s="37">
        <f>SUMIFS(СВЦЭМ!$C$34:$C$777,СВЦЭМ!$A$34:$A$777,$A67,СВЦЭМ!$B$34:$B$777,K$47)+'СЕТ СН'!$G$9+СВЦЭМ!$D$10+'СЕТ СН'!$G$5-'СЕТ СН'!$G$17</f>
        <v>4213.3658671200001</v>
      </c>
      <c r="L67" s="37">
        <f>SUMIFS(СВЦЭМ!$C$34:$C$777,СВЦЭМ!$A$34:$A$777,$A67,СВЦЭМ!$B$34:$B$777,L$47)+'СЕТ СН'!$G$9+СВЦЭМ!$D$10+'СЕТ СН'!$G$5-'СЕТ СН'!$G$17</f>
        <v>4104.9628359999997</v>
      </c>
      <c r="M67" s="37">
        <f>SUMIFS(СВЦЭМ!$C$34:$C$777,СВЦЭМ!$A$34:$A$777,$A67,СВЦЭМ!$B$34:$B$777,M$47)+'СЕТ СН'!$G$9+СВЦЭМ!$D$10+'СЕТ СН'!$G$5-'СЕТ СН'!$G$17</f>
        <v>4080.08227773</v>
      </c>
      <c r="N67" s="37">
        <f>SUMIFS(СВЦЭМ!$C$34:$C$777,СВЦЭМ!$A$34:$A$777,$A67,СВЦЭМ!$B$34:$B$777,N$47)+'СЕТ СН'!$G$9+СВЦЭМ!$D$10+'СЕТ СН'!$G$5-'СЕТ СН'!$G$17</f>
        <v>4080.3594182899997</v>
      </c>
      <c r="O67" s="37">
        <f>SUMIFS(СВЦЭМ!$C$34:$C$777,СВЦЭМ!$A$34:$A$777,$A67,СВЦЭМ!$B$34:$B$777,O$47)+'СЕТ СН'!$G$9+СВЦЭМ!$D$10+'СЕТ СН'!$G$5-'СЕТ СН'!$G$17</f>
        <v>4078.4183335400003</v>
      </c>
      <c r="P67" s="37">
        <f>SUMIFS(СВЦЭМ!$C$34:$C$777,СВЦЭМ!$A$34:$A$777,$A67,СВЦЭМ!$B$34:$B$777,P$47)+'СЕТ СН'!$G$9+СВЦЭМ!$D$10+'СЕТ СН'!$G$5-'СЕТ СН'!$G$17</f>
        <v>4079.2841036</v>
      </c>
      <c r="Q67" s="37">
        <f>SUMIFS(СВЦЭМ!$C$34:$C$777,СВЦЭМ!$A$34:$A$777,$A67,СВЦЭМ!$B$34:$B$777,Q$47)+'СЕТ СН'!$G$9+СВЦЭМ!$D$10+'СЕТ СН'!$G$5-'СЕТ СН'!$G$17</f>
        <v>4083.4889773300001</v>
      </c>
      <c r="R67" s="37">
        <f>SUMIFS(СВЦЭМ!$C$34:$C$777,СВЦЭМ!$A$34:$A$777,$A67,СВЦЭМ!$B$34:$B$777,R$47)+'СЕТ СН'!$G$9+СВЦЭМ!$D$10+'СЕТ СН'!$G$5-'СЕТ СН'!$G$17</f>
        <v>4092.1040653</v>
      </c>
      <c r="S67" s="37">
        <f>SUMIFS(СВЦЭМ!$C$34:$C$777,СВЦЭМ!$A$34:$A$777,$A67,СВЦЭМ!$B$34:$B$777,S$47)+'СЕТ СН'!$G$9+СВЦЭМ!$D$10+'СЕТ СН'!$G$5-'СЕТ СН'!$G$17</f>
        <v>4128.0712975400002</v>
      </c>
      <c r="T67" s="37">
        <f>SUMIFS(СВЦЭМ!$C$34:$C$777,СВЦЭМ!$A$34:$A$777,$A67,СВЦЭМ!$B$34:$B$777,T$47)+'СЕТ СН'!$G$9+СВЦЭМ!$D$10+'СЕТ СН'!$G$5-'СЕТ СН'!$G$17</f>
        <v>4124.2626068999998</v>
      </c>
      <c r="U67" s="37">
        <f>SUMIFS(СВЦЭМ!$C$34:$C$777,СВЦЭМ!$A$34:$A$777,$A67,СВЦЭМ!$B$34:$B$777,U$47)+'СЕТ СН'!$G$9+СВЦЭМ!$D$10+'СЕТ СН'!$G$5-'СЕТ СН'!$G$17</f>
        <v>4117.9253021200002</v>
      </c>
      <c r="V67" s="37">
        <f>SUMIFS(СВЦЭМ!$C$34:$C$777,СВЦЭМ!$A$34:$A$777,$A67,СВЦЭМ!$B$34:$B$777,V$47)+'СЕТ СН'!$G$9+СВЦЭМ!$D$10+'СЕТ СН'!$G$5-'СЕТ СН'!$G$17</f>
        <v>4148.3962050199998</v>
      </c>
      <c r="W67" s="37">
        <f>SUMIFS(СВЦЭМ!$C$34:$C$777,СВЦЭМ!$A$34:$A$777,$A67,СВЦЭМ!$B$34:$B$777,W$47)+'СЕТ СН'!$G$9+СВЦЭМ!$D$10+'СЕТ СН'!$G$5-'СЕТ СН'!$G$17</f>
        <v>4204.8764741899995</v>
      </c>
      <c r="X67" s="37">
        <f>SUMIFS(СВЦЭМ!$C$34:$C$777,СВЦЭМ!$A$34:$A$777,$A67,СВЦЭМ!$B$34:$B$777,X$47)+'СЕТ СН'!$G$9+СВЦЭМ!$D$10+'СЕТ СН'!$G$5-'СЕТ СН'!$G$17</f>
        <v>4190.3816693799999</v>
      </c>
      <c r="Y67" s="37">
        <f>SUMIFS(СВЦЭМ!$C$34:$C$777,СВЦЭМ!$A$34:$A$777,$A67,СВЦЭМ!$B$34:$B$777,Y$47)+'СЕТ СН'!$G$9+СВЦЭМ!$D$10+'СЕТ СН'!$G$5-'СЕТ СН'!$G$17</f>
        <v>4232.5482023799996</v>
      </c>
    </row>
    <row r="68" spans="1:27" ht="15.75" x14ac:dyDescent="0.2">
      <c r="A68" s="36">
        <f t="shared" si="1"/>
        <v>42968</v>
      </c>
      <c r="B68" s="37">
        <f>SUMIFS(СВЦЭМ!$C$34:$C$777,СВЦЭМ!$A$34:$A$777,$A68,СВЦЭМ!$B$34:$B$777,B$47)+'СЕТ СН'!$G$9+СВЦЭМ!$D$10+'СЕТ СН'!$G$5-'СЕТ СН'!$G$17</f>
        <v>4304.6512793100001</v>
      </c>
      <c r="C68" s="37">
        <f>SUMIFS(СВЦЭМ!$C$34:$C$777,СВЦЭМ!$A$34:$A$777,$A68,СВЦЭМ!$B$34:$B$777,C$47)+'СЕТ СН'!$G$9+СВЦЭМ!$D$10+'СЕТ СН'!$G$5-'СЕТ СН'!$G$17</f>
        <v>4362.0528722700001</v>
      </c>
      <c r="D68" s="37">
        <f>SUMIFS(СВЦЭМ!$C$34:$C$777,СВЦЭМ!$A$34:$A$777,$A68,СВЦЭМ!$B$34:$B$777,D$47)+'СЕТ СН'!$G$9+СВЦЭМ!$D$10+'СЕТ СН'!$G$5-'СЕТ СН'!$G$17</f>
        <v>4375.0380395100001</v>
      </c>
      <c r="E68" s="37">
        <f>SUMIFS(СВЦЭМ!$C$34:$C$777,СВЦЭМ!$A$34:$A$777,$A68,СВЦЭМ!$B$34:$B$777,E$47)+'СЕТ СН'!$G$9+СВЦЭМ!$D$10+'СЕТ СН'!$G$5-'СЕТ СН'!$G$17</f>
        <v>4389.1173483100001</v>
      </c>
      <c r="F68" s="37">
        <f>SUMIFS(СВЦЭМ!$C$34:$C$777,СВЦЭМ!$A$34:$A$777,$A68,СВЦЭМ!$B$34:$B$777,F$47)+'СЕТ СН'!$G$9+СВЦЭМ!$D$10+'СЕТ СН'!$G$5-'СЕТ СН'!$G$17</f>
        <v>4388.5136210599994</v>
      </c>
      <c r="G68" s="37">
        <f>SUMIFS(СВЦЭМ!$C$34:$C$777,СВЦЭМ!$A$34:$A$777,$A68,СВЦЭМ!$B$34:$B$777,G$47)+'СЕТ СН'!$G$9+СВЦЭМ!$D$10+'СЕТ СН'!$G$5-'СЕТ СН'!$G$17</f>
        <v>4389.8059339800002</v>
      </c>
      <c r="H68" s="37">
        <f>SUMIFS(СВЦЭМ!$C$34:$C$777,СВЦЭМ!$A$34:$A$777,$A68,СВЦЭМ!$B$34:$B$777,H$47)+'СЕТ СН'!$G$9+СВЦЭМ!$D$10+'СЕТ СН'!$G$5-'СЕТ СН'!$G$17</f>
        <v>4356.2456361200002</v>
      </c>
      <c r="I68" s="37">
        <f>SUMIFS(СВЦЭМ!$C$34:$C$777,СВЦЭМ!$A$34:$A$777,$A68,СВЦЭМ!$B$34:$B$777,I$47)+'СЕТ СН'!$G$9+СВЦЭМ!$D$10+'СЕТ СН'!$G$5-'СЕТ СН'!$G$17</f>
        <v>4308.1127809499994</v>
      </c>
      <c r="J68" s="37">
        <f>SUMIFS(СВЦЭМ!$C$34:$C$777,СВЦЭМ!$A$34:$A$777,$A68,СВЦЭМ!$B$34:$B$777,J$47)+'СЕТ СН'!$G$9+СВЦЭМ!$D$10+'СЕТ СН'!$G$5-'СЕТ СН'!$G$17</f>
        <v>4252.5511077199999</v>
      </c>
      <c r="K68" s="37">
        <f>SUMIFS(СВЦЭМ!$C$34:$C$777,СВЦЭМ!$A$34:$A$777,$A68,СВЦЭМ!$B$34:$B$777,K$47)+'СЕТ СН'!$G$9+СВЦЭМ!$D$10+'СЕТ СН'!$G$5-'СЕТ СН'!$G$17</f>
        <v>4184.3058627199998</v>
      </c>
      <c r="L68" s="37">
        <f>SUMIFS(СВЦЭМ!$C$34:$C$777,СВЦЭМ!$A$34:$A$777,$A68,СВЦЭМ!$B$34:$B$777,L$47)+'СЕТ СН'!$G$9+СВЦЭМ!$D$10+'СЕТ СН'!$G$5-'СЕТ СН'!$G$17</f>
        <v>4103.4775570900001</v>
      </c>
      <c r="M68" s="37">
        <f>SUMIFS(СВЦЭМ!$C$34:$C$777,СВЦЭМ!$A$34:$A$777,$A68,СВЦЭМ!$B$34:$B$777,M$47)+'СЕТ СН'!$G$9+СВЦЭМ!$D$10+'СЕТ СН'!$G$5-'СЕТ СН'!$G$17</f>
        <v>4078.8279751</v>
      </c>
      <c r="N68" s="37">
        <f>SUMIFS(СВЦЭМ!$C$34:$C$777,СВЦЭМ!$A$34:$A$777,$A68,СВЦЭМ!$B$34:$B$777,N$47)+'СЕТ СН'!$G$9+СВЦЭМ!$D$10+'СЕТ СН'!$G$5-'СЕТ СН'!$G$17</f>
        <v>4081.9564453100002</v>
      </c>
      <c r="O68" s="37">
        <f>SUMIFS(СВЦЭМ!$C$34:$C$777,СВЦЭМ!$A$34:$A$777,$A68,СВЦЭМ!$B$34:$B$777,O$47)+'СЕТ СН'!$G$9+СВЦЭМ!$D$10+'СЕТ СН'!$G$5-'СЕТ СН'!$G$17</f>
        <v>4076.9092972899998</v>
      </c>
      <c r="P68" s="37">
        <f>SUMIFS(СВЦЭМ!$C$34:$C$777,СВЦЭМ!$A$34:$A$777,$A68,СВЦЭМ!$B$34:$B$777,P$47)+'СЕТ СН'!$G$9+СВЦЭМ!$D$10+'СЕТ СН'!$G$5-'СЕТ СН'!$G$17</f>
        <v>4079.9036437200002</v>
      </c>
      <c r="Q68" s="37">
        <f>SUMIFS(СВЦЭМ!$C$34:$C$777,СВЦЭМ!$A$34:$A$777,$A68,СВЦЭМ!$B$34:$B$777,Q$47)+'СЕТ СН'!$G$9+СВЦЭМ!$D$10+'СЕТ СН'!$G$5-'СЕТ СН'!$G$17</f>
        <v>4078.8216460499998</v>
      </c>
      <c r="R68" s="37">
        <f>SUMIFS(СВЦЭМ!$C$34:$C$777,СВЦЭМ!$A$34:$A$777,$A68,СВЦЭМ!$B$34:$B$777,R$47)+'СЕТ СН'!$G$9+СВЦЭМ!$D$10+'СЕТ СН'!$G$5-'СЕТ СН'!$G$17</f>
        <v>4080.1019177199996</v>
      </c>
      <c r="S68" s="37">
        <f>SUMIFS(СВЦЭМ!$C$34:$C$777,СВЦЭМ!$A$34:$A$777,$A68,СВЦЭМ!$B$34:$B$777,S$47)+'СЕТ СН'!$G$9+СВЦЭМ!$D$10+'СЕТ СН'!$G$5-'СЕТ СН'!$G$17</f>
        <v>4067.7801108499998</v>
      </c>
      <c r="T68" s="37">
        <f>SUMIFS(СВЦЭМ!$C$34:$C$777,СВЦЭМ!$A$34:$A$777,$A68,СВЦЭМ!$B$34:$B$777,T$47)+'СЕТ СН'!$G$9+СВЦЭМ!$D$10+'СЕТ СН'!$G$5-'СЕТ СН'!$G$17</f>
        <v>4083.3570509199999</v>
      </c>
      <c r="U68" s="37">
        <f>SUMIFS(СВЦЭМ!$C$34:$C$777,СВЦЭМ!$A$34:$A$777,$A68,СВЦЭМ!$B$34:$B$777,U$47)+'СЕТ СН'!$G$9+СВЦЭМ!$D$10+'СЕТ СН'!$G$5-'СЕТ СН'!$G$17</f>
        <v>4083.1957234900001</v>
      </c>
      <c r="V68" s="37">
        <f>SUMIFS(СВЦЭМ!$C$34:$C$777,СВЦЭМ!$A$34:$A$777,$A68,СВЦЭМ!$B$34:$B$777,V$47)+'СЕТ СН'!$G$9+СВЦЭМ!$D$10+'СЕТ СН'!$G$5-'СЕТ СН'!$G$17</f>
        <v>4092.2284435900001</v>
      </c>
      <c r="W68" s="37">
        <f>SUMIFS(СВЦЭМ!$C$34:$C$777,СВЦЭМ!$A$34:$A$777,$A68,СВЦЭМ!$B$34:$B$777,W$47)+'СЕТ СН'!$G$9+СВЦЭМ!$D$10+'СЕТ СН'!$G$5-'СЕТ СН'!$G$17</f>
        <v>4154.1484857699998</v>
      </c>
      <c r="X68" s="37">
        <f>SUMIFS(СВЦЭМ!$C$34:$C$777,СВЦЭМ!$A$34:$A$777,$A68,СВЦЭМ!$B$34:$B$777,X$47)+'СЕТ СН'!$G$9+СВЦЭМ!$D$10+'СЕТ СН'!$G$5-'СЕТ СН'!$G$17</f>
        <v>4214.0779729699998</v>
      </c>
      <c r="Y68" s="37">
        <f>SUMIFS(СВЦЭМ!$C$34:$C$777,СВЦЭМ!$A$34:$A$777,$A68,СВЦЭМ!$B$34:$B$777,Y$47)+'СЕТ СН'!$G$9+СВЦЭМ!$D$10+'СЕТ СН'!$G$5-'СЕТ СН'!$G$17</f>
        <v>4263.6922720699995</v>
      </c>
    </row>
    <row r="69" spans="1:27" ht="15.75" x14ac:dyDescent="0.2">
      <c r="A69" s="36">
        <f t="shared" si="1"/>
        <v>42969</v>
      </c>
      <c r="B69" s="37">
        <f>SUMIFS(СВЦЭМ!$C$34:$C$777,СВЦЭМ!$A$34:$A$777,$A69,СВЦЭМ!$B$34:$B$777,B$47)+'СЕТ СН'!$G$9+СВЦЭМ!$D$10+'СЕТ СН'!$G$5-'СЕТ СН'!$G$17</f>
        <v>4341.84604846</v>
      </c>
      <c r="C69" s="37">
        <f>SUMIFS(СВЦЭМ!$C$34:$C$777,СВЦЭМ!$A$34:$A$777,$A69,СВЦЭМ!$B$34:$B$777,C$47)+'СЕТ СН'!$G$9+СВЦЭМ!$D$10+'СЕТ СН'!$G$5-'СЕТ СН'!$G$17</f>
        <v>4350.5047888299996</v>
      </c>
      <c r="D69" s="37">
        <f>SUMIFS(СВЦЭМ!$C$34:$C$777,СВЦЭМ!$A$34:$A$777,$A69,СВЦЭМ!$B$34:$B$777,D$47)+'СЕТ СН'!$G$9+СВЦЭМ!$D$10+'СЕТ СН'!$G$5-'СЕТ СН'!$G$17</f>
        <v>4392.4992729200003</v>
      </c>
      <c r="E69" s="37">
        <f>SUMIFS(СВЦЭМ!$C$34:$C$777,СВЦЭМ!$A$34:$A$777,$A69,СВЦЭМ!$B$34:$B$777,E$47)+'СЕТ СН'!$G$9+СВЦЭМ!$D$10+'СЕТ СН'!$G$5-'СЕТ СН'!$G$17</f>
        <v>4422.4829969799994</v>
      </c>
      <c r="F69" s="37">
        <f>SUMIFS(СВЦЭМ!$C$34:$C$777,СВЦЭМ!$A$34:$A$777,$A69,СВЦЭМ!$B$34:$B$777,F$47)+'СЕТ СН'!$G$9+СВЦЭМ!$D$10+'СЕТ СН'!$G$5-'СЕТ СН'!$G$17</f>
        <v>4421.3359170000003</v>
      </c>
      <c r="G69" s="37">
        <f>SUMIFS(СВЦЭМ!$C$34:$C$777,СВЦЭМ!$A$34:$A$777,$A69,СВЦЭМ!$B$34:$B$777,G$47)+'СЕТ СН'!$G$9+СВЦЭМ!$D$10+'СЕТ СН'!$G$5-'СЕТ СН'!$G$17</f>
        <v>4421.6126119</v>
      </c>
      <c r="H69" s="37">
        <f>SUMIFS(СВЦЭМ!$C$34:$C$777,СВЦЭМ!$A$34:$A$777,$A69,СВЦЭМ!$B$34:$B$777,H$47)+'СЕТ СН'!$G$9+СВЦЭМ!$D$10+'СЕТ СН'!$G$5-'СЕТ СН'!$G$17</f>
        <v>4355.23952783</v>
      </c>
      <c r="I69" s="37">
        <f>SUMIFS(СВЦЭМ!$C$34:$C$777,СВЦЭМ!$A$34:$A$777,$A69,СВЦЭМ!$B$34:$B$777,I$47)+'СЕТ СН'!$G$9+СВЦЭМ!$D$10+'СЕТ СН'!$G$5-'СЕТ СН'!$G$17</f>
        <v>4322.8217741299995</v>
      </c>
      <c r="J69" s="37">
        <f>SUMIFS(СВЦЭМ!$C$34:$C$777,СВЦЭМ!$A$34:$A$777,$A69,СВЦЭМ!$B$34:$B$777,J$47)+'СЕТ СН'!$G$9+СВЦЭМ!$D$10+'СЕТ СН'!$G$5-'СЕТ СН'!$G$17</f>
        <v>4259.6166013700004</v>
      </c>
      <c r="K69" s="37">
        <f>SUMIFS(СВЦЭМ!$C$34:$C$777,СВЦЭМ!$A$34:$A$777,$A69,СВЦЭМ!$B$34:$B$777,K$47)+'СЕТ СН'!$G$9+СВЦЭМ!$D$10+'СЕТ СН'!$G$5-'СЕТ СН'!$G$17</f>
        <v>4201.1767730900001</v>
      </c>
      <c r="L69" s="37">
        <f>SUMIFS(СВЦЭМ!$C$34:$C$777,СВЦЭМ!$A$34:$A$777,$A69,СВЦЭМ!$B$34:$B$777,L$47)+'СЕТ СН'!$G$9+СВЦЭМ!$D$10+'СЕТ СН'!$G$5-'СЕТ СН'!$G$17</f>
        <v>4108.77968117</v>
      </c>
      <c r="M69" s="37">
        <f>SUMIFS(СВЦЭМ!$C$34:$C$777,СВЦЭМ!$A$34:$A$777,$A69,СВЦЭМ!$B$34:$B$777,M$47)+'СЕТ СН'!$G$9+СВЦЭМ!$D$10+'СЕТ СН'!$G$5-'СЕТ СН'!$G$17</f>
        <v>4094.8765797100004</v>
      </c>
      <c r="N69" s="37">
        <f>SUMIFS(СВЦЭМ!$C$34:$C$777,СВЦЭМ!$A$34:$A$777,$A69,СВЦЭМ!$B$34:$B$777,N$47)+'СЕТ СН'!$G$9+СВЦЭМ!$D$10+'СЕТ СН'!$G$5-'СЕТ СН'!$G$17</f>
        <v>4093.32305438</v>
      </c>
      <c r="O69" s="37">
        <f>SUMIFS(СВЦЭМ!$C$34:$C$777,СВЦЭМ!$A$34:$A$777,$A69,СВЦЭМ!$B$34:$B$777,O$47)+'СЕТ СН'!$G$9+СВЦЭМ!$D$10+'СЕТ СН'!$G$5-'СЕТ СН'!$G$17</f>
        <v>4092.4088840499999</v>
      </c>
      <c r="P69" s="37">
        <f>SUMIFS(СВЦЭМ!$C$34:$C$777,СВЦЭМ!$A$34:$A$777,$A69,СВЦЭМ!$B$34:$B$777,P$47)+'СЕТ СН'!$G$9+СВЦЭМ!$D$10+'СЕТ СН'!$G$5-'СЕТ СН'!$G$17</f>
        <v>4093.0647066700003</v>
      </c>
      <c r="Q69" s="37">
        <f>SUMIFS(СВЦЭМ!$C$34:$C$777,СВЦЭМ!$A$34:$A$777,$A69,СВЦЭМ!$B$34:$B$777,Q$47)+'СЕТ СН'!$G$9+СВЦЭМ!$D$10+'СЕТ СН'!$G$5-'СЕТ СН'!$G$17</f>
        <v>4090.7039715299998</v>
      </c>
      <c r="R69" s="37">
        <f>SUMIFS(СВЦЭМ!$C$34:$C$777,СВЦЭМ!$A$34:$A$777,$A69,СВЦЭМ!$B$34:$B$777,R$47)+'СЕТ СН'!$G$9+СВЦЭМ!$D$10+'СЕТ СН'!$G$5-'СЕТ СН'!$G$17</f>
        <v>4091.6787702900001</v>
      </c>
      <c r="S69" s="37">
        <f>SUMIFS(СВЦЭМ!$C$34:$C$777,СВЦЭМ!$A$34:$A$777,$A69,СВЦЭМ!$B$34:$B$777,S$47)+'СЕТ СН'!$G$9+СВЦЭМ!$D$10+'СЕТ СН'!$G$5-'СЕТ СН'!$G$17</f>
        <v>4088.5284209700003</v>
      </c>
      <c r="T69" s="37">
        <f>SUMIFS(СВЦЭМ!$C$34:$C$777,СВЦЭМ!$A$34:$A$777,$A69,СВЦЭМ!$B$34:$B$777,T$47)+'СЕТ СН'!$G$9+СВЦЭМ!$D$10+'СЕТ СН'!$G$5-'СЕТ СН'!$G$17</f>
        <v>4101.4053851999997</v>
      </c>
      <c r="U69" s="37">
        <f>SUMIFS(СВЦЭМ!$C$34:$C$777,СВЦЭМ!$A$34:$A$777,$A69,СВЦЭМ!$B$34:$B$777,U$47)+'СЕТ СН'!$G$9+СВЦЭМ!$D$10+'СЕТ СН'!$G$5-'СЕТ СН'!$G$17</f>
        <v>4102.3257183099995</v>
      </c>
      <c r="V69" s="37">
        <f>SUMIFS(СВЦЭМ!$C$34:$C$777,СВЦЭМ!$A$34:$A$777,$A69,СВЦЭМ!$B$34:$B$777,V$47)+'СЕТ СН'!$G$9+СВЦЭМ!$D$10+'СЕТ СН'!$G$5-'СЕТ СН'!$G$17</f>
        <v>4104.2925604399998</v>
      </c>
      <c r="W69" s="37">
        <f>SUMIFS(СВЦЭМ!$C$34:$C$777,СВЦЭМ!$A$34:$A$777,$A69,СВЦЭМ!$B$34:$B$777,W$47)+'СЕТ СН'!$G$9+СВЦЭМ!$D$10+'СЕТ СН'!$G$5-'СЕТ СН'!$G$17</f>
        <v>4170.09644389</v>
      </c>
      <c r="X69" s="37">
        <f>SUMIFS(СВЦЭМ!$C$34:$C$777,СВЦЭМ!$A$34:$A$777,$A69,СВЦЭМ!$B$34:$B$777,X$47)+'СЕТ СН'!$G$9+СВЦЭМ!$D$10+'СЕТ СН'!$G$5-'СЕТ СН'!$G$17</f>
        <v>4229.6093750500004</v>
      </c>
      <c r="Y69" s="37">
        <f>SUMIFS(СВЦЭМ!$C$34:$C$777,СВЦЭМ!$A$34:$A$777,$A69,СВЦЭМ!$B$34:$B$777,Y$47)+'СЕТ СН'!$G$9+СВЦЭМ!$D$10+'СЕТ СН'!$G$5-'СЕТ СН'!$G$17</f>
        <v>4284.7899563800001</v>
      </c>
    </row>
    <row r="70" spans="1:27" ht="15.75" x14ac:dyDescent="0.2">
      <c r="A70" s="36">
        <f t="shared" si="1"/>
        <v>42970</v>
      </c>
      <c r="B70" s="37">
        <f>SUMIFS(СВЦЭМ!$C$34:$C$777,СВЦЭМ!$A$34:$A$777,$A70,СВЦЭМ!$B$34:$B$777,B$47)+'СЕТ СН'!$G$9+СВЦЭМ!$D$10+'СЕТ СН'!$G$5-'СЕТ СН'!$G$17</f>
        <v>4351.9653818400002</v>
      </c>
      <c r="C70" s="37">
        <f>SUMIFS(СВЦЭМ!$C$34:$C$777,СВЦЭМ!$A$34:$A$777,$A70,СВЦЭМ!$B$34:$B$777,C$47)+'СЕТ СН'!$G$9+СВЦЭМ!$D$10+'СЕТ СН'!$G$5-'СЕТ СН'!$G$17</f>
        <v>4342.0318939700001</v>
      </c>
      <c r="D70" s="37">
        <f>SUMIFS(СВЦЭМ!$C$34:$C$777,СВЦЭМ!$A$34:$A$777,$A70,СВЦЭМ!$B$34:$B$777,D$47)+'СЕТ СН'!$G$9+СВЦЭМ!$D$10+'СЕТ СН'!$G$5-'СЕТ СН'!$G$17</f>
        <v>4316.51470574</v>
      </c>
      <c r="E70" s="37">
        <f>SUMIFS(СВЦЭМ!$C$34:$C$777,СВЦЭМ!$A$34:$A$777,$A70,СВЦЭМ!$B$34:$B$777,E$47)+'СЕТ СН'!$G$9+СВЦЭМ!$D$10+'СЕТ СН'!$G$5-'СЕТ СН'!$G$17</f>
        <v>4311.2245741199995</v>
      </c>
      <c r="F70" s="37">
        <f>SUMIFS(СВЦЭМ!$C$34:$C$777,СВЦЭМ!$A$34:$A$777,$A70,СВЦЭМ!$B$34:$B$777,F$47)+'СЕТ СН'!$G$9+СВЦЭМ!$D$10+'СЕТ СН'!$G$5-'СЕТ СН'!$G$17</f>
        <v>4307.2997738499998</v>
      </c>
      <c r="G70" s="37">
        <f>SUMIFS(СВЦЭМ!$C$34:$C$777,СВЦЭМ!$A$34:$A$777,$A70,СВЦЭМ!$B$34:$B$777,G$47)+'СЕТ СН'!$G$9+СВЦЭМ!$D$10+'СЕТ СН'!$G$5-'СЕТ СН'!$G$17</f>
        <v>4368.6486566599997</v>
      </c>
      <c r="H70" s="37">
        <f>SUMIFS(СВЦЭМ!$C$34:$C$777,СВЦЭМ!$A$34:$A$777,$A70,СВЦЭМ!$B$34:$B$777,H$47)+'СЕТ СН'!$G$9+СВЦЭМ!$D$10+'СЕТ СН'!$G$5-'СЕТ СН'!$G$17</f>
        <v>4393.3841589699996</v>
      </c>
      <c r="I70" s="37">
        <f>SUMIFS(СВЦЭМ!$C$34:$C$777,СВЦЭМ!$A$34:$A$777,$A70,СВЦЭМ!$B$34:$B$777,I$47)+'СЕТ СН'!$G$9+СВЦЭМ!$D$10+'СЕТ СН'!$G$5-'СЕТ СН'!$G$17</f>
        <v>4336.1208510099996</v>
      </c>
      <c r="J70" s="37">
        <f>SUMIFS(СВЦЭМ!$C$34:$C$777,СВЦЭМ!$A$34:$A$777,$A70,СВЦЭМ!$B$34:$B$777,J$47)+'СЕТ СН'!$G$9+СВЦЭМ!$D$10+'СЕТ СН'!$G$5-'СЕТ СН'!$G$17</f>
        <v>4252.1496140600002</v>
      </c>
      <c r="K70" s="37">
        <f>SUMIFS(СВЦЭМ!$C$34:$C$777,СВЦЭМ!$A$34:$A$777,$A70,СВЦЭМ!$B$34:$B$777,K$47)+'СЕТ СН'!$G$9+СВЦЭМ!$D$10+'СЕТ СН'!$G$5-'СЕТ СН'!$G$17</f>
        <v>4215.0843125900001</v>
      </c>
      <c r="L70" s="37">
        <f>SUMIFS(СВЦЭМ!$C$34:$C$777,СВЦЭМ!$A$34:$A$777,$A70,СВЦЭМ!$B$34:$B$777,L$47)+'СЕТ СН'!$G$9+СВЦЭМ!$D$10+'СЕТ СН'!$G$5-'СЕТ СН'!$G$17</f>
        <v>4140.5901714600004</v>
      </c>
      <c r="M70" s="37">
        <f>SUMIFS(СВЦЭМ!$C$34:$C$777,СВЦЭМ!$A$34:$A$777,$A70,СВЦЭМ!$B$34:$B$777,M$47)+'СЕТ СН'!$G$9+СВЦЭМ!$D$10+'СЕТ СН'!$G$5-'СЕТ СН'!$G$17</f>
        <v>4107.06223116</v>
      </c>
      <c r="N70" s="37">
        <f>SUMIFS(СВЦЭМ!$C$34:$C$777,СВЦЭМ!$A$34:$A$777,$A70,СВЦЭМ!$B$34:$B$777,N$47)+'СЕТ СН'!$G$9+СВЦЭМ!$D$10+'СЕТ СН'!$G$5-'СЕТ СН'!$G$17</f>
        <v>4113.0635500199996</v>
      </c>
      <c r="O70" s="37">
        <f>SUMIFS(СВЦЭМ!$C$34:$C$777,СВЦЭМ!$A$34:$A$777,$A70,СВЦЭМ!$B$34:$B$777,O$47)+'СЕТ СН'!$G$9+СВЦЭМ!$D$10+'СЕТ СН'!$G$5-'СЕТ СН'!$G$17</f>
        <v>4107.8870945500003</v>
      </c>
      <c r="P70" s="37">
        <f>SUMIFS(СВЦЭМ!$C$34:$C$777,СВЦЭМ!$A$34:$A$777,$A70,СВЦЭМ!$B$34:$B$777,P$47)+'СЕТ СН'!$G$9+СВЦЭМ!$D$10+'СЕТ СН'!$G$5-'СЕТ СН'!$G$17</f>
        <v>4106.4046970399995</v>
      </c>
      <c r="Q70" s="37">
        <f>SUMIFS(СВЦЭМ!$C$34:$C$777,СВЦЭМ!$A$34:$A$777,$A70,СВЦЭМ!$B$34:$B$777,Q$47)+'СЕТ СН'!$G$9+СВЦЭМ!$D$10+'СЕТ СН'!$G$5-'СЕТ СН'!$G$17</f>
        <v>4106.0281021600003</v>
      </c>
      <c r="R70" s="37">
        <f>SUMIFS(СВЦЭМ!$C$34:$C$777,СВЦЭМ!$A$34:$A$777,$A70,СВЦЭМ!$B$34:$B$777,R$47)+'СЕТ СН'!$G$9+СВЦЭМ!$D$10+'СЕТ СН'!$G$5-'СЕТ СН'!$G$17</f>
        <v>4105.1004070400004</v>
      </c>
      <c r="S70" s="37">
        <f>SUMIFS(СВЦЭМ!$C$34:$C$777,СВЦЭМ!$A$34:$A$777,$A70,СВЦЭМ!$B$34:$B$777,S$47)+'СЕТ СН'!$G$9+СВЦЭМ!$D$10+'СЕТ СН'!$G$5-'СЕТ СН'!$G$17</f>
        <v>4095.1275643500003</v>
      </c>
      <c r="T70" s="37">
        <f>SUMIFS(СВЦЭМ!$C$34:$C$777,СВЦЭМ!$A$34:$A$777,$A70,СВЦЭМ!$B$34:$B$777,T$47)+'СЕТ СН'!$G$9+СВЦЭМ!$D$10+'СЕТ СН'!$G$5-'СЕТ СН'!$G$17</f>
        <v>4113.6378052399996</v>
      </c>
      <c r="U70" s="37">
        <f>SUMIFS(СВЦЭМ!$C$34:$C$777,СВЦЭМ!$A$34:$A$777,$A70,СВЦЭМ!$B$34:$B$777,U$47)+'СЕТ СН'!$G$9+СВЦЭМ!$D$10+'СЕТ СН'!$G$5-'СЕТ СН'!$G$17</f>
        <v>4115.0674480799998</v>
      </c>
      <c r="V70" s="37">
        <f>SUMIFS(СВЦЭМ!$C$34:$C$777,СВЦЭМ!$A$34:$A$777,$A70,СВЦЭМ!$B$34:$B$777,V$47)+'СЕТ СН'!$G$9+СВЦЭМ!$D$10+'СЕТ СН'!$G$5-'СЕТ СН'!$G$17</f>
        <v>4121.3537349999997</v>
      </c>
      <c r="W70" s="37">
        <f>SUMIFS(СВЦЭМ!$C$34:$C$777,СВЦЭМ!$A$34:$A$777,$A70,СВЦЭМ!$B$34:$B$777,W$47)+'СЕТ СН'!$G$9+СВЦЭМ!$D$10+'СЕТ СН'!$G$5-'СЕТ СН'!$G$17</f>
        <v>4169.9763793299999</v>
      </c>
      <c r="X70" s="37">
        <f>SUMIFS(СВЦЭМ!$C$34:$C$777,СВЦЭМ!$A$34:$A$777,$A70,СВЦЭМ!$B$34:$B$777,X$47)+'СЕТ СН'!$G$9+СВЦЭМ!$D$10+'СЕТ СН'!$G$5-'СЕТ СН'!$G$17</f>
        <v>4191.4720269299996</v>
      </c>
      <c r="Y70" s="37">
        <f>SUMIFS(СВЦЭМ!$C$34:$C$777,СВЦЭМ!$A$34:$A$777,$A70,СВЦЭМ!$B$34:$B$777,Y$47)+'СЕТ СН'!$G$9+СВЦЭМ!$D$10+'СЕТ СН'!$G$5-'СЕТ СН'!$G$17</f>
        <v>4274.6809499600004</v>
      </c>
    </row>
    <row r="71" spans="1:27" ht="15.75" x14ac:dyDescent="0.2">
      <c r="A71" s="36">
        <f t="shared" si="1"/>
        <v>42971</v>
      </c>
      <c r="B71" s="37">
        <f>SUMIFS(СВЦЭМ!$C$34:$C$777,СВЦЭМ!$A$34:$A$777,$A71,СВЦЭМ!$B$34:$B$777,B$47)+'СЕТ СН'!$G$9+СВЦЭМ!$D$10+'СЕТ СН'!$G$5-'СЕТ СН'!$G$17</f>
        <v>4311.8919747099999</v>
      </c>
      <c r="C71" s="37">
        <f>SUMIFS(СВЦЭМ!$C$34:$C$777,СВЦЭМ!$A$34:$A$777,$A71,СВЦЭМ!$B$34:$B$777,C$47)+'СЕТ СН'!$G$9+СВЦЭМ!$D$10+'СЕТ СН'!$G$5-'СЕТ СН'!$G$17</f>
        <v>4347.0680105399997</v>
      </c>
      <c r="D71" s="37">
        <f>SUMIFS(СВЦЭМ!$C$34:$C$777,СВЦЭМ!$A$34:$A$777,$A71,СВЦЭМ!$B$34:$B$777,D$47)+'СЕТ СН'!$G$9+СВЦЭМ!$D$10+'СЕТ СН'!$G$5-'СЕТ СН'!$G$17</f>
        <v>4370.7990441700003</v>
      </c>
      <c r="E71" s="37">
        <f>SUMIFS(СВЦЭМ!$C$34:$C$777,СВЦЭМ!$A$34:$A$777,$A71,СВЦЭМ!$B$34:$B$777,E$47)+'СЕТ СН'!$G$9+СВЦЭМ!$D$10+'СЕТ СН'!$G$5-'СЕТ СН'!$G$17</f>
        <v>4404.9147024899994</v>
      </c>
      <c r="F71" s="37">
        <f>SUMIFS(СВЦЭМ!$C$34:$C$777,СВЦЭМ!$A$34:$A$777,$A71,СВЦЭМ!$B$34:$B$777,F$47)+'СЕТ СН'!$G$9+СВЦЭМ!$D$10+'СЕТ СН'!$G$5-'СЕТ СН'!$G$17</f>
        <v>4414.1759937699999</v>
      </c>
      <c r="G71" s="37">
        <f>SUMIFS(СВЦЭМ!$C$34:$C$777,СВЦЭМ!$A$34:$A$777,$A71,СВЦЭМ!$B$34:$B$777,G$47)+'СЕТ СН'!$G$9+СВЦЭМ!$D$10+'СЕТ СН'!$G$5-'СЕТ СН'!$G$17</f>
        <v>4374.2026722399996</v>
      </c>
      <c r="H71" s="37">
        <f>SUMIFS(СВЦЭМ!$C$34:$C$777,СВЦЭМ!$A$34:$A$777,$A71,СВЦЭМ!$B$34:$B$777,H$47)+'СЕТ СН'!$G$9+СВЦЭМ!$D$10+'СЕТ СН'!$G$5-'СЕТ СН'!$G$17</f>
        <v>4327.3507635799997</v>
      </c>
      <c r="I71" s="37">
        <f>SUMIFS(СВЦЭМ!$C$34:$C$777,СВЦЭМ!$A$34:$A$777,$A71,СВЦЭМ!$B$34:$B$777,I$47)+'СЕТ СН'!$G$9+СВЦЭМ!$D$10+'СЕТ СН'!$G$5-'СЕТ СН'!$G$17</f>
        <v>4304.6006932399996</v>
      </c>
      <c r="J71" s="37">
        <f>SUMIFS(СВЦЭМ!$C$34:$C$777,СВЦЭМ!$A$34:$A$777,$A71,СВЦЭМ!$B$34:$B$777,J$47)+'СЕТ СН'!$G$9+СВЦЭМ!$D$10+'СЕТ СН'!$G$5-'СЕТ СН'!$G$17</f>
        <v>4249.3755461000001</v>
      </c>
      <c r="K71" s="37">
        <f>SUMIFS(СВЦЭМ!$C$34:$C$777,СВЦЭМ!$A$34:$A$777,$A71,СВЦЭМ!$B$34:$B$777,K$47)+'СЕТ СН'!$G$9+СВЦЭМ!$D$10+'СЕТ СН'!$G$5-'СЕТ СН'!$G$17</f>
        <v>4200.6894926099994</v>
      </c>
      <c r="L71" s="37">
        <f>SUMIFS(СВЦЭМ!$C$34:$C$777,СВЦЭМ!$A$34:$A$777,$A71,СВЦЭМ!$B$34:$B$777,L$47)+'СЕТ СН'!$G$9+СВЦЭМ!$D$10+'СЕТ СН'!$G$5-'СЕТ СН'!$G$17</f>
        <v>4122.4635623800004</v>
      </c>
      <c r="M71" s="37">
        <f>SUMIFS(СВЦЭМ!$C$34:$C$777,СВЦЭМ!$A$34:$A$777,$A71,СВЦЭМ!$B$34:$B$777,M$47)+'СЕТ СН'!$G$9+СВЦЭМ!$D$10+'СЕТ СН'!$G$5-'СЕТ СН'!$G$17</f>
        <v>4094.1345251000002</v>
      </c>
      <c r="N71" s="37">
        <f>SUMIFS(СВЦЭМ!$C$34:$C$777,СВЦЭМ!$A$34:$A$777,$A71,СВЦЭМ!$B$34:$B$777,N$47)+'СЕТ СН'!$G$9+СВЦЭМ!$D$10+'СЕТ СН'!$G$5-'СЕТ СН'!$G$17</f>
        <v>4088.72328621</v>
      </c>
      <c r="O71" s="37">
        <f>SUMIFS(СВЦЭМ!$C$34:$C$777,СВЦЭМ!$A$34:$A$777,$A71,СВЦЭМ!$B$34:$B$777,O$47)+'СЕТ СН'!$G$9+СВЦЭМ!$D$10+'СЕТ СН'!$G$5-'СЕТ СН'!$G$17</f>
        <v>4094.4314641600004</v>
      </c>
      <c r="P71" s="37">
        <f>SUMIFS(СВЦЭМ!$C$34:$C$777,СВЦЭМ!$A$34:$A$777,$A71,СВЦЭМ!$B$34:$B$777,P$47)+'СЕТ СН'!$G$9+СВЦЭМ!$D$10+'СЕТ СН'!$G$5-'СЕТ СН'!$G$17</f>
        <v>4095.7067466899998</v>
      </c>
      <c r="Q71" s="37">
        <f>SUMIFS(СВЦЭМ!$C$34:$C$777,СВЦЭМ!$A$34:$A$777,$A71,СВЦЭМ!$B$34:$B$777,Q$47)+'СЕТ СН'!$G$9+СВЦЭМ!$D$10+'СЕТ СН'!$G$5-'СЕТ СН'!$G$17</f>
        <v>4100.3627584699998</v>
      </c>
      <c r="R71" s="37">
        <f>SUMIFS(СВЦЭМ!$C$34:$C$777,СВЦЭМ!$A$34:$A$777,$A71,СВЦЭМ!$B$34:$B$777,R$47)+'СЕТ СН'!$G$9+СВЦЭМ!$D$10+'СЕТ СН'!$G$5-'СЕТ СН'!$G$17</f>
        <v>4097.8860560599996</v>
      </c>
      <c r="S71" s="37">
        <f>SUMIFS(СВЦЭМ!$C$34:$C$777,СВЦЭМ!$A$34:$A$777,$A71,СВЦЭМ!$B$34:$B$777,S$47)+'СЕТ СН'!$G$9+СВЦЭМ!$D$10+'СЕТ СН'!$G$5-'СЕТ СН'!$G$17</f>
        <v>4092.1970322899997</v>
      </c>
      <c r="T71" s="37">
        <f>SUMIFS(СВЦЭМ!$C$34:$C$777,СВЦЭМ!$A$34:$A$777,$A71,СВЦЭМ!$B$34:$B$777,T$47)+'СЕТ СН'!$G$9+СВЦЭМ!$D$10+'СЕТ СН'!$G$5-'СЕТ СН'!$G$17</f>
        <v>4089.1058116599997</v>
      </c>
      <c r="U71" s="37">
        <f>SUMIFS(СВЦЭМ!$C$34:$C$777,СВЦЭМ!$A$34:$A$777,$A71,СВЦЭМ!$B$34:$B$777,U$47)+'СЕТ СН'!$G$9+СВЦЭМ!$D$10+'СЕТ СН'!$G$5-'СЕТ СН'!$G$17</f>
        <v>4088.4044078999996</v>
      </c>
      <c r="V71" s="37">
        <f>SUMIFS(СВЦЭМ!$C$34:$C$777,СВЦЭМ!$A$34:$A$777,$A71,СВЦЭМ!$B$34:$B$777,V$47)+'СЕТ СН'!$G$9+СВЦЭМ!$D$10+'СЕТ СН'!$G$5-'СЕТ СН'!$G$17</f>
        <v>4125.9075692899996</v>
      </c>
      <c r="W71" s="37">
        <f>SUMIFS(СВЦЭМ!$C$34:$C$777,СВЦЭМ!$A$34:$A$777,$A71,СВЦЭМ!$B$34:$B$777,W$47)+'СЕТ СН'!$G$9+СВЦЭМ!$D$10+'СЕТ СН'!$G$5-'СЕТ СН'!$G$17</f>
        <v>4196.3745590999997</v>
      </c>
      <c r="X71" s="37">
        <f>SUMIFS(СВЦЭМ!$C$34:$C$777,СВЦЭМ!$A$34:$A$777,$A71,СВЦЭМ!$B$34:$B$777,X$47)+'СЕТ СН'!$G$9+СВЦЭМ!$D$10+'СЕТ СН'!$G$5-'СЕТ СН'!$G$17</f>
        <v>4210.6873691499995</v>
      </c>
      <c r="Y71" s="37">
        <f>SUMIFS(СВЦЭМ!$C$34:$C$777,СВЦЭМ!$A$34:$A$777,$A71,СВЦЭМ!$B$34:$B$777,Y$47)+'СЕТ СН'!$G$9+СВЦЭМ!$D$10+'СЕТ СН'!$G$5-'СЕТ СН'!$G$17</f>
        <v>4254.8641515099998</v>
      </c>
    </row>
    <row r="72" spans="1:27" ht="15.75" x14ac:dyDescent="0.2">
      <c r="A72" s="36">
        <f t="shared" si="1"/>
        <v>42972</v>
      </c>
      <c r="B72" s="37">
        <f>SUMIFS(СВЦЭМ!$C$34:$C$777,СВЦЭМ!$A$34:$A$777,$A72,СВЦЭМ!$B$34:$B$777,B$47)+'СЕТ СН'!$G$9+СВЦЭМ!$D$10+'СЕТ СН'!$G$5-'СЕТ СН'!$G$17</f>
        <v>4308.71233201</v>
      </c>
      <c r="C72" s="37">
        <f>SUMIFS(СВЦЭМ!$C$34:$C$777,СВЦЭМ!$A$34:$A$777,$A72,СВЦЭМ!$B$34:$B$777,C$47)+'СЕТ СН'!$G$9+СВЦЭМ!$D$10+'СЕТ СН'!$G$5-'СЕТ СН'!$G$17</f>
        <v>4362.0663217000001</v>
      </c>
      <c r="D72" s="37">
        <f>SUMIFS(СВЦЭМ!$C$34:$C$777,СВЦЭМ!$A$34:$A$777,$A72,СВЦЭМ!$B$34:$B$777,D$47)+'СЕТ СН'!$G$9+СВЦЭМ!$D$10+'СЕТ СН'!$G$5-'СЕТ СН'!$G$17</f>
        <v>4386.0180759200002</v>
      </c>
      <c r="E72" s="37">
        <f>SUMIFS(СВЦЭМ!$C$34:$C$777,СВЦЭМ!$A$34:$A$777,$A72,СВЦЭМ!$B$34:$B$777,E$47)+'СЕТ СН'!$G$9+СВЦЭМ!$D$10+'СЕТ СН'!$G$5-'СЕТ СН'!$G$17</f>
        <v>4395.95535982</v>
      </c>
      <c r="F72" s="37">
        <f>SUMIFS(СВЦЭМ!$C$34:$C$777,СВЦЭМ!$A$34:$A$777,$A72,СВЦЭМ!$B$34:$B$777,F$47)+'СЕТ СН'!$G$9+СВЦЭМ!$D$10+'СЕТ СН'!$G$5-'СЕТ СН'!$G$17</f>
        <v>4400.9777099699995</v>
      </c>
      <c r="G72" s="37">
        <f>SUMIFS(СВЦЭМ!$C$34:$C$777,СВЦЭМ!$A$34:$A$777,$A72,СВЦЭМ!$B$34:$B$777,G$47)+'СЕТ СН'!$G$9+СВЦЭМ!$D$10+'СЕТ СН'!$G$5-'СЕТ СН'!$G$17</f>
        <v>4390.6392738799996</v>
      </c>
      <c r="H72" s="37">
        <f>SUMIFS(СВЦЭМ!$C$34:$C$777,СВЦЭМ!$A$34:$A$777,$A72,СВЦЭМ!$B$34:$B$777,H$47)+'СЕТ СН'!$G$9+СВЦЭМ!$D$10+'СЕТ СН'!$G$5-'СЕТ СН'!$G$17</f>
        <v>4340.9101587999994</v>
      </c>
      <c r="I72" s="37">
        <f>SUMIFS(СВЦЭМ!$C$34:$C$777,СВЦЭМ!$A$34:$A$777,$A72,СВЦЭМ!$B$34:$B$777,I$47)+'СЕТ СН'!$G$9+СВЦЭМ!$D$10+'СЕТ СН'!$G$5-'СЕТ СН'!$G$17</f>
        <v>4285.6673015599999</v>
      </c>
      <c r="J72" s="37">
        <f>SUMIFS(СВЦЭМ!$C$34:$C$777,СВЦЭМ!$A$34:$A$777,$A72,СВЦЭМ!$B$34:$B$777,J$47)+'СЕТ СН'!$G$9+СВЦЭМ!$D$10+'СЕТ СН'!$G$5-'СЕТ СН'!$G$17</f>
        <v>4236.3519522200004</v>
      </c>
      <c r="K72" s="37">
        <f>SUMIFS(СВЦЭМ!$C$34:$C$777,СВЦЭМ!$A$34:$A$777,$A72,СВЦЭМ!$B$34:$B$777,K$47)+'СЕТ СН'!$G$9+СВЦЭМ!$D$10+'СЕТ СН'!$G$5-'СЕТ СН'!$G$17</f>
        <v>4181.5156032899995</v>
      </c>
      <c r="L72" s="37">
        <f>SUMIFS(СВЦЭМ!$C$34:$C$777,СВЦЭМ!$A$34:$A$777,$A72,СВЦЭМ!$B$34:$B$777,L$47)+'СЕТ СН'!$G$9+СВЦЭМ!$D$10+'СЕТ СН'!$G$5-'СЕТ СН'!$G$17</f>
        <v>4104.2790942499996</v>
      </c>
      <c r="M72" s="37">
        <f>SUMIFS(СВЦЭМ!$C$34:$C$777,СВЦЭМ!$A$34:$A$777,$A72,СВЦЭМ!$B$34:$B$777,M$47)+'СЕТ СН'!$G$9+СВЦЭМ!$D$10+'СЕТ СН'!$G$5-'СЕТ СН'!$G$17</f>
        <v>4078.9228651800004</v>
      </c>
      <c r="N72" s="37">
        <f>SUMIFS(СВЦЭМ!$C$34:$C$777,СВЦЭМ!$A$34:$A$777,$A72,СВЦЭМ!$B$34:$B$777,N$47)+'СЕТ СН'!$G$9+СВЦЭМ!$D$10+'СЕТ СН'!$G$5-'СЕТ СН'!$G$17</f>
        <v>4070.4387430400002</v>
      </c>
      <c r="O72" s="37">
        <f>SUMIFS(СВЦЭМ!$C$34:$C$777,СВЦЭМ!$A$34:$A$777,$A72,СВЦЭМ!$B$34:$B$777,O$47)+'СЕТ СН'!$G$9+СВЦЭМ!$D$10+'СЕТ СН'!$G$5-'СЕТ СН'!$G$17</f>
        <v>4069.6485586600002</v>
      </c>
      <c r="P72" s="37">
        <f>SUMIFS(СВЦЭМ!$C$34:$C$777,СВЦЭМ!$A$34:$A$777,$A72,СВЦЭМ!$B$34:$B$777,P$47)+'СЕТ СН'!$G$9+СВЦЭМ!$D$10+'СЕТ СН'!$G$5-'СЕТ СН'!$G$17</f>
        <v>4076.2310131900003</v>
      </c>
      <c r="Q72" s="37">
        <f>SUMIFS(СВЦЭМ!$C$34:$C$777,СВЦЭМ!$A$34:$A$777,$A72,СВЦЭМ!$B$34:$B$777,Q$47)+'СЕТ СН'!$G$9+СВЦЭМ!$D$10+'СЕТ СН'!$G$5-'СЕТ СН'!$G$17</f>
        <v>4082.9457670900001</v>
      </c>
      <c r="R72" s="37">
        <f>SUMIFS(СВЦЭМ!$C$34:$C$777,СВЦЭМ!$A$34:$A$777,$A72,СВЦЭМ!$B$34:$B$777,R$47)+'СЕТ СН'!$G$9+СВЦЭМ!$D$10+'СЕТ СН'!$G$5-'СЕТ СН'!$G$17</f>
        <v>4088.6465662800001</v>
      </c>
      <c r="S72" s="37">
        <f>SUMIFS(СВЦЭМ!$C$34:$C$777,СВЦЭМ!$A$34:$A$777,$A72,СВЦЭМ!$B$34:$B$777,S$47)+'СЕТ СН'!$G$9+СВЦЭМ!$D$10+'СЕТ СН'!$G$5-'СЕТ СН'!$G$17</f>
        <v>4081.1450234000004</v>
      </c>
      <c r="T72" s="37">
        <f>SUMIFS(СВЦЭМ!$C$34:$C$777,СВЦЭМ!$A$34:$A$777,$A72,СВЦЭМ!$B$34:$B$777,T$47)+'СЕТ СН'!$G$9+СВЦЭМ!$D$10+'СЕТ СН'!$G$5-'СЕТ СН'!$G$17</f>
        <v>4085.8225337100002</v>
      </c>
      <c r="U72" s="37">
        <f>SUMIFS(СВЦЭМ!$C$34:$C$777,СВЦЭМ!$A$34:$A$777,$A72,СВЦЭМ!$B$34:$B$777,U$47)+'СЕТ СН'!$G$9+СВЦЭМ!$D$10+'СЕТ СН'!$G$5-'СЕТ СН'!$G$17</f>
        <v>4088.8715332499996</v>
      </c>
      <c r="V72" s="37">
        <f>SUMIFS(СВЦЭМ!$C$34:$C$777,СВЦЭМ!$A$34:$A$777,$A72,СВЦЭМ!$B$34:$B$777,V$47)+'СЕТ СН'!$G$9+СВЦЭМ!$D$10+'СЕТ СН'!$G$5-'СЕТ СН'!$G$17</f>
        <v>4123.1772713800001</v>
      </c>
      <c r="W72" s="37">
        <f>SUMIFS(СВЦЭМ!$C$34:$C$777,СВЦЭМ!$A$34:$A$777,$A72,СВЦЭМ!$B$34:$B$777,W$47)+'СЕТ СН'!$G$9+СВЦЭМ!$D$10+'СЕТ СН'!$G$5-'СЕТ СН'!$G$17</f>
        <v>4181.8581569799999</v>
      </c>
      <c r="X72" s="37">
        <f>SUMIFS(СВЦЭМ!$C$34:$C$777,СВЦЭМ!$A$34:$A$777,$A72,СВЦЭМ!$B$34:$B$777,X$47)+'СЕТ СН'!$G$9+СВЦЭМ!$D$10+'СЕТ СН'!$G$5-'СЕТ СН'!$G$17</f>
        <v>4240.8307829999994</v>
      </c>
      <c r="Y72" s="37">
        <f>SUMIFS(СВЦЭМ!$C$34:$C$777,СВЦЭМ!$A$34:$A$777,$A72,СВЦЭМ!$B$34:$B$777,Y$47)+'СЕТ СН'!$G$9+СВЦЭМ!$D$10+'СЕТ СН'!$G$5-'СЕТ СН'!$G$17</f>
        <v>4283.0560758599995</v>
      </c>
    </row>
    <row r="73" spans="1:27" ht="15.75" x14ac:dyDescent="0.2">
      <c r="A73" s="36">
        <f t="shared" si="1"/>
        <v>42973</v>
      </c>
      <c r="B73" s="37">
        <f>SUMIFS(СВЦЭМ!$C$34:$C$777,СВЦЭМ!$A$34:$A$777,$A73,СВЦЭМ!$B$34:$B$777,B$47)+'СЕТ СН'!$G$9+СВЦЭМ!$D$10+'СЕТ СН'!$G$5-'СЕТ СН'!$G$17</f>
        <v>4276.2334067599995</v>
      </c>
      <c r="C73" s="37">
        <f>SUMIFS(СВЦЭМ!$C$34:$C$777,СВЦЭМ!$A$34:$A$777,$A73,СВЦЭМ!$B$34:$B$777,C$47)+'СЕТ СН'!$G$9+СВЦЭМ!$D$10+'СЕТ СН'!$G$5-'СЕТ СН'!$G$17</f>
        <v>4321.4732398300002</v>
      </c>
      <c r="D73" s="37">
        <f>SUMIFS(СВЦЭМ!$C$34:$C$777,СВЦЭМ!$A$34:$A$777,$A73,СВЦЭМ!$B$34:$B$777,D$47)+'СЕТ СН'!$G$9+СВЦЭМ!$D$10+'СЕТ СН'!$G$5-'СЕТ СН'!$G$17</f>
        <v>4350.5073245599997</v>
      </c>
      <c r="E73" s="37">
        <f>SUMIFS(СВЦЭМ!$C$34:$C$777,СВЦЭМ!$A$34:$A$777,$A73,СВЦЭМ!$B$34:$B$777,E$47)+'СЕТ СН'!$G$9+СВЦЭМ!$D$10+'СЕТ СН'!$G$5-'СЕТ СН'!$G$17</f>
        <v>4363.6146554299994</v>
      </c>
      <c r="F73" s="37">
        <f>SUMIFS(СВЦЭМ!$C$34:$C$777,СВЦЭМ!$A$34:$A$777,$A73,СВЦЭМ!$B$34:$B$777,F$47)+'СЕТ СН'!$G$9+СВЦЭМ!$D$10+'СЕТ СН'!$G$5-'СЕТ СН'!$G$17</f>
        <v>4369.4841370699996</v>
      </c>
      <c r="G73" s="37">
        <f>SUMIFS(СВЦЭМ!$C$34:$C$777,СВЦЭМ!$A$34:$A$777,$A73,СВЦЭМ!$B$34:$B$777,G$47)+'СЕТ СН'!$G$9+СВЦЭМ!$D$10+'СЕТ СН'!$G$5-'СЕТ СН'!$G$17</f>
        <v>4362.9121229499997</v>
      </c>
      <c r="H73" s="37">
        <f>SUMIFS(СВЦЭМ!$C$34:$C$777,СВЦЭМ!$A$34:$A$777,$A73,СВЦЭМ!$B$34:$B$777,H$47)+'СЕТ СН'!$G$9+СВЦЭМ!$D$10+'СЕТ СН'!$G$5-'СЕТ СН'!$G$17</f>
        <v>4345.5418920299999</v>
      </c>
      <c r="I73" s="37">
        <f>SUMIFS(СВЦЭМ!$C$34:$C$777,СВЦЭМ!$A$34:$A$777,$A73,СВЦЭМ!$B$34:$B$777,I$47)+'СЕТ СН'!$G$9+СВЦЭМ!$D$10+'СЕТ СН'!$G$5-'СЕТ СН'!$G$17</f>
        <v>4335.60616149</v>
      </c>
      <c r="J73" s="37">
        <f>SUMIFS(СВЦЭМ!$C$34:$C$777,СВЦЭМ!$A$34:$A$777,$A73,СВЦЭМ!$B$34:$B$777,J$47)+'СЕТ СН'!$G$9+СВЦЭМ!$D$10+'СЕТ СН'!$G$5-'СЕТ СН'!$G$17</f>
        <v>4262.5724343399997</v>
      </c>
      <c r="K73" s="37">
        <f>SUMIFS(СВЦЭМ!$C$34:$C$777,СВЦЭМ!$A$34:$A$777,$A73,СВЦЭМ!$B$34:$B$777,K$47)+'СЕТ СН'!$G$9+СВЦЭМ!$D$10+'СЕТ СН'!$G$5-'СЕТ СН'!$G$17</f>
        <v>4195.5818043600002</v>
      </c>
      <c r="L73" s="37">
        <f>SUMIFS(СВЦЭМ!$C$34:$C$777,СВЦЭМ!$A$34:$A$777,$A73,СВЦЭМ!$B$34:$B$777,L$47)+'СЕТ СН'!$G$9+СВЦЭМ!$D$10+'СЕТ СН'!$G$5-'СЕТ СН'!$G$17</f>
        <v>4094.0900267199995</v>
      </c>
      <c r="M73" s="37">
        <f>SUMIFS(СВЦЭМ!$C$34:$C$777,СВЦЭМ!$A$34:$A$777,$A73,СВЦЭМ!$B$34:$B$777,M$47)+'СЕТ СН'!$G$9+СВЦЭМ!$D$10+'СЕТ СН'!$G$5-'СЕТ СН'!$G$17</f>
        <v>4061.12162678</v>
      </c>
      <c r="N73" s="37">
        <f>SUMIFS(СВЦЭМ!$C$34:$C$777,СВЦЭМ!$A$34:$A$777,$A73,СВЦЭМ!$B$34:$B$777,N$47)+'СЕТ СН'!$G$9+СВЦЭМ!$D$10+'СЕТ СН'!$G$5-'СЕТ СН'!$G$17</f>
        <v>4068.0386862799996</v>
      </c>
      <c r="O73" s="37">
        <f>SUMIFS(СВЦЭМ!$C$34:$C$777,СВЦЭМ!$A$34:$A$777,$A73,СВЦЭМ!$B$34:$B$777,O$47)+'СЕТ СН'!$G$9+СВЦЭМ!$D$10+'СЕТ СН'!$G$5-'СЕТ СН'!$G$17</f>
        <v>4064.1738580600004</v>
      </c>
      <c r="P73" s="37">
        <f>SUMIFS(СВЦЭМ!$C$34:$C$777,СВЦЭМ!$A$34:$A$777,$A73,СВЦЭМ!$B$34:$B$777,P$47)+'СЕТ СН'!$G$9+СВЦЭМ!$D$10+'СЕТ СН'!$G$5-'СЕТ СН'!$G$17</f>
        <v>4066.6847969399996</v>
      </c>
      <c r="Q73" s="37">
        <f>SUMIFS(СВЦЭМ!$C$34:$C$777,СВЦЭМ!$A$34:$A$777,$A73,СВЦЭМ!$B$34:$B$777,Q$47)+'СЕТ СН'!$G$9+СВЦЭМ!$D$10+'СЕТ СН'!$G$5-'СЕТ СН'!$G$17</f>
        <v>4069.6614746799996</v>
      </c>
      <c r="R73" s="37">
        <f>SUMIFS(СВЦЭМ!$C$34:$C$777,СВЦЭМ!$A$34:$A$777,$A73,СВЦЭМ!$B$34:$B$777,R$47)+'СЕТ СН'!$G$9+СВЦЭМ!$D$10+'СЕТ СН'!$G$5-'СЕТ СН'!$G$17</f>
        <v>4071.6542178500004</v>
      </c>
      <c r="S73" s="37">
        <f>SUMIFS(СВЦЭМ!$C$34:$C$777,СВЦЭМ!$A$34:$A$777,$A73,СВЦЭМ!$B$34:$B$777,S$47)+'СЕТ СН'!$G$9+СВЦЭМ!$D$10+'СЕТ СН'!$G$5-'СЕТ СН'!$G$17</f>
        <v>4059.7609567</v>
      </c>
      <c r="T73" s="37">
        <f>SUMIFS(СВЦЭМ!$C$34:$C$777,СВЦЭМ!$A$34:$A$777,$A73,СВЦЭМ!$B$34:$B$777,T$47)+'СЕТ СН'!$G$9+СВЦЭМ!$D$10+'СЕТ СН'!$G$5-'СЕТ СН'!$G$17</f>
        <v>4064.6828729999997</v>
      </c>
      <c r="U73" s="37">
        <f>SUMIFS(СВЦЭМ!$C$34:$C$777,СВЦЭМ!$A$34:$A$777,$A73,СВЦЭМ!$B$34:$B$777,U$47)+'СЕТ СН'!$G$9+СВЦЭМ!$D$10+'СЕТ СН'!$G$5-'СЕТ СН'!$G$17</f>
        <v>4071.6746509699997</v>
      </c>
      <c r="V73" s="37">
        <f>SUMIFS(СВЦЭМ!$C$34:$C$777,СВЦЭМ!$A$34:$A$777,$A73,СВЦЭМ!$B$34:$B$777,V$47)+'СЕТ СН'!$G$9+СВЦЭМ!$D$10+'СЕТ СН'!$G$5-'СЕТ СН'!$G$17</f>
        <v>4093.6677401500001</v>
      </c>
      <c r="W73" s="37">
        <f>SUMIFS(СВЦЭМ!$C$34:$C$777,СВЦЭМ!$A$34:$A$777,$A73,СВЦЭМ!$B$34:$B$777,W$47)+'СЕТ СН'!$G$9+СВЦЭМ!$D$10+'СЕТ СН'!$G$5-'СЕТ СН'!$G$17</f>
        <v>4188.3077045500004</v>
      </c>
      <c r="X73" s="37">
        <f>SUMIFS(СВЦЭМ!$C$34:$C$777,СВЦЭМ!$A$34:$A$777,$A73,СВЦЭМ!$B$34:$B$777,X$47)+'СЕТ СН'!$G$9+СВЦЭМ!$D$10+'СЕТ СН'!$G$5-'СЕТ СН'!$G$17</f>
        <v>4222.5886683199997</v>
      </c>
      <c r="Y73" s="37">
        <f>SUMIFS(СВЦЭМ!$C$34:$C$777,СВЦЭМ!$A$34:$A$777,$A73,СВЦЭМ!$B$34:$B$777,Y$47)+'СЕТ СН'!$G$9+СВЦЭМ!$D$10+'СЕТ СН'!$G$5-'СЕТ СН'!$G$17</f>
        <v>4263.95168388</v>
      </c>
    </row>
    <row r="74" spans="1:27" ht="15.75" x14ac:dyDescent="0.2">
      <c r="A74" s="36">
        <f t="shared" si="1"/>
        <v>42974</v>
      </c>
      <c r="B74" s="37">
        <f>SUMIFS(СВЦЭМ!$C$34:$C$777,СВЦЭМ!$A$34:$A$777,$A74,СВЦЭМ!$B$34:$B$777,B$47)+'СЕТ СН'!$G$9+СВЦЭМ!$D$10+'СЕТ СН'!$G$5-'СЕТ СН'!$G$17</f>
        <v>4331.0438602699996</v>
      </c>
      <c r="C74" s="37">
        <f>SUMIFS(СВЦЭМ!$C$34:$C$777,СВЦЭМ!$A$34:$A$777,$A74,СВЦЭМ!$B$34:$B$777,C$47)+'СЕТ СН'!$G$9+СВЦЭМ!$D$10+'СЕТ СН'!$G$5-'СЕТ СН'!$G$17</f>
        <v>4340.0063355299999</v>
      </c>
      <c r="D74" s="37">
        <f>SUMIFS(СВЦЭМ!$C$34:$C$777,СВЦЭМ!$A$34:$A$777,$A74,СВЦЭМ!$B$34:$B$777,D$47)+'СЕТ СН'!$G$9+СВЦЭМ!$D$10+'СЕТ СН'!$G$5-'СЕТ СН'!$G$17</f>
        <v>4367.4564274599998</v>
      </c>
      <c r="E74" s="37">
        <f>SUMIFS(СВЦЭМ!$C$34:$C$777,СВЦЭМ!$A$34:$A$777,$A74,СВЦЭМ!$B$34:$B$777,E$47)+'СЕТ СН'!$G$9+СВЦЭМ!$D$10+'СЕТ СН'!$G$5-'СЕТ СН'!$G$17</f>
        <v>4390.1056042099999</v>
      </c>
      <c r="F74" s="37">
        <f>SUMIFS(СВЦЭМ!$C$34:$C$777,СВЦЭМ!$A$34:$A$777,$A74,СВЦЭМ!$B$34:$B$777,F$47)+'СЕТ СН'!$G$9+СВЦЭМ!$D$10+'СЕТ СН'!$G$5-'СЕТ СН'!$G$17</f>
        <v>4402.3261677099999</v>
      </c>
      <c r="G74" s="37">
        <f>SUMIFS(СВЦЭМ!$C$34:$C$777,СВЦЭМ!$A$34:$A$777,$A74,СВЦЭМ!$B$34:$B$777,G$47)+'СЕТ СН'!$G$9+СВЦЭМ!$D$10+'СЕТ СН'!$G$5-'СЕТ СН'!$G$17</f>
        <v>4401.06219478</v>
      </c>
      <c r="H74" s="37">
        <f>SUMIFS(СВЦЭМ!$C$34:$C$777,СВЦЭМ!$A$34:$A$777,$A74,СВЦЭМ!$B$34:$B$777,H$47)+'СЕТ СН'!$G$9+СВЦЭМ!$D$10+'СЕТ СН'!$G$5-'СЕТ СН'!$G$17</f>
        <v>4372.4096426099995</v>
      </c>
      <c r="I74" s="37">
        <f>SUMIFS(СВЦЭМ!$C$34:$C$777,СВЦЭМ!$A$34:$A$777,$A74,СВЦЭМ!$B$34:$B$777,I$47)+'СЕТ СН'!$G$9+СВЦЭМ!$D$10+'СЕТ СН'!$G$5-'СЕТ СН'!$G$17</f>
        <v>4344.8365830599996</v>
      </c>
      <c r="J74" s="37">
        <f>SUMIFS(СВЦЭМ!$C$34:$C$777,СВЦЭМ!$A$34:$A$777,$A74,СВЦЭМ!$B$34:$B$777,J$47)+'СЕТ СН'!$G$9+СВЦЭМ!$D$10+'СЕТ СН'!$G$5-'СЕТ СН'!$G$17</f>
        <v>4279.41428756</v>
      </c>
      <c r="K74" s="37">
        <f>SUMIFS(СВЦЭМ!$C$34:$C$777,СВЦЭМ!$A$34:$A$777,$A74,СВЦЭМ!$B$34:$B$777,K$47)+'СЕТ СН'!$G$9+СВЦЭМ!$D$10+'СЕТ СН'!$G$5-'СЕТ СН'!$G$17</f>
        <v>4199.1829720599999</v>
      </c>
      <c r="L74" s="37">
        <f>SUMIFS(СВЦЭМ!$C$34:$C$777,СВЦЭМ!$A$34:$A$777,$A74,СВЦЭМ!$B$34:$B$777,L$47)+'СЕТ СН'!$G$9+СВЦЭМ!$D$10+'СЕТ СН'!$G$5-'СЕТ СН'!$G$17</f>
        <v>4088.0147405500002</v>
      </c>
      <c r="M74" s="37">
        <f>SUMIFS(СВЦЭМ!$C$34:$C$777,СВЦЭМ!$A$34:$A$777,$A74,СВЦЭМ!$B$34:$B$777,M$47)+'СЕТ СН'!$G$9+СВЦЭМ!$D$10+'СЕТ СН'!$G$5-'СЕТ СН'!$G$17</f>
        <v>4064.4598608400001</v>
      </c>
      <c r="N74" s="37">
        <f>SUMIFS(СВЦЭМ!$C$34:$C$777,СВЦЭМ!$A$34:$A$777,$A74,СВЦЭМ!$B$34:$B$777,N$47)+'СЕТ СН'!$G$9+СВЦЭМ!$D$10+'СЕТ СН'!$G$5-'СЕТ СН'!$G$17</f>
        <v>4061.73245236</v>
      </c>
      <c r="O74" s="37">
        <f>SUMIFS(СВЦЭМ!$C$34:$C$777,СВЦЭМ!$A$34:$A$777,$A74,СВЦЭМ!$B$34:$B$777,O$47)+'СЕТ СН'!$G$9+СВЦЭМ!$D$10+'СЕТ СН'!$G$5-'СЕТ СН'!$G$17</f>
        <v>4059.2008614400002</v>
      </c>
      <c r="P74" s="37">
        <f>SUMIFS(СВЦЭМ!$C$34:$C$777,СВЦЭМ!$A$34:$A$777,$A74,СВЦЭМ!$B$34:$B$777,P$47)+'СЕТ СН'!$G$9+СВЦЭМ!$D$10+'СЕТ СН'!$G$5-'СЕТ СН'!$G$17</f>
        <v>4072.22384642</v>
      </c>
      <c r="Q74" s="37">
        <f>SUMIFS(СВЦЭМ!$C$34:$C$777,СВЦЭМ!$A$34:$A$777,$A74,СВЦЭМ!$B$34:$B$777,Q$47)+'СЕТ СН'!$G$9+СВЦЭМ!$D$10+'СЕТ СН'!$G$5-'СЕТ СН'!$G$17</f>
        <v>4070.59370674</v>
      </c>
      <c r="R74" s="37">
        <f>SUMIFS(СВЦЭМ!$C$34:$C$777,СВЦЭМ!$A$34:$A$777,$A74,СВЦЭМ!$B$34:$B$777,R$47)+'СЕТ СН'!$G$9+СВЦЭМ!$D$10+'СЕТ СН'!$G$5-'СЕТ СН'!$G$17</f>
        <v>4070.4189544700002</v>
      </c>
      <c r="S74" s="37">
        <f>SUMIFS(СВЦЭМ!$C$34:$C$777,СВЦЭМ!$A$34:$A$777,$A74,СВЦЭМ!$B$34:$B$777,S$47)+'СЕТ СН'!$G$9+СВЦЭМ!$D$10+'СЕТ СН'!$G$5-'СЕТ СН'!$G$17</f>
        <v>4068.6109993</v>
      </c>
      <c r="T74" s="37">
        <f>SUMIFS(СВЦЭМ!$C$34:$C$777,СВЦЭМ!$A$34:$A$777,$A74,СВЦЭМ!$B$34:$B$777,T$47)+'СЕТ СН'!$G$9+СВЦЭМ!$D$10+'СЕТ СН'!$G$5-'СЕТ СН'!$G$17</f>
        <v>4066.4972841300005</v>
      </c>
      <c r="U74" s="37">
        <f>SUMIFS(СВЦЭМ!$C$34:$C$777,СВЦЭМ!$A$34:$A$777,$A74,СВЦЭМ!$B$34:$B$777,U$47)+'СЕТ СН'!$G$9+СВЦЭМ!$D$10+'СЕТ СН'!$G$5-'СЕТ СН'!$G$17</f>
        <v>4060.9836534300002</v>
      </c>
      <c r="V74" s="37">
        <f>SUMIFS(СВЦЭМ!$C$34:$C$777,СВЦЭМ!$A$34:$A$777,$A74,СВЦЭМ!$B$34:$B$777,V$47)+'СЕТ СН'!$G$9+СВЦЭМ!$D$10+'СЕТ СН'!$G$5-'СЕТ СН'!$G$17</f>
        <v>4059.8123915200003</v>
      </c>
      <c r="W74" s="37">
        <f>SUMIFS(СВЦЭМ!$C$34:$C$777,СВЦЭМ!$A$34:$A$777,$A74,СВЦЭМ!$B$34:$B$777,W$47)+'СЕТ СН'!$G$9+СВЦЭМ!$D$10+'СЕТ СН'!$G$5-'СЕТ СН'!$G$17</f>
        <v>4105.4942221199999</v>
      </c>
      <c r="X74" s="37">
        <f>SUMIFS(СВЦЭМ!$C$34:$C$777,СВЦЭМ!$A$34:$A$777,$A74,СВЦЭМ!$B$34:$B$777,X$47)+'СЕТ СН'!$G$9+СВЦЭМ!$D$10+'СЕТ СН'!$G$5-'СЕТ СН'!$G$17</f>
        <v>4170.9717088300004</v>
      </c>
      <c r="Y74" s="37">
        <f>SUMIFS(СВЦЭМ!$C$34:$C$777,СВЦЭМ!$A$34:$A$777,$A74,СВЦЭМ!$B$34:$B$777,Y$47)+'СЕТ СН'!$G$9+СВЦЭМ!$D$10+'СЕТ СН'!$G$5-'СЕТ СН'!$G$17</f>
        <v>4230.5327003900002</v>
      </c>
    </row>
    <row r="75" spans="1:27" ht="15.75" x14ac:dyDescent="0.2">
      <c r="A75" s="36">
        <f t="shared" si="1"/>
        <v>42975</v>
      </c>
      <c r="B75" s="37">
        <f>SUMIFS(СВЦЭМ!$C$34:$C$777,СВЦЭМ!$A$34:$A$777,$A75,СВЦЭМ!$B$34:$B$777,B$47)+'СЕТ СН'!$G$9+СВЦЭМ!$D$10+'СЕТ СН'!$G$5-'СЕТ СН'!$G$17</f>
        <v>4324.7456274300002</v>
      </c>
      <c r="C75" s="37">
        <f>SUMIFS(СВЦЭМ!$C$34:$C$777,СВЦЭМ!$A$34:$A$777,$A75,СВЦЭМ!$B$34:$B$777,C$47)+'СЕТ СН'!$G$9+СВЦЭМ!$D$10+'СЕТ СН'!$G$5-'СЕТ СН'!$G$17</f>
        <v>4376.4040398500001</v>
      </c>
      <c r="D75" s="37">
        <f>SUMIFS(СВЦЭМ!$C$34:$C$777,СВЦЭМ!$A$34:$A$777,$A75,СВЦЭМ!$B$34:$B$777,D$47)+'СЕТ СН'!$G$9+СВЦЭМ!$D$10+'СЕТ СН'!$G$5-'СЕТ СН'!$G$17</f>
        <v>4408.7446488999994</v>
      </c>
      <c r="E75" s="37">
        <f>SUMIFS(СВЦЭМ!$C$34:$C$777,СВЦЭМ!$A$34:$A$777,$A75,СВЦЭМ!$B$34:$B$777,E$47)+'СЕТ СН'!$G$9+СВЦЭМ!$D$10+'СЕТ СН'!$G$5-'СЕТ СН'!$G$17</f>
        <v>4412.2938186399997</v>
      </c>
      <c r="F75" s="37">
        <f>SUMIFS(СВЦЭМ!$C$34:$C$777,СВЦЭМ!$A$34:$A$777,$A75,СВЦЭМ!$B$34:$B$777,F$47)+'СЕТ СН'!$G$9+СВЦЭМ!$D$10+'СЕТ СН'!$G$5-'СЕТ СН'!$G$17</f>
        <v>4431.1191682799999</v>
      </c>
      <c r="G75" s="37">
        <f>SUMIFS(СВЦЭМ!$C$34:$C$777,СВЦЭМ!$A$34:$A$777,$A75,СВЦЭМ!$B$34:$B$777,G$47)+'СЕТ СН'!$G$9+СВЦЭМ!$D$10+'СЕТ СН'!$G$5-'СЕТ СН'!$G$17</f>
        <v>4414.7095453800002</v>
      </c>
      <c r="H75" s="37">
        <f>SUMIFS(СВЦЭМ!$C$34:$C$777,СВЦЭМ!$A$34:$A$777,$A75,СВЦЭМ!$B$34:$B$777,H$47)+'СЕТ СН'!$G$9+СВЦЭМ!$D$10+'СЕТ СН'!$G$5-'СЕТ СН'!$G$17</f>
        <v>4381.4241333399996</v>
      </c>
      <c r="I75" s="37">
        <f>SUMIFS(СВЦЭМ!$C$34:$C$777,СВЦЭМ!$A$34:$A$777,$A75,СВЦЭМ!$B$34:$B$777,I$47)+'СЕТ СН'!$G$9+СВЦЭМ!$D$10+'СЕТ СН'!$G$5-'СЕТ СН'!$G$17</f>
        <v>4321.3921448399997</v>
      </c>
      <c r="J75" s="37">
        <f>SUMIFS(СВЦЭМ!$C$34:$C$777,СВЦЭМ!$A$34:$A$777,$A75,СВЦЭМ!$B$34:$B$777,J$47)+'СЕТ СН'!$G$9+СВЦЭМ!$D$10+'СЕТ СН'!$G$5-'СЕТ СН'!$G$17</f>
        <v>4260.32397907</v>
      </c>
      <c r="K75" s="37">
        <f>SUMIFS(СВЦЭМ!$C$34:$C$777,СВЦЭМ!$A$34:$A$777,$A75,СВЦЭМ!$B$34:$B$777,K$47)+'СЕТ СН'!$G$9+СВЦЭМ!$D$10+'СЕТ СН'!$G$5-'СЕТ СН'!$G$17</f>
        <v>4187.8063645900002</v>
      </c>
      <c r="L75" s="37">
        <f>SUMIFS(СВЦЭМ!$C$34:$C$777,СВЦЭМ!$A$34:$A$777,$A75,СВЦЭМ!$B$34:$B$777,L$47)+'СЕТ СН'!$G$9+СВЦЭМ!$D$10+'СЕТ СН'!$G$5-'СЕТ СН'!$G$17</f>
        <v>4102.1107095200005</v>
      </c>
      <c r="M75" s="37">
        <f>SUMIFS(СВЦЭМ!$C$34:$C$777,СВЦЭМ!$A$34:$A$777,$A75,СВЦЭМ!$B$34:$B$777,M$47)+'СЕТ СН'!$G$9+СВЦЭМ!$D$10+'СЕТ СН'!$G$5-'СЕТ СН'!$G$17</f>
        <v>4080.5299797200005</v>
      </c>
      <c r="N75" s="37">
        <f>SUMIFS(СВЦЭМ!$C$34:$C$777,СВЦЭМ!$A$34:$A$777,$A75,СВЦЭМ!$B$34:$B$777,N$47)+'СЕТ СН'!$G$9+СВЦЭМ!$D$10+'СЕТ СН'!$G$5-'СЕТ СН'!$G$17</f>
        <v>4082.7155464799998</v>
      </c>
      <c r="O75" s="37">
        <f>SUMIFS(СВЦЭМ!$C$34:$C$777,СВЦЭМ!$A$34:$A$777,$A75,СВЦЭМ!$B$34:$B$777,O$47)+'СЕТ СН'!$G$9+СВЦЭМ!$D$10+'СЕТ СН'!$G$5-'СЕТ СН'!$G$17</f>
        <v>4080.50201062</v>
      </c>
      <c r="P75" s="37">
        <f>SUMIFS(СВЦЭМ!$C$34:$C$777,СВЦЭМ!$A$34:$A$777,$A75,СВЦЭМ!$B$34:$B$777,P$47)+'СЕТ СН'!$G$9+СВЦЭМ!$D$10+'СЕТ СН'!$G$5-'СЕТ СН'!$G$17</f>
        <v>4080.1235856399999</v>
      </c>
      <c r="Q75" s="37">
        <f>SUMIFS(СВЦЭМ!$C$34:$C$777,СВЦЭМ!$A$34:$A$777,$A75,СВЦЭМ!$B$34:$B$777,Q$47)+'СЕТ СН'!$G$9+СВЦЭМ!$D$10+'СЕТ СН'!$G$5-'СЕТ СН'!$G$17</f>
        <v>4082.7916031000004</v>
      </c>
      <c r="R75" s="37">
        <f>SUMIFS(СВЦЭМ!$C$34:$C$777,СВЦЭМ!$A$34:$A$777,$A75,СВЦЭМ!$B$34:$B$777,R$47)+'СЕТ СН'!$G$9+СВЦЭМ!$D$10+'СЕТ СН'!$G$5-'СЕТ СН'!$G$17</f>
        <v>4084.9373772400004</v>
      </c>
      <c r="S75" s="37">
        <f>SUMIFS(СВЦЭМ!$C$34:$C$777,СВЦЭМ!$A$34:$A$777,$A75,СВЦЭМ!$B$34:$B$777,S$47)+'СЕТ СН'!$G$9+СВЦЭМ!$D$10+'СЕТ СН'!$G$5-'СЕТ СН'!$G$17</f>
        <v>4077.9438183100001</v>
      </c>
      <c r="T75" s="37">
        <f>SUMIFS(СВЦЭМ!$C$34:$C$777,СВЦЭМ!$A$34:$A$777,$A75,СВЦЭМ!$B$34:$B$777,T$47)+'СЕТ СН'!$G$9+СВЦЭМ!$D$10+'СЕТ СН'!$G$5-'СЕТ СН'!$G$17</f>
        <v>4085.50261813</v>
      </c>
      <c r="U75" s="37">
        <f>SUMIFS(СВЦЭМ!$C$34:$C$777,СВЦЭМ!$A$34:$A$777,$A75,СВЦЭМ!$B$34:$B$777,U$47)+'СЕТ СН'!$G$9+СВЦЭМ!$D$10+'СЕТ СН'!$G$5-'СЕТ СН'!$G$17</f>
        <v>4082.3802516599999</v>
      </c>
      <c r="V75" s="37">
        <f>SUMIFS(СВЦЭМ!$C$34:$C$777,СВЦЭМ!$A$34:$A$777,$A75,СВЦЭМ!$B$34:$B$777,V$47)+'СЕТ СН'!$G$9+СВЦЭМ!$D$10+'СЕТ СН'!$G$5-'СЕТ СН'!$G$17</f>
        <v>4087.7189746000004</v>
      </c>
      <c r="W75" s="37">
        <f>SUMIFS(СВЦЭМ!$C$34:$C$777,СВЦЭМ!$A$34:$A$777,$A75,СВЦЭМ!$B$34:$B$777,W$47)+'СЕТ СН'!$G$9+СВЦЭМ!$D$10+'СЕТ СН'!$G$5-'СЕТ СН'!$G$17</f>
        <v>4159.3699346900003</v>
      </c>
      <c r="X75" s="37">
        <f>SUMIFS(СВЦЭМ!$C$34:$C$777,СВЦЭМ!$A$34:$A$777,$A75,СВЦЭМ!$B$34:$B$777,X$47)+'СЕТ СН'!$G$9+СВЦЭМ!$D$10+'СЕТ СН'!$G$5-'СЕТ СН'!$G$17</f>
        <v>4221.0873127899995</v>
      </c>
      <c r="Y75" s="37">
        <f>SUMIFS(СВЦЭМ!$C$34:$C$777,СВЦЭМ!$A$34:$A$777,$A75,СВЦЭМ!$B$34:$B$777,Y$47)+'СЕТ СН'!$G$9+СВЦЭМ!$D$10+'СЕТ СН'!$G$5-'СЕТ СН'!$G$17</f>
        <v>4279.33096166</v>
      </c>
    </row>
    <row r="76" spans="1:27" ht="15.75" x14ac:dyDescent="0.2">
      <c r="A76" s="36">
        <f t="shared" si="1"/>
        <v>42976</v>
      </c>
      <c r="B76" s="37">
        <f>SUMIFS(СВЦЭМ!$C$34:$C$777,СВЦЭМ!$A$34:$A$777,$A76,СВЦЭМ!$B$34:$B$777,B$47)+'СЕТ СН'!$G$9+СВЦЭМ!$D$10+'СЕТ СН'!$G$5-'СЕТ СН'!$G$17</f>
        <v>4341.5954730200001</v>
      </c>
      <c r="C76" s="37">
        <f>SUMIFS(СВЦЭМ!$C$34:$C$777,СВЦЭМ!$A$34:$A$777,$A76,СВЦЭМ!$B$34:$B$777,C$47)+'СЕТ СН'!$G$9+СВЦЭМ!$D$10+'СЕТ СН'!$G$5-'СЕТ СН'!$G$17</f>
        <v>4388.7978626499998</v>
      </c>
      <c r="D76" s="37">
        <f>SUMIFS(СВЦЭМ!$C$34:$C$777,СВЦЭМ!$A$34:$A$777,$A76,СВЦЭМ!$B$34:$B$777,D$47)+'СЕТ СН'!$G$9+СВЦЭМ!$D$10+'СЕТ СН'!$G$5-'СЕТ СН'!$G$17</f>
        <v>4419.4961683599995</v>
      </c>
      <c r="E76" s="37">
        <f>SUMIFS(СВЦЭМ!$C$34:$C$777,СВЦЭМ!$A$34:$A$777,$A76,СВЦЭМ!$B$34:$B$777,E$47)+'СЕТ СН'!$G$9+СВЦЭМ!$D$10+'СЕТ СН'!$G$5-'СЕТ СН'!$G$17</f>
        <v>4437.8746375299997</v>
      </c>
      <c r="F76" s="37">
        <f>SUMIFS(СВЦЭМ!$C$34:$C$777,СВЦЭМ!$A$34:$A$777,$A76,СВЦЭМ!$B$34:$B$777,F$47)+'СЕТ СН'!$G$9+СВЦЭМ!$D$10+'СЕТ СН'!$G$5-'СЕТ СН'!$G$17</f>
        <v>4438.8479083399998</v>
      </c>
      <c r="G76" s="37">
        <f>SUMIFS(СВЦЭМ!$C$34:$C$777,СВЦЭМ!$A$34:$A$777,$A76,СВЦЭМ!$B$34:$B$777,G$47)+'СЕТ СН'!$G$9+СВЦЭМ!$D$10+'СЕТ СН'!$G$5-'СЕТ СН'!$G$17</f>
        <v>4426.6941100599997</v>
      </c>
      <c r="H76" s="37">
        <f>SUMIFS(СВЦЭМ!$C$34:$C$777,СВЦЭМ!$A$34:$A$777,$A76,СВЦЭМ!$B$34:$B$777,H$47)+'СЕТ СН'!$G$9+СВЦЭМ!$D$10+'СЕТ СН'!$G$5-'СЕТ СН'!$G$17</f>
        <v>4369.9059392899999</v>
      </c>
      <c r="I76" s="37">
        <f>SUMIFS(СВЦЭМ!$C$34:$C$777,СВЦЭМ!$A$34:$A$777,$A76,СВЦЭМ!$B$34:$B$777,I$47)+'СЕТ СН'!$G$9+СВЦЭМ!$D$10+'СЕТ СН'!$G$5-'СЕТ СН'!$G$17</f>
        <v>4292.4182301199999</v>
      </c>
      <c r="J76" s="37">
        <f>SUMIFS(СВЦЭМ!$C$34:$C$777,СВЦЭМ!$A$34:$A$777,$A76,СВЦЭМ!$B$34:$B$777,J$47)+'СЕТ СН'!$G$9+СВЦЭМ!$D$10+'СЕТ СН'!$G$5-'СЕТ СН'!$G$17</f>
        <v>4252.5328246899999</v>
      </c>
      <c r="K76" s="37">
        <f>SUMIFS(СВЦЭМ!$C$34:$C$777,СВЦЭМ!$A$34:$A$777,$A76,СВЦЭМ!$B$34:$B$777,K$47)+'СЕТ СН'!$G$9+СВЦЭМ!$D$10+'СЕТ СН'!$G$5-'СЕТ СН'!$G$17</f>
        <v>4194.7944655199999</v>
      </c>
      <c r="L76" s="37">
        <f>SUMIFS(СВЦЭМ!$C$34:$C$777,СВЦЭМ!$A$34:$A$777,$A76,СВЦЭМ!$B$34:$B$777,L$47)+'СЕТ СН'!$G$9+СВЦЭМ!$D$10+'СЕТ СН'!$G$5-'СЕТ СН'!$G$17</f>
        <v>4114.40029357</v>
      </c>
      <c r="M76" s="37">
        <f>SUMIFS(СВЦЭМ!$C$34:$C$777,СВЦЭМ!$A$34:$A$777,$A76,СВЦЭМ!$B$34:$B$777,M$47)+'СЕТ СН'!$G$9+СВЦЭМ!$D$10+'СЕТ СН'!$G$5-'СЕТ СН'!$G$17</f>
        <v>4082.4161670000003</v>
      </c>
      <c r="N76" s="37">
        <f>SUMIFS(СВЦЭМ!$C$34:$C$777,СВЦЭМ!$A$34:$A$777,$A76,СВЦЭМ!$B$34:$B$777,N$47)+'СЕТ СН'!$G$9+СВЦЭМ!$D$10+'СЕТ СН'!$G$5-'СЕТ СН'!$G$17</f>
        <v>4082.6087116999997</v>
      </c>
      <c r="O76" s="37">
        <f>SUMIFS(СВЦЭМ!$C$34:$C$777,СВЦЭМ!$A$34:$A$777,$A76,СВЦЭМ!$B$34:$B$777,O$47)+'СЕТ СН'!$G$9+СВЦЭМ!$D$10+'СЕТ СН'!$G$5-'СЕТ СН'!$G$17</f>
        <v>4084.7923981599997</v>
      </c>
      <c r="P76" s="37">
        <f>SUMIFS(СВЦЭМ!$C$34:$C$777,СВЦЭМ!$A$34:$A$777,$A76,СВЦЭМ!$B$34:$B$777,P$47)+'СЕТ СН'!$G$9+СВЦЭМ!$D$10+'СЕТ СН'!$G$5-'СЕТ СН'!$G$17</f>
        <v>4089.3933473300003</v>
      </c>
      <c r="Q76" s="37">
        <f>SUMIFS(СВЦЭМ!$C$34:$C$777,СВЦЭМ!$A$34:$A$777,$A76,СВЦЭМ!$B$34:$B$777,Q$47)+'СЕТ СН'!$G$9+СВЦЭМ!$D$10+'СЕТ СН'!$G$5-'СЕТ СН'!$G$17</f>
        <v>4088.6323766300002</v>
      </c>
      <c r="R76" s="37">
        <f>SUMIFS(СВЦЭМ!$C$34:$C$777,СВЦЭМ!$A$34:$A$777,$A76,СВЦЭМ!$B$34:$B$777,R$47)+'СЕТ СН'!$G$9+СВЦЭМ!$D$10+'СЕТ СН'!$G$5-'СЕТ СН'!$G$17</f>
        <v>4087.9931610900003</v>
      </c>
      <c r="S76" s="37">
        <f>SUMIFS(СВЦЭМ!$C$34:$C$777,СВЦЭМ!$A$34:$A$777,$A76,СВЦЭМ!$B$34:$B$777,S$47)+'СЕТ СН'!$G$9+СВЦЭМ!$D$10+'СЕТ СН'!$G$5-'СЕТ СН'!$G$17</f>
        <v>4080.5579519499997</v>
      </c>
      <c r="T76" s="37">
        <f>SUMIFS(СВЦЭМ!$C$34:$C$777,СВЦЭМ!$A$34:$A$777,$A76,СВЦЭМ!$B$34:$B$777,T$47)+'СЕТ СН'!$G$9+СВЦЭМ!$D$10+'СЕТ СН'!$G$5-'СЕТ СН'!$G$17</f>
        <v>4090.1018230700001</v>
      </c>
      <c r="U76" s="37">
        <f>SUMIFS(СВЦЭМ!$C$34:$C$777,СВЦЭМ!$A$34:$A$777,$A76,СВЦЭМ!$B$34:$B$777,U$47)+'СЕТ СН'!$G$9+СВЦЭМ!$D$10+'СЕТ СН'!$G$5-'СЕТ СН'!$G$17</f>
        <v>4094.6695879600002</v>
      </c>
      <c r="V76" s="37">
        <f>SUMIFS(СВЦЭМ!$C$34:$C$777,СВЦЭМ!$A$34:$A$777,$A76,СВЦЭМ!$B$34:$B$777,V$47)+'СЕТ СН'!$G$9+СВЦЭМ!$D$10+'СЕТ СН'!$G$5-'СЕТ СН'!$G$17</f>
        <v>4110.8171936799999</v>
      </c>
      <c r="W76" s="37">
        <f>SUMIFS(СВЦЭМ!$C$34:$C$777,СВЦЭМ!$A$34:$A$777,$A76,СВЦЭМ!$B$34:$B$777,W$47)+'СЕТ СН'!$G$9+СВЦЭМ!$D$10+'СЕТ СН'!$G$5-'СЕТ СН'!$G$17</f>
        <v>4184.3702624699999</v>
      </c>
      <c r="X76" s="37">
        <f>SUMIFS(СВЦЭМ!$C$34:$C$777,СВЦЭМ!$A$34:$A$777,$A76,СВЦЭМ!$B$34:$B$777,X$47)+'СЕТ СН'!$G$9+СВЦЭМ!$D$10+'СЕТ СН'!$G$5-'СЕТ СН'!$G$17</f>
        <v>4235.66976978</v>
      </c>
      <c r="Y76" s="37">
        <f>SUMIFS(СВЦЭМ!$C$34:$C$777,СВЦЭМ!$A$34:$A$777,$A76,СВЦЭМ!$B$34:$B$777,Y$47)+'СЕТ СН'!$G$9+СВЦЭМ!$D$10+'СЕТ СН'!$G$5-'СЕТ СН'!$G$17</f>
        <v>4284.1506405299997</v>
      </c>
    </row>
    <row r="77" spans="1:27" ht="15.75" x14ac:dyDescent="0.2">
      <c r="A77" s="36">
        <f t="shared" si="1"/>
        <v>42977</v>
      </c>
      <c r="B77" s="37">
        <f>SUMIFS(СВЦЭМ!$C$34:$C$777,СВЦЭМ!$A$34:$A$777,$A77,СВЦЭМ!$B$34:$B$777,B$47)+'СЕТ СН'!$G$9+СВЦЭМ!$D$10+'СЕТ СН'!$G$5-'СЕТ СН'!$G$17</f>
        <v>4350.4002584199998</v>
      </c>
      <c r="C77" s="37">
        <f>SUMIFS(СВЦЭМ!$C$34:$C$777,СВЦЭМ!$A$34:$A$777,$A77,СВЦЭМ!$B$34:$B$777,C$47)+'СЕТ СН'!$G$9+СВЦЭМ!$D$10+'СЕТ СН'!$G$5-'СЕТ СН'!$G$17</f>
        <v>4391.5632145500003</v>
      </c>
      <c r="D77" s="37">
        <f>SUMIFS(СВЦЭМ!$C$34:$C$777,СВЦЭМ!$A$34:$A$777,$A77,СВЦЭМ!$B$34:$B$777,D$47)+'СЕТ СН'!$G$9+СВЦЭМ!$D$10+'СЕТ СН'!$G$5-'СЕТ СН'!$G$17</f>
        <v>4393.7201106800003</v>
      </c>
      <c r="E77" s="37">
        <f>SUMIFS(СВЦЭМ!$C$34:$C$777,СВЦЭМ!$A$34:$A$777,$A77,СВЦЭМ!$B$34:$B$777,E$47)+'СЕТ СН'!$G$9+СВЦЭМ!$D$10+'СЕТ СН'!$G$5-'СЕТ СН'!$G$17</f>
        <v>4403.3688680100004</v>
      </c>
      <c r="F77" s="37">
        <f>SUMIFS(СВЦЭМ!$C$34:$C$777,СВЦЭМ!$A$34:$A$777,$A77,СВЦЭМ!$B$34:$B$777,F$47)+'СЕТ СН'!$G$9+СВЦЭМ!$D$10+'СЕТ СН'!$G$5-'СЕТ СН'!$G$17</f>
        <v>4402.9526597900003</v>
      </c>
      <c r="G77" s="37">
        <f>SUMIFS(СВЦЭМ!$C$34:$C$777,СВЦЭМ!$A$34:$A$777,$A77,СВЦЭМ!$B$34:$B$777,G$47)+'СЕТ СН'!$G$9+СВЦЭМ!$D$10+'СЕТ СН'!$G$5-'СЕТ СН'!$G$17</f>
        <v>4395.1194827600002</v>
      </c>
      <c r="H77" s="37">
        <f>SUMIFS(СВЦЭМ!$C$34:$C$777,СВЦЭМ!$A$34:$A$777,$A77,СВЦЭМ!$B$34:$B$777,H$47)+'СЕТ СН'!$G$9+СВЦЭМ!$D$10+'СЕТ СН'!$G$5-'СЕТ СН'!$G$17</f>
        <v>4343.6011164699994</v>
      </c>
      <c r="I77" s="37">
        <f>SUMIFS(СВЦЭМ!$C$34:$C$777,СВЦЭМ!$A$34:$A$777,$A77,СВЦЭМ!$B$34:$B$777,I$47)+'СЕТ СН'!$G$9+СВЦЭМ!$D$10+'СЕТ СН'!$G$5-'СЕТ СН'!$G$17</f>
        <v>4301.6042270799999</v>
      </c>
      <c r="J77" s="37">
        <f>SUMIFS(СВЦЭМ!$C$34:$C$777,СВЦЭМ!$A$34:$A$777,$A77,СВЦЭМ!$B$34:$B$777,J$47)+'СЕТ СН'!$G$9+СВЦЭМ!$D$10+'СЕТ СН'!$G$5-'СЕТ СН'!$G$17</f>
        <v>4252.9435121099996</v>
      </c>
      <c r="K77" s="37">
        <f>SUMIFS(СВЦЭМ!$C$34:$C$777,СВЦЭМ!$A$34:$A$777,$A77,СВЦЭМ!$B$34:$B$777,K$47)+'СЕТ СН'!$G$9+СВЦЭМ!$D$10+'СЕТ СН'!$G$5-'СЕТ СН'!$G$17</f>
        <v>4202.24414703</v>
      </c>
      <c r="L77" s="37">
        <f>SUMIFS(СВЦЭМ!$C$34:$C$777,СВЦЭМ!$A$34:$A$777,$A77,СВЦЭМ!$B$34:$B$777,L$47)+'СЕТ СН'!$G$9+СВЦЭМ!$D$10+'СЕТ СН'!$G$5-'СЕТ СН'!$G$17</f>
        <v>4124.30219235</v>
      </c>
      <c r="M77" s="37">
        <f>SUMIFS(СВЦЭМ!$C$34:$C$777,СВЦЭМ!$A$34:$A$777,$A77,СВЦЭМ!$B$34:$B$777,M$47)+'СЕТ СН'!$G$9+СВЦЭМ!$D$10+'СЕТ СН'!$G$5-'СЕТ СН'!$G$17</f>
        <v>4094.4180192100002</v>
      </c>
      <c r="N77" s="37">
        <f>SUMIFS(СВЦЭМ!$C$34:$C$777,СВЦЭМ!$A$34:$A$777,$A77,СВЦЭМ!$B$34:$B$777,N$47)+'СЕТ СН'!$G$9+СВЦЭМ!$D$10+'СЕТ СН'!$G$5-'СЕТ СН'!$G$17</f>
        <v>4100.2962776100003</v>
      </c>
      <c r="O77" s="37">
        <f>SUMIFS(СВЦЭМ!$C$34:$C$777,СВЦЭМ!$A$34:$A$777,$A77,СВЦЭМ!$B$34:$B$777,O$47)+'СЕТ СН'!$G$9+СВЦЭМ!$D$10+'СЕТ СН'!$G$5-'СЕТ СН'!$G$17</f>
        <v>4100.7505686300001</v>
      </c>
      <c r="P77" s="37">
        <f>SUMIFS(СВЦЭМ!$C$34:$C$777,СВЦЭМ!$A$34:$A$777,$A77,СВЦЭМ!$B$34:$B$777,P$47)+'СЕТ СН'!$G$9+СВЦЭМ!$D$10+'СЕТ СН'!$G$5-'СЕТ СН'!$G$17</f>
        <v>4098.7427981600003</v>
      </c>
      <c r="Q77" s="37">
        <f>SUMIFS(СВЦЭМ!$C$34:$C$777,СВЦЭМ!$A$34:$A$777,$A77,СВЦЭМ!$B$34:$B$777,Q$47)+'СЕТ СН'!$G$9+СВЦЭМ!$D$10+'СЕТ СН'!$G$5-'СЕТ СН'!$G$17</f>
        <v>4096.5465160499998</v>
      </c>
      <c r="R77" s="37">
        <f>SUMIFS(СВЦЭМ!$C$34:$C$777,СВЦЭМ!$A$34:$A$777,$A77,СВЦЭМ!$B$34:$B$777,R$47)+'СЕТ СН'!$G$9+СВЦЭМ!$D$10+'СЕТ СН'!$G$5-'СЕТ СН'!$G$17</f>
        <v>4102.1870591699999</v>
      </c>
      <c r="S77" s="37">
        <f>SUMIFS(СВЦЭМ!$C$34:$C$777,СВЦЭМ!$A$34:$A$777,$A77,СВЦЭМ!$B$34:$B$777,S$47)+'СЕТ СН'!$G$9+СВЦЭМ!$D$10+'СЕТ СН'!$G$5-'СЕТ СН'!$G$17</f>
        <v>4095.0600984800003</v>
      </c>
      <c r="T77" s="37">
        <f>SUMIFS(СВЦЭМ!$C$34:$C$777,СВЦЭМ!$A$34:$A$777,$A77,СВЦЭМ!$B$34:$B$777,T$47)+'СЕТ СН'!$G$9+СВЦЭМ!$D$10+'СЕТ СН'!$G$5-'СЕТ СН'!$G$17</f>
        <v>4097.2253740400001</v>
      </c>
      <c r="U77" s="37">
        <f>SUMIFS(СВЦЭМ!$C$34:$C$777,СВЦЭМ!$A$34:$A$777,$A77,СВЦЭМ!$B$34:$B$777,U$47)+'СЕТ СН'!$G$9+СВЦЭМ!$D$10+'СЕТ СН'!$G$5-'СЕТ СН'!$G$17</f>
        <v>4092.1504363200002</v>
      </c>
      <c r="V77" s="37">
        <f>SUMIFS(СВЦЭМ!$C$34:$C$777,СВЦЭМ!$A$34:$A$777,$A77,СВЦЭМ!$B$34:$B$777,V$47)+'СЕТ СН'!$G$9+СВЦЭМ!$D$10+'СЕТ СН'!$G$5-'СЕТ СН'!$G$17</f>
        <v>4105.6957649200003</v>
      </c>
      <c r="W77" s="37">
        <f>SUMIFS(СВЦЭМ!$C$34:$C$777,СВЦЭМ!$A$34:$A$777,$A77,СВЦЭМ!$B$34:$B$777,W$47)+'СЕТ СН'!$G$9+СВЦЭМ!$D$10+'СЕТ СН'!$G$5-'СЕТ СН'!$G$17</f>
        <v>4178.3692635500001</v>
      </c>
      <c r="X77" s="37">
        <f>SUMIFS(СВЦЭМ!$C$34:$C$777,СВЦЭМ!$A$34:$A$777,$A77,СВЦЭМ!$B$34:$B$777,X$47)+'СЕТ СН'!$G$9+СВЦЭМ!$D$10+'СЕТ СН'!$G$5-'СЕТ СН'!$G$17</f>
        <v>4212.4739525300001</v>
      </c>
      <c r="Y77" s="37">
        <f>SUMIFS(СВЦЭМ!$C$34:$C$777,СВЦЭМ!$A$34:$A$777,$A77,СВЦЭМ!$B$34:$B$777,Y$47)+'СЕТ СН'!$G$9+СВЦЭМ!$D$10+'СЕТ СН'!$G$5-'СЕТ СН'!$G$17</f>
        <v>4236.9542803699997</v>
      </c>
      <c r="AA77" s="38"/>
    </row>
    <row r="78" spans="1:27" ht="15.75" x14ac:dyDescent="0.2">
      <c r="A78" s="36">
        <f t="shared" si="1"/>
        <v>42978</v>
      </c>
      <c r="B78" s="37">
        <f>SUMIFS(СВЦЭМ!$C$34:$C$777,СВЦЭМ!$A$34:$A$777,$A78,СВЦЭМ!$B$34:$B$777,B$47)+'СЕТ СН'!$G$9+СВЦЭМ!$D$10+'СЕТ СН'!$G$5-'СЕТ СН'!$G$17</f>
        <v>4210.7841355</v>
      </c>
      <c r="C78" s="37">
        <f>SUMIFS(СВЦЭМ!$C$34:$C$777,СВЦЭМ!$A$34:$A$777,$A78,СВЦЭМ!$B$34:$B$777,C$47)+'СЕТ СН'!$G$9+СВЦЭМ!$D$10+'СЕТ СН'!$G$5-'СЕТ СН'!$G$17</f>
        <v>4310.58773002</v>
      </c>
      <c r="D78" s="37">
        <f>SUMIFS(СВЦЭМ!$C$34:$C$777,СВЦЭМ!$A$34:$A$777,$A78,СВЦЭМ!$B$34:$B$777,D$47)+'СЕТ СН'!$G$9+СВЦЭМ!$D$10+'СЕТ СН'!$G$5-'СЕТ СН'!$G$17</f>
        <v>4360.5926598300002</v>
      </c>
      <c r="E78" s="37">
        <f>SUMIFS(СВЦЭМ!$C$34:$C$777,СВЦЭМ!$A$34:$A$777,$A78,СВЦЭМ!$B$34:$B$777,E$47)+'СЕТ СН'!$G$9+СВЦЭМ!$D$10+'СЕТ СН'!$G$5-'СЕТ СН'!$G$17</f>
        <v>4376.7073608999999</v>
      </c>
      <c r="F78" s="37">
        <f>SUMIFS(СВЦЭМ!$C$34:$C$777,СВЦЭМ!$A$34:$A$777,$A78,СВЦЭМ!$B$34:$B$777,F$47)+'СЕТ СН'!$G$9+СВЦЭМ!$D$10+'СЕТ СН'!$G$5-'СЕТ СН'!$G$17</f>
        <v>4385.4350834899997</v>
      </c>
      <c r="G78" s="37">
        <f>SUMIFS(СВЦЭМ!$C$34:$C$777,СВЦЭМ!$A$34:$A$777,$A78,СВЦЭМ!$B$34:$B$777,G$47)+'СЕТ СН'!$G$9+СВЦЭМ!$D$10+'СЕТ СН'!$G$5-'СЕТ СН'!$G$17</f>
        <v>4380.5784564200003</v>
      </c>
      <c r="H78" s="37">
        <f>SUMIFS(СВЦЭМ!$C$34:$C$777,СВЦЭМ!$A$34:$A$777,$A78,СВЦЭМ!$B$34:$B$777,H$47)+'СЕТ СН'!$G$9+СВЦЭМ!$D$10+'СЕТ СН'!$G$5-'СЕТ СН'!$G$17</f>
        <v>4323.3162735599999</v>
      </c>
      <c r="I78" s="37">
        <f>SUMIFS(СВЦЭМ!$C$34:$C$777,СВЦЭМ!$A$34:$A$777,$A78,СВЦЭМ!$B$34:$B$777,I$47)+'СЕТ СН'!$G$9+СВЦЭМ!$D$10+'СЕТ СН'!$G$5-'СЕТ СН'!$G$17</f>
        <v>4233.5929624199998</v>
      </c>
      <c r="J78" s="37">
        <f>SUMIFS(СВЦЭМ!$C$34:$C$777,СВЦЭМ!$A$34:$A$777,$A78,СВЦЭМ!$B$34:$B$777,J$47)+'СЕТ СН'!$G$9+СВЦЭМ!$D$10+'СЕТ СН'!$G$5-'СЕТ СН'!$G$17</f>
        <v>4218.7428473500004</v>
      </c>
      <c r="K78" s="37">
        <f>SUMIFS(СВЦЭМ!$C$34:$C$777,СВЦЭМ!$A$34:$A$777,$A78,СВЦЭМ!$B$34:$B$777,K$47)+'СЕТ СН'!$G$9+СВЦЭМ!$D$10+'СЕТ СН'!$G$5-'СЕТ СН'!$G$17</f>
        <v>4182.4531719200004</v>
      </c>
      <c r="L78" s="37">
        <f>SUMIFS(СВЦЭМ!$C$34:$C$777,СВЦЭМ!$A$34:$A$777,$A78,СВЦЭМ!$B$34:$B$777,L$47)+'СЕТ СН'!$G$9+СВЦЭМ!$D$10+'СЕТ СН'!$G$5-'СЕТ СН'!$G$17</f>
        <v>4092.3070297100003</v>
      </c>
      <c r="M78" s="37">
        <f>SUMIFS(СВЦЭМ!$C$34:$C$777,СВЦЭМ!$A$34:$A$777,$A78,СВЦЭМ!$B$34:$B$777,M$47)+'СЕТ СН'!$G$9+СВЦЭМ!$D$10+'СЕТ СН'!$G$5-'СЕТ СН'!$G$17</f>
        <v>4064.7215285599996</v>
      </c>
      <c r="N78" s="37">
        <f>SUMIFS(СВЦЭМ!$C$34:$C$777,СВЦЭМ!$A$34:$A$777,$A78,СВЦЭМ!$B$34:$B$777,N$47)+'СЕТ СН'!$G$9+СВЦЭМ!$D$10+'СЕТ СН'!$G$5-'СЕТ СН'!$G$17</f>
        <v>4065.5747163100004</v>
      </c>
      <c r="O78" s="37">
        <f>SUMIFS(СВЦЭМ!$C$34:$C$777,СВЦЭМ!$A$34:$A$777,$A78,СВЦЭМ!$B$34:$B$777,O$47)+'СЕТ СН'!$G$9+СВЦЭМ!$D$10+'СЕТ СН'!$G$5-'СЕТ СН'!$G$17</f>
        <v>4064.1180473000004</v>
      </c>
      <c r="P78" s="37">
        <f>SUMIFS(СВЦЭМ!$C$34:$C$777,СВЦЭМ!$A$34:$A$777,$A78,СВЦЭМ!$B$34:$B$777,P$47)+'СЕТ СН'!$G$9+СВЦЭМ!$D$10+'СЕТ СН'!$G$5-'СЕТ СН'!$G$17</f>
        <v>4063.2543438599996</v>
      </c>
      <c r="Q78" s="37">
        <f>SUMIFS(СВЦЭМ!$C$34:$C$777,СВЦЭМ!$A$34:$A$777,$A78,СВЦЭМ!$B$34:$B$777,Q$47)+'СЕТ СН'!$G$9+СВЦЭМ!$D$10+'СЕТ СН'!$G$5-'СЕТ СН'!$G$17</f>
        <v>4067.3985214300001</v>
      </c>
      <c r="R78" s="37">
        <f>SUMIFS(СВЦЭМ!$C$34:$C$777,СВЦЭМ!$A$34:$A$777,$A78,СВЦЭМ!$B$34:$B$777,R$47)+'СЕТ СН'!$G$9+СВЦЭМ!$D$10+'СЕТ СН'!$G$5-'СЕТ СН'!$G$17</f>
        <v>4071.21153744</v>
      </c>
      <c r="S78" s="37">
        <f>SUMIFS(СВЦЭМ!$C$34:$C$777,СВЦЭМ!$A$34:$A$777,$A78,СВЦЭМ!$B$34:$B$777,S$47)+'СЕТ СН'!$G$9+СВЦЭМ!$D$10+'СЕТ СН'!$G$5-'СЕТ СН'!$G$17</f>
        <v>4063.4511854299999</v>
      </c>
      <c r="T78" s="37">
        <f>SUMIFS(СВЦЭМ!$C$34:$C$777,СВЦЭМ!$A$34:$A$777,$A78,СВЦЭМ!$B$34:$B$777,T$47)+'СЕТ СН'!$G$9+СВЦЭМ!$D$10+'СЕТ СН'!$G$5-'СЕТ СН'!$G$17</f>
        <v>4069.0179178899998</v>
      </c>
      <c r="U78" s="37">
        <f>SUMIFS(СВЦЭМ!$C$34:$C$777,СВЦЭМ!$A$34:$A$777,$A78,СВЦЭМ!$B$34:$B$777,U$47)+'СЕТ СН'!$G$9+СВЦЭМ!$D$10+'СЕТ СН'!$G$5-'СЕТ СН'!$G$17</f>
        <v>4068.96012075</v>
      </c>
      <c r="V78" s="37">
        <f>SUMIFS(СВЦЭМ!$C$34:$C$777,СВЦЭМ!$A$34:$A$777,$A78,СВЦЭМ!$B$34:$B$777,V$47)+'СЕТ СН'!$G$9+СВЦЭМ!$D$10+'СЕТ СН'!$G$5-'СЕТ СН'!$G$17</f>
        <v>4064.9701334199999</v>
      </c>
      <c r="W78" s="37">
        <f>SUMIFS(СВЦЭМ!$C$34:$C$777,СВЦЭМ!$A$34:$A$777,$A78,СВЦЭМ!$B$34:$B$777,W$47)+'СЕТ СН'!$G$9+СВЦЭМ!$D$10+'СЕТ СН'!$G$5-'СЕТ СН'!$G$17</f>
        <v>4136.2962061300004</v>
      </c>
      <c r="X78" s="37">
        <f>SUMIFS(СВЦЭМ!$C$34:$C$777,СВЦЭМ!$A$34:$A$777,$A78,СВЦЭМ!$B$34:$B$777,X$47)+'СЕТ СН'!$G$9+СВЦЭМ!$D$10+'СЕТ СН'!$G$5-'СЕТ СН'!$G$17</f>
        <v>4197.9066805900002</v>
      </c>
      <c r="Y78" s="37">
        <f>SUMIFS(СВЦЭМ!$C$34:$C$777,СВЦЭМ!$A$34:$A$777,$A78,СВЦЭМ!$B$34:$B$777,Y$47)+'СЕТ СН'!$G$9+СВЦЭМ!$D$10+'СЕТ СН'!$G$5-'СЕТ СН'!$G$17</f>
        <v>4222.9621040900001</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01.08.2017</v>
      </c>
      <c r="B84" s="37">
        <f>SUMIFS(СВЦЭМ!$C$34:$C$777,СВЦЭМ!$A$34:$A$777,$A84,СВЦЭМ!$B$34:$B$777,B$83)+'СЕТ СН'!$H$9+СВЦЭМ!$D$10+'СЕТ СН'!$H$5-'СЕТ СН'!$H$17</f>
        <v>4605.7143452500004</v>
      </c>
      <c r="C84" s="37">
        <f>SUMIFS(СВЦЭМ!$C$34:$C$777,СВЦЭМ!$A$34:$A$777,$A84,СВЦЭМ!$B$34:$B$777,C$83)+'СЕТ СН'!$H$9+СВЦЭМ!$D$10+'СЕТ СН'!$H$5-'СЕТ СН'!$H$17</f>
        <v>4676.5973903899994</v>
      </c>
      <c r="D84" s="37">
        <f>SUMIFS(СВЦЭМ!$C$34:$C$777,СВЦЭМ!$A$34:$A$777,$A84,СВЦЭМ!$B$34:$B$777,D$83)+'СЕТ СН'!$H$9+СВЦЭМ!$D$10+'СЕТ СН'!$H$5-'СЕТ СН'!$H$17</f>
        <v>4711.0517461399995</v>
      </c>
      <c r="E84" s="37">
        <f>SUMIFS(СВЦЭМ!$C$34:$C$777,СВЦЭМ!$A$34:$A$777,$A84,СВЦЭМ!$B$34:$B$777,E$83)+'СЕТ СН'!$H$9+СВЦЭМ!$D$10+'СЕТ СН'!$H$5-'СЕТ СН'!$H$17</f>
        <v>4741.7508005199998</v>
      </c>
      <c r="F84" s="37">
        <f>SUMIFS(СВЦЭМ!$C$34:$C$777,СВЦЭМ!$A$34:$A$777,$A84,СВЦЭМ!$B$34:$B$777,F$83)+'СЕТ СН'!$H$9+СВЦЭМ!$D$10+'СЕТ СН'!$H$5-'СЕТ СН'!$H$17</f>
        <v>4748.7047076500003</v>
      </c>
      <c r="G84" s="37">
        <f>SUMIFS(СВЦЭМ!$C$34:$C$777,СВЦЭМ!$A$34:$A$777,$A84,СВЦЭМ!$B$34:$B$777,G$83)+'СЕТ СН'!$H$9+СВЦЭМ!$D$10+'СЕТ СН'!$H$5-'СЕТ СН'!$H$17</f>
        <v>4760.1677577499995</v>
      </c>
      <c r="H84" s="37">
        <f>SUMIFS(СВЦЭМ!$C$34:$C$777,СВЦЭМ!$A$34:$A$777,$A84,СВЦЭМ!$B$34:$B$777,H$83)+'СЕТ СН'!$H$9+СВЦЭМ!$D$10+'СЕТ СН'!$H$5-'СЕТ СН'!$H$17</f>
        <v>4716.5576050299996</v>
      </c>
      <c r="I84" s="37">
        <f>SUMIFS(СВЦЭМ!$C$34:$C$777,СВЦЭМ!$A$34:$A$777,$A84,СВЦЭМ!$B$34:$B$777,I$83)+'СЕТ СН'!$H$9+СВЦЭМ!$D$10+'СЕТ СН'!$H$5-'СЕТ СН'!$H$17</f>
        <v>4597.6155197799999</v>
      </c>
      <c r="J84" s="37">
        <f>SUMIFS(СВЦЭМ!$C$34:$C$777,СВЦЭМ!$A$34:$A$777,$A84,СВЦЭМ!$B$34:$B$777,J$83)+'СЕТ СН'!$H$9+СВЦЭМ!$D$10+'СЕТ СН'!$H$5-'СЕТ СН'!$H$17</f>
        <v>4478.6119407099995</v>
      </c>
      <c r="K84" s="37">
        <f>SUMIFS(СВЦЭМ!$C$34:$C$777,СВЦЭМ!$A$34:$A$777,$A84,СВЦЭМ!$B$34:$B$777,K$83)+'СЕТ СН'!$H$9+СВЦЭМ!$D$10+'СЕТ СН'!$H$5-'СЕТ СН'!$H$17</f>
        <v>4388.4802318399998</v>
      </c>
      <c r="L84" s="37">
        <f>SUMIFS(СВЦЭМ!$C$34:$C$777,СВЦЭМ!$A$34:$A$777,$A84,СВЦЭМ!$B$34:$B$777,L$83)+'СЕТ СН'!$H$9+СВЦЭМ!$D$10+'СЕТ СН'!$H$5-'СЕТ СН'!$H$17</f>
        <v>4343.1787341299996</v>
      </c>
      <c r="M84" s="37">
        <f>SUMIFS(СВЦЭМ!$C$34:$C$777,СВЦЭМ!$A$34:$A$777,$A84,СВЦЭМ!$B$34:$B$777,M$83)+'СЕТ СН'!$H$9+СВЦЭМ!$D$10+'СЕТ СН'!$H$5-'СЕТ СН'!$H$17</f>
        <v>4337.15569985</v>
      </c>
      <c r="N84" s="37">
        <f>SUMIFS(СВЦЭМ!$C$34:$C$777,СВЦЭМ!$A$34:$A$777,$A84,СВЦЭМ!$B$34:$B$777,N$83)+'СЕТ СН'!$H$9+СВЦЭМ!$D$10+'СЕТ СН'!$H$5-'СЕТ СН'!$H$17</f>
        <v>4335.0532458999996</v>
      </c>
      <c r="O84" s="37">
        <f>SUMIFS(СВЦЭМ!$C$34:$C$777,СВЦЭМ!$A$34:$A$777,$A84,СВЦЭМ!$B$34:$B$777,O$83)+'СЕТ СН'!$H$9+СВЦЭМ!$D$10+'СЕТ СН'!$H$5-'СЕТ СН'!$H$17</f>
        <v>4340.6153735299995</v>
      </c>
      <c r="P84" s="37">
        <f>SUMIFS(СВЦЭМ!$C$34:$C$777,СВЦЭМ!$A$34:$A$777,$A84,СВЦЭМ!$B$34:$B$777,P$83)+'СЕТ СН'!$H$9+СВЦЭМ!$D$10+'СЕТ СН'!$H$5-'СЕТ СН'!$H$17</f>
        <v>4340.6823942000001</v>
      </c>
      <c r="Q84" s="37">
        <f>SUMIFS(СВЦЭМ!$C$34:$C$777,СВЦЭМ!$A$34:$A$777,$A84,СВЦЭМ!$B$34:$B$777,Q$83)+'СЕТ СН'!$H$9+СВЦЭМ!$D$10+'СЕТ СН'!$H$5-'СЕТ СН'!$H$17</f>
        <v>4339.38476515</v>
      </c>
      <c r="R84" s="37">
        <f>SUMIFS(СВЦЭМ!$C$34:$C$777,СВЦЭМ!$A$34:$A$777,$A84,СВЦЭМ!$B$34:$B$777,R$83)+'СЕТ СН'!$H$9+СВЦЭМ!$D$10+'СЕТ СН'!$H$5-'СЕТ СН'!$H$17</f>
        <v>4340.2712369700002</v>
      </c>
      <c r="S84" s="37">
        <f>SUMIFS(СВЦЭМ!$C$34:$C$777,СВЦЭМ!$A$34:$A$777,$A84,СВЦЭМ!$B$34:$B$777,S$83)+'СЕТ СН'!$H$9+СВЦЭМ!$D$10+'СЕТ СН'!$H$5-'СЕТ СН'!$H$17</f>
        <v>4339.5287582800001</v>
      </c>
      <c r="T84" s="37">
        <f>SUMIFS(СВЦЭМ!$C$34:$C$777,СВЦЭМ!$A$34:$A$777,$A84,СВЦЭМ!$B$34:$B$777,T$83)+'СЕТ СН'!$H$9+СВЦЭМ!$D$10+'СЕТ СН'!$H$5-'СЕТ СН'!$H$17</f>
        <v>4339.2814369600001</v>
      </c>
      <c r="U84" s="37">
        <f>SUMIFS(СВЦЭМ!$C$34:$C$777,СВЦЭМ!$A$34:$A$777,$A84,СВЦЭМ!$B$34:$B$777,U$83)+'СЕТ СН'!$H$9+СВЦЭМ!$D$10+'СЕТ СН'!$H$5-'СЕТ СН'!$H$17</f>
        <v>4335.8746112899998</v>
      </c>
      <c r="V84" s="37">
        <f>SUMIFS(СВЦЭМ!$C$34:$C$777,СВЦЭМ!$A$34:$A$777,$A84,СВЦЭМ!$B$34:$B$777,V$83)+'СЕТ СН'!$H$9+СВЦЭМ!$D$10+'СЕТ СН'!$H$5-'СЕТ СН'!$H$17</f>
        <v>4364.1362670299995</v>
      </c>
      <c r="W84" s="37">
        <f>SUMIFS(СВЦЭМ!$C$34:$C$777,СВЦЭМ!$A$34:$A$777,$A84,СВЦЭМ!$B$34:$B$777,W$83)+'СЕТ СН'!$H$9+СВЦЭМ!$D$10+'СЕТ СН'!$H$5-'СЕТ СН'!$H$17</f>
        <v>4425.1841482199998</v>
      </c>
      <c r="X84" s="37">
        <f>SUMIFS(СВЦЭМ!$C$34:$C$777,СВЦЭМ!$A$34:$A$777,$A84,СВЦЭМ!$B$34:$B$777,X$83)+'СЕТ СН'!$H$9+СВЦЭМ!$D$10+'СЕТ СН'!$H$5-'СЕТ СН'!$H$17</f>
        <v>4478.4711225999999</v>
      </c>
      <c r="Y84" s="37">
        <f>SUMIFS(СВЦЭМ!$C$34:$C$777,СВЦЭМ!$A$34:$A$777,$A84,СВЦЭМ!$B$34:$B$777,Y$83)+'СЕТ СН'!$H$9+СВЦЭМ!$D$10+'СЕТ СН'!$H$5-'СЕТ СН'!$H$17</f>
        <v>4566.5305032199994</v>
      </c>
    </row>
    <row r="85" spans="1:25" ht="15.75" x14ac:dyDescent="0.2">
      <c r="A85" s="36">
        <f>A84+1</f>
        <v>42949</v>
      </c>
      <c r="B85" s="37">
        <f>SUMIFS(СВЦЭМ!$C$34:$C$777,СВЦЭМ!$A$34:$A$777,$A85,СВЦЭМ!$B$34:$B$777,B$83)+'СЕТ СН'!$H$9+СВЦЭМ!$D$10+'СЕТ СН'!$H$5-'СЕТ СН'!$H$17</f>
        <v>4621.39439442</v>
      </c>
      <c r="C85" s="37">
        <f>SUMIFS(СВЦЭМ!$C$34:$C$777,СВЦЭМ!$A$34:$A$777,$A85,СВЦЭМ!$B$34:$B$777,C$83)+'СЕТ СН'!$H$9+СВЦЭМ!$D$10+'СЕТ СН'!$H$5-'СЕТ СН'!$H$17</f>
        <v>4704.7664140500001</v>
      </c>
      <c r="D85" s="37">
        <f>SUMIFS(СВЦЭМ!$C$34:$C$777,СВЦЭМ!$A$34:$A$777,$A85,СВЦЭМ!$B$34:$B$777,D$83)+'СЕТ СН'!$H$9+СВЦЭМ!$D$10+'СЕТ СН'!$H$5-'СЕТ СН'!$H$17</f>
        <v>4746.4418917000003</v>
      </c>
      <c r="E85" s="37">
        <f>SUMIFS(СВЦЭМ!$C$34:$C$777,СВЦЭМ!$A$34:$A$777,$A85,СВЦЭМ!$B$34:$B$777,E$83)+'СЕТ СН'!$H$9+СВЦЭМ!$D$10+'СЕТ СН'!$H$5-'СЕТ СН'!$H$17</f>
        <v>4758.1004789999997</v>
      </c>
      <c r="F85" s="37">
        <f>SUMIFS(СВЦЭМ!$C$34:$C$777,СВЦЭМ!$A$34:$A$777,$A85,СВЦЭМ!$B$34:$B$777,F$83)+'СЕТ СН'!$H$9+СВЦЭМ!$D$10+'СЕТ СН'!$H$5-'СЕТ СН'!$H$17</f>
        <v>4765.8148593199994</v>
      </c>
      <c r="G85" s="37">
        <f>SUMIFS(СВЦЭМ!$C$34:$C$777,СВЦЭМ!$A$34:$A$777,$A85,СВЦЭМ!$B$34:$B$777,G$83)+'СЕТ СН'!$H$9+СВЦЭМ!$D$10+'СЕТ СН'!$H$5-'СЕТ СН'!$H$17</f>
        <v>4752.34411516</v>
      </c>
      <c r="H85" s="37">
        <f>SUMIFS(СВЦЭМ!$C$34:$C$777,СВЦЭМ!$A$34:$A$777,$A85,СВЦЭМ!$B$34:$B$777,H$83)+'СЕТ СН'!$H$9+СВЦЭМ!$D$10+'СЕТ СН'!$H$5-'СЕТ СН'!$H$17</f>
        <v>4674.3415493900002</v>
      </c>
      <c r="I85" s="37">
        <f>SUMIFS(СВЦЭМ!$C$34:$C$777,СВЦЭМ!$A$34:$A$777,$A85,СВЦЭМ!$B$34:$B$777,I$83)+'СЕТ СН'!$H$9+СВЦЭМ!$D$10+'СЕТ СН'!$H$5-'СЕТ СН'!$H$17</f>
        <v>4562.38373297</v>
      </c>
      <c r="J85" s="37">
        <f>SUMIFS(СВЦЭМ!$C$34:$C$777,СВЦЭМ!$A$34:$A$777,$A85,СВЦЭМ!$B$34:$B$777,J$83)+'СЕТ СН'!$H$9+СВЦЭМ!$D$10+'СЕТ СН'!$H$5-'СЕТ СН'!$H$17</f>
        <v>4458.1813410799996</v>
      </c>
      <c r="K85" s="37">
        <f>SUMIFS(СВЦЭМ!$C$34:$C$777,СВЦЭМ!$A$34:$A$777,$A85,СВЦЭМ!$B$34:$B$777,K$83)+'СЕТ СН'!$H$9+СВЦЭМ!$D$10+'СЕТ СН'!$H$5-'СЕТ СН'!$H$17</f>
        <v>4407.3550219500003</v>
      </c>
      <c r="L85" s="37">
        <f>SUMIFS(СВЦЭМ!$C$34:$C$777,СВЦЭМ!$A$34:$A$777,$A85,СВЦЭМ!$B$34:$B$777,L$83)+'СЕТ СН'!$H$9+СВЦЭМ!$D$10+'СЕТ СН'!$H$5-'СЕТ СН'!$H$17</f>
        <v>4367.7163874899998</v>
      </c>
      <c r="M85" s="37">
        <f>SUMIFS(СВЦЭМ!$C$34:$C$777,СВЦЭМ!$A$34:$A$777,$A85,СВЦЭМ!$B$34:$B$777,M$83)+'СЕТ СН'!$H$9+СВЦЭМ!$D$10+'СЕТ СН'!$H$5-'СЕТ СН'!$H$17</f>
        <v>4366.9098250699999</v>
      </c>
      <c r="N85" s="37">
        <f>SUMIFS(СВЦЭМ!$C$34:$C$777,СВЦЭМ!$A$34:$A$777,$A85,СВЦЭМ!$B$34:$B$777,N$83)+'СЕТ СН'!$H$9+СВЦЭМ!$D$10+'СЕТ СН'!$H$5-'СЕТ СН'!$H$17</f>
        <v>4358.7956860499999</v>
      </c>
      <c r="O85" s="37">
        <f>SUMIFS(СВЦЭМ!$C$34:$C$777,СВЦЭМ!$A$34:$A$777,$A85,СВЦЭМ!$B$34:$B$777,O$83)+'СЕТ СН'!$H$9+СВЦЭМ!$D$10+'СЕТ СН'!$H$5-'СЕТ СН'!$H$17</f>
        <v>4360.7763081000003</v>
      </c>
      <c r="P85" s="37">
        <f>SUMIFS(СВЦЭМ!$C$34:$C$777,СВЦЭМ!$A$34:$A$777,$A85,СВЦЭМ!$B$34:$B$777,P$83)+'СЕТ СН'!$H$9+СВЦЭМ!$D$10+'СЕТ СН'!$H$5-'СЕТ СН'!$H$17</f>
        <v>4363.07356291</v>
      </c>
      <c r="Q85" s="37">
        <f>SUMIFS(СВЦЭМ!$C$34:$C$777,СВЦЭМ!$A$34:$A$777,$A85,СВЦЭМ!$B$34:$B$777,Q$83)+'СЕТ СН'!$H$9+СВЦЭМ!$D$10+'СЕТ СН'!$H$5-'СЕТ СН'!$H$17</f>
        <v>4369.3594704400002</v>
      </c>
      <c r="R85" s="37">
        <f>SUMIFS(СВЦЭМ!$C$34:$C$777,СВЦЭМ!$A$34:$A$777,$A85,СВЦЭМ!$B$34:$B$777,R$83)+'СЕТ СН'!$H$9+СВЦЭМ!$D$10+'СЕТ СН'!$H$5-'СЕТ СН'!$H$17</f>
        <v>4382.8395169699997</v>
      </c>
      <c r="S85" s="37">
        <f>SUMIFS(СВЦЭМ!$C$34:$C$777,СВЦЭМ!$A$34:$A$777,$A85,СВЦЭМ!$B$34:$B$777,S$83)+'СЕТ СН'!$H$9+СВЦЭМ!$D$10+'СЕТ СН'!$H$5-'СЕТ СН'!$H$17</f>
        <v>4392.2351484000001</v>
      </c>
      <c r="T85" s="37">
        <f>SUMIFS(СВЦЭМ!$C$34:$C$777,СВЦЭМ!$A$34:$A$777,$A85,СВЦЭМ!$B$34:$B$777,T$83)+'СЕТ СН'!$H$9+СВЦЭМ!$D$10+'СЕТ СН'!$H$5-'СЕТ СН'!$H$17</f>
        <v>4375.9454791799999</v>
      </c>
      <c r="U85" s="37">
        <f>SUMIFS(СВЦЭМ!$C$34:$C$777,СВЦЭМ!$A$34:$A$777,$A85,СВЦЭМ!$B$34:$B$777,U$83)+'СЕТ СН'!$H$9+СВЦЭМ!$D$10+'СЕТ СН'!$H$5-'СЕТ СН'!$H$17</f>
        <v>4353.6813608800003</v>
      </c>
      <c r="V85" s="37">
        <f>SUMIFS(СВЦЭМ!$C$34:$C$777,СВЦЭМ!$A$34:$A$777,$A85,СВЦЭМ!$B$34:$B$777,V$83)+'СЕТ СН'!$H$9+СВЦЭМ!$D$10+'СЕТ СН'!$H$5-'СЕТ СН'!$H$17</f>
        <v>4382.4444143800001</v>
      </c>
      <c r="W85" s="37">
        <f>SUMIFS(СВЦЭМ!$C$34:$C$777,СВЦЭМ!$A$34:$A$777,$A85,СВЦЭМ!$B$34:$B$777,W$83)+'СЕТ СН'!$H$9+СВЦЭМ!$D$10+'СЕТ СН'!$H$5-'СЕТ СН'!$H$17</f>
        <v>4432.96207134</v>
      </c>
      <c r="X85" s="37">
        <f>SUMIFS(СВЦЭМ!$C$34:$C$777,СВЦЭМ!$A$34:$A$777,$A85,СВЦЭМ!$B$34:$B$777,X$83)+'СЕТ СН'!$H$9+СВЦЭМ!$D$10+'СЕТ СН'!$H$5-'СЕТ СН'!$H$17</f>
        <v>4473.7524824599996</v>
      </c>
      <c r="Y85" s="37">
        <f>SUMIFS(СВЦЭМ!$C$34:$C$777,СВЦЭМ!$A$34:$A$777,$A85,СВЦЭМ!$B$34:$B$777,Y$83)+'СЕТ СН'!$H$9+СВЦЭМ!$D$10+'СЕТ СН'!$H$5-'СЕТ СН'!$H$17</f>
        <v>4561.0664122600001</v>
      </c>
    </row>
    <row r="86" spans="1:25" ht="15.75" x14ac:dyDescent="0.2">
      <c r="A86" s="36">
        <f t="shared" ref="A86:A114" si="2">A85+1</f>
        <v>42950</v>
      </c>
      <c r="B86" s="37">
        <f>SUMIFS(СВЦЭМ!$C$34:$C$777,СВЦЭМ!$A$34:$A$777,$A86,СВЦЭМ!$B$34:$B$777,B$83)+'СЕТ СН'!$H$9+СВЦЭМ!$D$10+'СЕТ СН'!$H$5-'СЕТ СН'!$H$17</f>
        <v>4634.2583140299994</v>
      </c>
      <c r="C86" s="37">
        <f>SUMIFS(СВЦЭМ!$C$34:$C$777,СВЦЭМ!$A$34:$A$777,$A86,СВЦЭМ!$B$34:$B$777,C$83)+'СЕТ СН'!$H$9+СВЦЭМ!$D$10+'СЕТ СН'!$H$5-'СЕТ СН'!$H$17</f>
        <v>4701.2980039100003</v>
      </c>
      <c r="D86" s="37">
        <f>SUMIFS(СВЦЭМ!$C$34:$C$777,СВЦЭМ!$A$34:$A$777,$A86,СВЦЭМ!$B$34:$B$777,D$83)+'СЕТ СН'!$H$9+СВЦЭМ!$D$10+'СЕТ СН'!$H$5-'СЕТ СН'!$H$17</f>
        <v>4745.4173898999998</v>
      </c>
      <c r="E86" s="37">
        <f>SUMIFS(СВЦЭМ!$C$34:$C$777,СВЦЭМ!$A$34:$A$777,$A86,СВЦЭМ!$B$34:$B$777,E$83)+'СЕТ СН'!$H$9+СВЦЭМ!$D$10+'СЕТ СН'!$H$5-'СЕТ СН'!$H$17</f>
        <v>4767.5599665899999</v>
      </c>
      <c r="F86" s="37">
        <f>SUMIFS(СВЦЭМ!$C$34:$C$777,СВЦЭМ!$A$34:$A$777,$A86,СВЦЭМ!$B$34:$B$777,F$83)+'СЕТ СН'!$H$9+СВЦЭМ!$D$10+'СЕТ СН'!$H$5-'СЕТ СН'!$H$17</f>
        <v>4772.9812182999995</v>
      </c>
      <c r="G86" s="37">
        <f>SUMIFS(СВЦЭМ!$C$34:$C$777,СВЦЭМ!$A$34:$A$777,$A86,СВЦЭМ!$B$34:$B$777,G$83)+'СЕТ СН'!$H$9+СВЦЭМ!$D$10+'СЕТ СН'!$H$5-'СЕТ СН'!$H$17</f>
        <v>4762.4907605299995</v>
      </c>
      <c r="H86" s="37">
        <f>SUMIFS(СВЦЭМ!$C$34:$C$777,СВЦЭМ!$A$34:$A$777,$A86,СВЦЭМ!$B$34:$B$777,H$83)+'СЕТ СН'!$H$9+СВЦЭМ!$D$10+'СЕТ СН'!$H$5-'СЕТ СН'!$H$17</f>
        <v>4682.2722199299997</v>
      </c>
      <c r="I86" s="37">
        <f>SUMIFS(СВЦЭМ!$C$34:$C$777,СВЦЭМ!$A$34:$A$777,$A86,СВЦЭМ!$B$34:$B$777,I$83)+'СЕТ СН'!$H$9+СВЦЭМ!$D$10+'СЕТ СН'!$H$5-'СЕТ СН'!$H$17</f>
        <v>4573.54394211</v>
      </c>
      <c r="J86" s="37">
        <f>SUMIFS(СВЦЭМ!$C$34:$C$777,СВЦЭМ!$A$34:$A$777,$A86,СВЦЭМ!$B$34:$B$777,J$83)+'СЕТ СН'!$H$9+СВЦЭМ!$D$10+'СЕТ СН'!$H$5-'СЕТ СН'!$H$17</f>
        <v>4451.0563904700002</v>
      </c>
      <c r="K86" s="37">
        <f>SUMIFS(СВЦЭМ!$C$34:$C$777,СВЦЭМ!$A$34:$A$777,$A86,СВЦЭМ!$B$34:$B$777,K$83)+'СЕТ СН'!$H$9+СВЦЭМ!$D$10+'СЕТ СН'!$H$5-'СЕТ СН'!$H$17</f>
        <v>4366.6605673599997</v>
      </c>
      <c r="L86" s="37">
        <f>SUMIFS(СВЦЭМ!$C$34:$C$777,СВЦЭМ!$A$34:$A$777,$A86,СВЦЭМ!$B$34:$B$777,L$83)+'СЕТ СН'!$H$9+СВЦЭМ!$D$10+'СЕТ СН'!$H$5-'СЕТ СН'!$H$17</f>
        <v>4315.5960106399998</v>
      </c>
      <c r="M86" s="37">
        <f>SUMIFS(СВЦЭМ!$C$34:$C$777,СВЦЭМ!$A$34:$A$777,$A86,СВЦЭМ!$B$34:$B$777,M$83)+'СЕТ СН'!$H$9+СВЦЭМ!$D$10+'СЕТ СН'!$H$5-'СЕТ СН'!$H$17</f>
        <v>4308.2961370900002</v>
      </c>
      <c r="N86" s="37">
        <f>SUMIFS(СВЦЭМ!$C$34:$C$777,СВЦЭМ!$A$34:$A$777,$A86,СВЦЭМ!$B$34:$B$777,N$83)+'СЕТ СН'!$H$9+СВЦЭМ!$D$10+'СЕТ СН'!$H$5-'СЕТ СН'!$H$17</f>
        <v>4315.6026696899999</v>
      </c>
      <c r="O86" s="37">
        <f>SUMIFS(СВЦЭМ!$C$34:$C$777,СВЦЭМ!$A$34:$A$777,$A86,СВЦЭМ!$B$34:$B$777,O$83)+'СЕТ СН'!$H$9+СВЦЭМ!$D$10+'СЕТ СН'!$H$5-'СЕТ СН'!$H$17</f>
        <v>4302.0297681699994</v>
      </c>
      <c r="P86" s="37">
        <f>SUMIFS(СВЦЭМ!$C$34:$C$777,СВЦЭМ!$A$34:$A$777,$A86,СВЦЭМ!$B$34:$B$777,P$83)+'СЕТ СН'!$H$9+СВЦЭМ!$D$10+'СЕТ СН'!$H$5-'СЕТ СН'!$H$17</f>
        <v>4316.0688575000004</v>
      </c>
      <c r="Q86" s="37">
        <f>SUMIFS(СВЦЭМ!$C$34:$C$777,СВЦЭМ!$A$34:$A$777,$A86,СВЦЭМ!$B$34:$B$777,Q$83)+'СЕТ СН'!$H$9+СВЦЭМ!$D$10+'СЕТ СН'!$H$5-'СЕТ СН'!$H$17</f>
        <v>4320.00589081</v>
      </c>
      <c r="R86" s="37">
        <f>SUMIFS(СВЦЭМ!$C$34:$C$777,СВЦЭМ!$A$34:$A$777,$A86,СВЦЭМ!$B$34:$B$777,R$83)+'СЕТ СН'!$H$9+СВЦЭМ!$D$10+'СЕТ СН'!$H$5-'СЕТ СН'!$H$17</f>
        <v>4325.5163094600002</v>
      </c>
      <c r="S86" s="37">
        <f>SUMIFS(СВЦЭМ!$C$34:$C$777,СВЦЭМ!$A$34:$A$777,$A86,СВЦЭМ!$B$34:$B$777,S$83)+'СЕТ СН'!$H$9+СВЦЭМ!$D$10+'СЕТ СН'!$H$5-'СЕТ СН'!$H$17</f>
        <v>4317.2501193500002</v>
      </c>
      <c r="T86" s="37">
        <f>SUMIFS(СВЦЭМ!$C$34:$C$777,СВЦЭМ!$A$34:$A$777,$A86,СВЦЭМ!$B$34:$B$777,T$83)+'СЕТ СН'!$H$9+СВЦЭМ!$D$10+'СЕТ СН'!$H$5-'СЕТ СН'!$H$17</f>
        <v>4329.0565771299998</v>
      </c>
      <c r="U86" s="37">
        <f>SUMIFS(СВЦЭМ!$C$34:$C$777,СВЦЭМ!$A$34:$A$777,$A86,СВЦЭМ!$B$34:$B$777,U$83)+'СЕТ СН'!$H$9+СВЦЭМ!$D$10+'СЕТ СН'!$H$5-'СЕТ СН'!$H$17</f>
        <v>4330.6989066699998</v>
      </c>
      <c r="V86" s="37">
        <f>SUMIFS(СВЦЭМ!$C$34:$C$777,СВЦЭМ!$A$34:$A$777,$A86,СВЦЭМ!$B$34:$B$777,V$83)+'СЕТ СН'!$H$9+СВЦЭМ!$D$10+'СЕТ СН'!$H$5-'СЕТ СН'!$H$17</f>
        <v>4346.7447731599996</v>
      </c>
      <c r="W86" s="37">
        <f>SUMIFS(СВЦЭМ!$C$34:$C$777,СВЦЭМ!$A$34:$A$777,$A86,СВЦЭМ!$B$34:$B$777,W$83)+'СЕТ СН'!$H$9+СВЦЭМ!$D$10+'СЕТ СН'!$H$5-'СЕТ СН'!$H$17</f>
        <v>4386.2281802699999</v>
      </c>
      <c r="X86" s="37">
        <f>SUMIFS(СВЦЭМ!$C$34:$C$777,СВЦЭМ!$A$34:$A$777,$A86,СВЦЭМ!$B$34:$B$777,X$83)+'СЕТ СН'!$H$9+СВЦЭМ!$D$10+'СЕТ СН'!$H$5-'СЕТ СН'!$H$17</f>
        <v>4477.7080732899994</v>
      </c>
      <c r="Y86" s="37">
        <f>SUMIFS(СВЦЭМ!$C$34:$C$777,СВЦЭМ!$A$34:$A$777,$A86,СВЦЭМ!$B$34:$B$777,Y$83)+'СЕТ СН'!$H$9+СВЦЭМ!$D$10+'СЕТ СН'!$H$5-'СЕТ СН'!$H$17</f>
        <v>4577.7100438799998</v>
      </c>
    </row>
    <row r="87" spans="1:25" ht="15.75" x14ac:dyDescent="0.2">
      <c r="A87" s="36">
        <f t="shared" si="2"/>
        <v>42951</v>
      </c>
      <c r="B87" s="37">
        <f>SUMIFS(СВЦЭМ!$C$34:$C$777,СВЦЭМ!$A$34:$A$777,$A87,СВЦЭМ!$B$34:$B$777,B$83)+'СЕТ СН'!$H$9+СВЦЭМ!$D$10+'СЕТ СН'!$H$5-'СЕТ СН'!$H$17</f>
        <v>4758.5987664799995</v>
      </c>
      <c r="C87" s="37">
        <f>SUMIFS(СВЦЭМ!$C$34:$C$777,СВЦЭМ!$A$34:$A$777,$A87,СВЦЭМ!$B$34:$B$777,C$83)+'СЕТ СН'!$H$9+СВЦЭМ!$D$10+'СЕТ СН'!$H$5-'СЕТ СН'!$H$17</f>
        <v>4863.49463612</v>
      </c>
      <c r="D87" s="37">
        <f>SUMIFS(СВЦЭМ!$C$34:$C$777,СВЦЭМ!$A$34:$A$777,$A87,СВЦЭМ!$B$34:$B$777,D$83)+'СЕТ СН'!$H$9+СВЦЭМ!$D$10+'СЕТ СН'!$H$5-'СЕТ СН'!$H$17</f>
        <v>4934.2853827500003</v>
      </c>
      <c r="E87" s="37">
        <f>SUMIFS(СВЦЭМ!$C$34:$C$777,СВЦЭМ!$A$34:$A$777,$A87,СВЦЭМ!$B$34:$B$777,E$83)+'СЕТ СН'!$H$9+СВЦЭМ!$D$10+'СЕТ СН'!$H$5-'СЕТ СН'!$H$17</f>
        <v>4976.8870378199999</v>
      </c>
      <c r="F87" s="37">
        <f>SUMIFS(СВЦЭМ!$C$34:$C$777,СВЦЭМ!$A$34:$A$777,$A87,СВЦЭМ!$B$34:$B$777,F$83)+'СЕТ СН'!$H$9+СВЦЭМ!$D$10+'СЕТ СН'!$H$5-'СЕТ СН'!$H$17</f>
        <v>4980.9316605799995</v>
      </c>
      <c r="G87" s="37">
        <f>SUMIFS(СВЦЭМ!$C$34:$C$777,СВЦЭМ!$A$34:$A$777,$A87,СВЦЭМ!$B$34:$B$777,G$83)+'СЕТ СН'!$H$9+СВЦЭМ!$D$10+'СЕТ СН'!$H$5-'СЕТ СН'!$H$17</f>
        <v>4979.2359369899996</v>
      </c>
      <c r="H87" s="37">
        <f>SUMIFS(СВЦЭМ!$C$34:$C$777,СВЦЭМ!$A$34:$A$777,$A87,СВЦЭМ!$B$34:$B$777,H$83)+'СЕТ СН'!$H$9+СВЦЭМ!$D$10+'СЕТ СН'!$H$5-'СЕТ СН'!$H$17</f>
        <v>4894.1656809799997</v>
      </c>
      <c r="I87" s="37">
        <f>SUMIFS(СВЦЭМ!$C$34:$C$777,СВЦЭМ!$A$34:$A$777,$A87,СВЦЭМ!$B$34:$B$777,I$83)+'СЕТ СН'!$H$9+СВЦЭМ!$D$10+'СЕТ СН'!$H$5-'СЕТ СН'!$H$17</f>
        <v>4776.5964304999998</v>
      </c>
      <c r="J87" s="37">
        <f>SUMIFS(СВЦЭМ!$C$34:$C$777,СВЦЭМ!$A$34:$A$777,$A87,СВЦЭМ!$B$34:$B$777,J$83)+'СЕТ СН'!$H$9+СВЦЭМ!$D$10+'СЕТ СН'!$H$5-'СЕТ СН'!$H$17</f>
        <v>4661.9739278899997</v>
      </c>
      <c r="K87" s="37">
        <f>SUMIFS(СВЦЭМ!$C$34:$C$777,СВЦЭМ!$A$34:$A$777,$A87,СВЦЭМ!$B$34:$B$777,K$83)+'СЕТ СН'!$H$9+СВЦЭМ!$D$10+'СЕТ СН'!$H$5-'СЕТ СН'!$H$17</f>
        <v>4566.6276806300002</v>
      </c>
      <c r="L87" s="37">
        <f>SUMIFS(СВЦЭМ!$C$34:$C$777,СВЦЭМ!$A$34:$A$777,$A87,СВЦЭМ!$B$34:$B$777,L$83)+'СЕТ СН'!$H$9+СВЦЭМ!$D$10+'СЕТ СН'!$H$5-'СЕТ СН'!$H$17</f>
        <v>4497.6218178600002</v>
      </c>
      <c r="M87" s="37">
        <f>SUMIFS(СВЦЭМ!$C$34:$C$777,СВЦЭМ!$A$34:$A$777,$A87,СВЦЭМ!$B$34:$B$777,M$83)+'СЕТ СН'!$H$9+СВЦЭМ!$D$10+'СЕТ СН'!$H$5-'СЕТ СН'!$H$17</f>
        <v>4489.62366931</v>
      </c>
      <c r="N87" s="37">
        <f>SUMIFS(СВЦЭМ!$C$34:$C$777,СВЦЭМ!$A$34:$A$777,$A87,СВЦЭМ!$B$34:$B$777,N$83)+'СЕТ СН'!$H$9+СВЦЭМ!$D$10+'СЕТ СН'!$H$5-'СЕТ СН'!$H$17</f>
        <v>4497.3404874899998</v>
      </c>
      <c r="O87" s="37">
        <f>SUMIFS(СВЦЭМ!$C$34:$C$777,СВЦЭМ!$A$34:$A$777,$A87,СВЦЭМ!$B$34:$B$777,O$83)+'СЕТ СН'!$H$9+СВЦЭМ!$D$10+'СЕТ СН'!$H$5-'СЕТ СН'!$H$17</f>
        <v>4482.6296544300003</v>
      </c>
      <c r="P87" s="37">
        <f>SUMIFS(СВЦЭМ!$C$34:$C$777,СВЦЭМ!$A$34:$A$777,$A87,СВЦЭМ!$B$34:$B$777,P$83)+'СЕТ СН'!$H$9+СВЦЭМ!$D$10+'СЕТ СН'!$H$5-'СЕТ СН'!$H$17</f>
        <v>4495.9403479000002</v>
      </c>
      <c r="Q87" s="37">
        <f>SUMIFS(СВЦЭМ!$C$34:$C$777,СВЦЭМ!$A$34:$A$777,$A87,СВЦЭМ!$B$34:$B$777,Q$83)+'СЕТ СН'!$H$9+СВЦЭМ!$D$10+'СЕТ СН'!$H$5-'СЕТ СН'!$H$17</f>
        <v>4497.62291362</v>
      </c>
      <c r="R87" s="37">
        <f>SUMIFS(СВЦЭМ!$C$34:$C$777,СВЦЭМ!$A$34:$A$777,$A87,СВЦЭМ!$B$34:$B$777,R$83)+'СЕТ СН'!$H$9+СВЦЭМ!$D$10+'СЕТ СН'!$H$5-'СЕТ СН'!$H$17</f>
        <v>4501.9721139200001</v>
      </c>
      <c r="S87" s="37">
        <f>SUMIFS(СВЦЭМ!$C$34:$C$777,СВЦЭМ!$A$34:$A$777,$A87,СВЦЭМ!$B$34:$B$777,S$83)+'СЕТ СН'!$H$9+СВЦЭМ!$D$10+'СЕТ СН'!$H$5-'СЕТ СН'!$H$17</f>
        <v>4491.0126838799997</v>
      </c>
      <c r="T87" s="37">
        <f>SUMIFS(СВЦЭМ!$C$34:$C$777,СВЦЭМ!$A$34:$A$777,$A87,СВЦЭМ!$B$34:$B$777,T$83)+'СЕТ СН'!$H$9+СВЦЭМ!$D$10+'СЕТ СН'!$H$5-'СЕТ СН'!$H$17</f>
        <v>4505.5075040199999</v>
      </c>
      <c r="U87" s="37">
        <f>SUMIFS(СВЦЭМ!$C$34:$C$777,СВЦЭМ!$A$34:$A$777,$A87,СВЦЭМ!$B$34:$B$777,U$83)+'СЕТ СН'!$H$9+СВЦЭМ!$D$10+'СЕТ СН'!$H$5-'СЕТ СН'!$H$17</f>
        <v>4502.9787089599995</v>
      </c>
      <c r="V87" s="37">
        <f>SUMIFS(СВЦЭМ!$C$34:$C$777,СВЦЭМ!$A$34:$A$777,$A87,СВЦЭМ!$B$34:$B$777,V$83)+'СЕТ СН'!$H$9+СВЦЭМ!$D$10+'СЕТ СН'!$H$5-'СЕТ СН'!$H$17</f>
        <v>4523.8181061799996</v>
      </c>
      <c r="W87" s="37">
        <f>SUMIFS(СВЦЭМ!$C$34:$C$777,СВЦЭМ!$A$34:$A$777,$A87,СВЦЭМ!$B$34:$B$777,W$83)+'СЕТ СН'!$H$9+СВЦЭМ!$D$10+'СЕТ СН'!$H$5-'СЕТ СН'!$H$17</f>
        <v>4607.3481346199997</v>
      </c>
      <c r="X87" s="37">
        <f>SUMIFS(СВЦЭМ!$C$34:$C$777,СВЦЭМ!$A$34:$A$777,$A87,СВЦЭМ!$B$34:$B$777,X$83)+'СЕТ СН'!$H$9+СВЦЭМ!$D$10+'СЕТ СН'!$H$5-'СЕТ СН'!$H$17</f>
        <v>4688.1990959599998</v>
      </c>
      <c r="Y87" s="37">
        <f>SUMIFS(СВЦЭМ!$C$34:$C$777,СВЦЭМ!$A$34:$A$777,$A87,СВЦЭМ!$B$34:$B$777,Y$83)+'СЕТ СН'!$H$9+СВЦЭМ!$D$10+'СЕТ СН'!$H$5-'СЕТ СН'!$H$17</f>
        <v>4771.7405420199993</v>
      </c>
    </row>
    <row r="88" spans="1:25" ht="15.75" x14ac:dyDescent="0.2">
      <c r="A88" s="36">
        <f t="shared" si="2"/>
        <v>42952</v>
      </c>
      <c r="B88" s="37">
        <f>SUMIFS(СВЦЭМ!$C$34:$C$777,СВЦЭМ!$A$34:$A$777,$A88,СВЦЭМ!$B$34:$B$777,B$83)+'СЕТ СН'!$H$9+СВЦЭМ!$D$10+'СЕТ СН'!$H$5-'СЕТ СН'!$H$17</f>
        <v>4836.9548883099997</v>
      </c>
      <c r="C88" s="37">
        <f>SUMIFS(СВЦЭМ!$C$34:$C$777,СВЦЭМ!$A$34:$A$777,$A88,СВЦЭМ!$B$34:$B$777,C$83)+'СЕТ СН'!$H$9+СВЦЭМ!$D$10+'СЕТ СН'!$H$5-'СЕТ СН'!$H$17</f>
        <v>4936.76483981</v>
      </c>
      <c r="D88" s="37">
        <f>SUMIFS(СВЦЭМ!$C$34:$C$777,СВЦЭМ!$A$34:$A$777,$A88,СВЦЭМ!$B$34:$B$777,D$83)+'СЕТ СН'!$H$9+СВЦЭМ!$D$10+'СЕТ СН'!$H$5-'СЕТ СН'!$H$17</f>
        <v>4964.5291938800001</v>
      </c>
      <c r="E88" s="37">
        <f>SUMIFS(СВЦЭМ!$C$34:$C$777,СВЦЭМ!$A$34:$A$777,$A88,СВЦЭМ!$B$34:$B$777,E$83)+'СЕТ СН'!$H$9+СВЦЭМ!$D$10+'СЕТ СН'!$H$5-'СЕТ СН'!$H$17</f>
        <v>4979.0935022200001</v>
      </c>
      <c r="F88" s="37">
        <f>SUMIFS(СВЦЭМ!$C$34:$C$777,СВЦЭМ!$A$34:$A$777,$A88,СВЦЭМ!$B$34:$B$777,F$83)+'СЕТ СН'!$H$9+СВЦЭМ!$D$10+'СЕТ СН'!$H$5-'СЕТ СН'!$H$17</f>
        <v>4976.7023302299995</v>
      </c>
      <c r="G88" s="37">
        <f>SUMIFS(СВЦЭМ!$C$34:$C$777,СВЦЭМ!$A$34:$A$777,$A88,СВЦЭМ!$B$34:$B$777,G$83)+'СЕТ СН'!$H$9+СВЦЭМ!$D$10+'СЕТ СН'!$H$5-'СЕТ СН'!$H$17</f>
        <v>4977.85690497</v>
      </c>
      <c r="H88" s="37">
        <f>SUMIFS(СВЦЭМ!$C$34:$C$777,СВЦЭМ!$A$34:$A$777,$A88,СВЦЭМ!$B$34:$B$777,H$83)+'СЕТ СН'!$H$9+СВЦЭМ!$D$10+'СЕТ СН'!$H$5-'СЕТ СН'!$H$17</f>
        <v>4939.8387076700001</v>
      </c>
      <c r="I88" s="37">
        <f>SUMIFS(СВЦЭМ!$C$34:$C$777,СВЦЭМ!$A$34:$A$777,$A88,СВЦЭМ!$B$34:$B$777,I$83)+'СЕТ СН'!$H$9+СВЦЭМ!$D$10+'СЕТ СН'!$H$5-'СЕТ СН'!$H$17</f>
        <v>4825.0688619100001</v>
      </c>
      <c r="J88" s="37">
        <f>SUMIFS(СВЦЭМ!$C$34:$C$777,СВЦЭМ!$A$34:$A$777,$A88,СВЦЭМ!$B$34:$B$777,J$83)+'СЕТ СН'!$H$9+СВЦЭМ!$D$10+'СЕТ СН'!$H$5-'СЕТ СН'!$H$17</f>
        <v>4674.1332812700002</v>
      </c>
      <c r="K88" s="37">
        <f>SUMIFS(СВЦЭМ!$C$34:$C$777,СВЦЭМ!$A$34:$A$777,$A88,СВЦЭМ!$B$34:$B$777,K$83)+'СЕТ СН'!$H$9+СВЦЭМ!$D$10+'СЕТ СН'!$H$5-'СЕТ СН'!$H$17</f>
        <v>4553.7870041799997</v>
      </c>
      <c r="L88" s="37">
        <f>SUMIFS(СВЦЭМ!$C$34:$C$777,СВЦЭМ!$A$34:$A$777,$A88,СВЦЭМ!$B$34:$B$777,L$83)+'СЕТ СН'!$H$9+СВЦЭМ!$D$10+'СЕТ СН'!$H$5-'СЕТ СН'!$H$17</f>
        <v>4498.7425113499994</v>
      </c>
      <c r="M88" s="37">
        <f>SUMIFS(СВЦЭМ!$C$34:$C$777,СВЦЭМ!$A$34:$A$777,$A88,СВЦЭМ!$B$34:$B$777,M$83)+'СЕТ СН'!$H$9+СВЦЭМ!$D$10+'СЕТ СН'!$H$5-'СЕТ СН'!$H$17</f>
        <v>4493.48715937</v>
      </c>
      <c r="N88" s="37">
        <f>SUMIFS(СВЦЭМ!$C$34:$C$777,СВЦЭМ!$A$34:$A$777,$A88,СВЦЭМ!$B$34:$B$777,N$83)+'СЕТ СН'!$H$9+СВЦЭМ!$D$10+'СЕТ СН'!$H$5-'СЕТ СН'!$H$17</f>
        <v>4489.2148781799997</v>
      </c>
      <c r="O88" s="37">
        <f>SUMIFS(СВЦЭМ!$C$34:$C$777,СВЦЭМ!$A$34:$A$777,$A88,СВЦЭМ!$B$34:$B$777,O$83)+'СЕТ СН'!$H$9+СВЦЭМ!$D$10+'СЕТ СН'!$H$5-'СЕТ СН'!$H$17</f>
        <v>4490.3635581199997</v>
      </c>
      <c r="P88" s="37">
        <f>SUMIFS(СВЦЭМ!$C$34:$C$777,СВЦЭМ!$A$34:$A$777,$A88,СВЦЭМ!$B$34:$B$777,P$83)+'СЕТ СН'!$H$9+СВЦЭМ!$D$10+'СЕТ СН'!$H$5-'СЕТ СН'!$H$17</f>
        <v>4491.1480217600001</v>
      </c>
      <c r="Q88" s="37">
        <f>SUMIFS(СВЦЭМ!$C$34:$C$777,СВЦЭМ!$A$34:$A$777,$A88,СВЦЭМ!$B$34:$B$777,Q$83)+'СЕТ СН'!$H$9+СВЦЭМ!$D$10+'СЕТ СН'!$H$5-'СЕТ СН'!$H$17</f>
        <v>4488.1981776499997</v>
      </c>
      <c r="R88" s="37">
        <f>SUMIFS(СВЦЭМ!$C$34:$C$777,СВЦЭМ!$A$34:$A$777,$A88,СВЦЭМ!$B$34:$B$777,R$83)+'СЕТ СН'!$H$9+СВЦЭМ!$D$10+'СЕТ СН'!$H$5-'СЕТ СН'!$H$17</f>
        <v>4486.60073018</v>
      </c>
      <c r="S88" s="37">
        <f>SUMIFS(СВЦЭМ!$C$34:$C$777,СВЦЭМ!$A$34:$A$777,$A88,СВЦЭМ!$B$34:$B$777,S$83)+'СЕТ СН'!$H$9+СВЦЭМ!$D$10+'СЕТ СН'!$H$5-'СЕТ СН'!$H$17</f>
        <v>4484.0593655000002</v>
      </c>
      <c r="T88" s="37">
        <f>SUMIFS(СВЦЭМ!$C$34:$C$777,СВЦЭМ!$A$34:$A$777,$A88,СВЦЭМ!$B$34:$B$777,T$83)+'СЕТ СН'!$H$9+СВЦЭМ!$D$10+'СЕТ СН'!$H$5-'СЕТ СН'!$H$17</f>
        <v>4486.63731766</v>
      </c>
      <c r="U88" s="37">
        <f>SUMIFS(СВЦЭМ!$C$34:$C$777,СВЦЭМ!$A$34:$A$777,$A88,СВЦЭМ!$B$34:$B$777,U$83)+'СЕТ СН'!$H$9+СВЦЭМ!$D$10+'СЕТ СН'!$H$5-'СЕТ СН'!$H$17</f>
        <v>4482.9895989899996</v>
      </c>
      <c r="V88" s="37">
        <f>SUMIFS(СВЦЭМ!$C$34:$C$777,СВЦЭМ!$A$34:$A$777,$A88,СВЦЭМ!$B$34:$B$777,V$83)+'СЕТ СН'!$H$9+СВЦЭМ!$D$10+'СЕТ СН'!$H$5-'СЕТ СН'!$H$17</f>
        <v>4505.9322292699999</v>
      </c>
      <c r="W88" s="37">
        <f>SUMIFS(СВЦЭМ!$C$34:$C$777,СВЦЭМ!$A$34:$A$777,$A88,СВЦЭМ!$B$34:$B$777,W$83)+'СЕТ СН'!$H$9+СВЦЭМ!$D$10+'СЕТ СН'!$H$5-'СЕТ СН'!$H$17</f>
        <v>4579.7565202200003</v>
      </c>
      <c r="X88" s="37">
        <f>SUMIFS(СВЦЭМ!$C$34:$C$777,СВЦЭМ!$A$34:$A$777,$A88,СВЦЭМ!$B$34:$B$777,X$83)+'СЕТ СН'!$H$9+СВЦЭМ!$D$10+'СЕТ СН'!$H$5-'СЕТ СН'!$H$17</f>
        <v>4679.8685296399999</v>
      </c>
      <c r="Y88" s="37">
        <f>SUMIFS(СВЦЭМ!$C$34:$C$777,СВЦЭМ!$A$34:$A$777,$A88,СВЦЭМ!$B$34:$B$777,Y$83)+'СЕТ СН'!$H$9+СВЦЭМ!$D$10+'СЕТ СН'!$H$5-'СЕТ СН'!$H$17</f>
        <v>4779.7535128700001</v>
      </c>
    </row>
    <row r="89" spans="1:25" ht="15.75" x14ac:dyDescent="0.2">
      <c r="A89" s="36">
        <f t="shared" si="2"/>
        <v>42953</v>
      </c>
      <c r="B89" s="37">
        <f>SUMIFS(СВЦЭМ!$C$34:$C$777,СВЦЭМ!$A$34:$A$777,$A89,СВЦЭМ!$B$34:$B$777,B$83)+'СЕТ СН'!$H$9+СВЦЭМ!$D$10+'СЕТ СН'!$H$5-'СЕТ СН'!$H$17</f>
        <v>4854.2886294</v>
      </c>
      <c r="C89" s="37">
        <f>SUMIFS(СВЦЭМ!$C$34:$C$777,СВЦЭМ!$A$34:$A$777,$A89,СВЦЭМ!$B$34:$B$777,C$83)+'СЕТ СН'!$H$9+СВЦЭМ!$D$10+'СЕТ СН'!$H$5-'СЕТ СН'!$H$17</f>
        <v>4949.4902429100002</v>
      </c>
      <c r="D89" s="37">
        <f>SUMIFS(СВЦЭМ!$C$34:$C$777,СВЦЭМ!$A$34:$A$777,$A89,СВЦЭМ!$B$34:$B$777,D$83)+'СЕТ СН'!$H$9+СВЦЭМ!$D$10+'СЕТ СН'!$H$5-'СЕТ СН'!$H$17</f>
        <v>4980.8017640199996</v>
      </c>
      <c r="E89" s="37">
        <f>SUMIFS(СВЦЭМ!$C$34:$C$777,СВЦЭМ!$A$34:$A$777,$A89,СВЦЭМ!$B$34:$B$777,E$83)+'СЕТ СН'!$H$9+СВЦЭМ!$D$10+'СЕТ СН'!$H$5-'СЕТ СН'!$H$17</f>
        <v>4983.3258046599994</v>
      </c>
      <c r="F89" s="37">
        <f>SUMIFS(СВЦЭМ!$C$34:$C$777,СВЦЭМ!$A$34:$A$777,$A89,СВЦЭМ!$B$34:$B$777,F$83)+'СЕТ СН'!$H$9+СВЦЭМ!$D$10+'СЕТ СН'!$H$5-'СЕТ СН'!$H$17</f>
        <v>4965.9197177200003</v>
      </c>
      <c r="G89" s="37">
        <f>SUMIFS(СВЦЭМ!$C$34:$C$777,СВЦЭМ!$A$34:$A$777,$A89,СВЦЭМ!$B$34:$B$777,G$83)+'СЕТ СН'!$H$9+СВЦЭМ!$D$10+'СЕТ СН'!$H$5-'СЕТ СН'!$H$17</f>
        <v>4964.3185513999997</v>
      </c>
      <c r="H89" s="37">
        <f>SUMIFS(СВЦЭМ!$C$34:$C$777,СВЦЭМ!$A$34:$A$777,$A89,СВЦЭМ!$B$34:$B$777,H$83)+'СЕТ СН'!$H$9+СВЦЭМ!$D$10+'СЕТ СН'!$H$5-'СЕТ СН'!$H$17</f>
        <v>4974.8555087799996</v>
      </c>
      <c r="I89" s="37">
        <f>SUMIFS(СВЦЭМ!$C$34:$C$777,СВЦЭМ!$A$34:$A$777,$A89,СВЦЭМ!$B$34:$B$777,I$83)+'СЕТ СН'!$H$9+СВЦЭМ!$D$10+'СЕТ СН'!$H$5-'СЕТ СН'!$H$17</f>
        <v>4856.4340739099998</v>
      </c>
      <c r="J89" s="37">
        <f>SUMIFS(СВЦЭМ!$C$34:$C$777,СВЦЭМ!$A$34:$A$777,$A89,СВЦЭМ!$B$34:$B$777,J$83)+'СЕТ СН'!$H$9+СВЦЭМ!$D$10+'СЕТ СН'!$H$5-'СЕТ СН'!$H$17</f>
        <v>4697.00943886</v>
      </c>
      <c r="K89" s="37">
        <f>SUMIFS(СВЦЭМ!$C$34:$C$777,СВЦЭМ!$A$34:$A$777,$A89,СВЦЭМ!$B$34:$B$777,K$83)+'СЕТ СН'!$H$9+СВЦЭМ!$D$10+'СЕТ СН'!$H$5-'СЕТ СН'!$H$17</f>
        <v>4579.1573332099997</v>
      </c>
      <c r="L89" s="37">
        <f>SUMIFS(СВЦЭМ!$C$34:$C$777,СВЦЭМ!$A$34:$A$777,$A89,СВЦЭМ!$B$34:$B$777,L$83)+'СЕТ СН'!$H$9+СВЦЭМ!$D$10+'СЕТ СН'!$H$5-'СЕТ СН'!$H$17</f>
        <v>4503.0431261599997</v>
      </c>
      <c r="M89" s="37">
        <f>SUMIFS(СВЦЭМ!$C$34:$C$777,СВЦЭМ!$A$34:$A$777,$A89,СВЦЭМ!$B$34:$B$777,M$83)+'СЕТ СН'!$H$9+СВЦЭМ!$D$10+'СЕТ СН'!$H$5-'СЕТ СН'!$H$17</f>
        <v>4498.0687565099997</v>
      </c>
      <c r="N89" s="37">
        <f>SUMIFS(СВЦЭМ!$C$34:$C$777,СВЦЭМ!$A$34:$A$777,$A89,СВЦЭМ!$B$34:$B$777,N$83)+'СЕТ СН'!$H$9+СВЦЭМ!$D$10+'СЕТ СН'!$H$5-'СЕТ СН'!$H$17</f>
        <v>4496.8619688999997</v>
      </c>
      <c r="O89" s="37">
        <f>SUMIFS(СВЦЭМ!$C$34:$C$777,СВЦЭМ!$A$34:$A$777,$A89,СВЦЭМ!$B$34:$B$777,O$83)+'СЕТ СН'!$H$9+СВЦЭМ!$D$10+'СЕТ СН'!$H$5-'СЕТ СН'!$H$17</f>
        <v>4496.0578298099999</v>
      </c>
      <c r="P89" s="37">
        <f>SUMIFS(СВЦЭМ!$C$34:$C$777,СВЦЭМ!$A$34:$A$777,$A89,СВЦЭМ!$B$34:$B$777,P$83)+'СЕТ СН'!$H$9+СВЦЭМ!$D$10+'СЕТ СН'!$H$5-'СЕТ СН'!$H$17</f>
        <v>4497.6185031499999</v>
      </c>
      <c r="Q89" s="37">
        <f>SUMIFS(СВЦЭМ!$C$34:$C$777,СВЦЭМ!$A$34:$A$777,$A89,СВЦЭМ!$B$34:$B$777,Q$83)+'СЕТ СН'!$H$9+СВЦЭМ!$D$10+'СЕТ СН'!$H$5-'СЕТ СН'!$H$17</f>
        <v>4496.9875679799998</v>
      </c>
      <c r="R89" s="37">
        <f>SUMIFS(СВЦЭМ!$C$34:$C$777,СВЦЭМ!$A$34:$A$777,$A89,СВЦЭМ!$B$34:$B$777,R$83)+'СЕТ СН'!$H$9+СВЦЭМ!$D$10+'СЕТ СН'!$H$5-'СЕТ СН'!$H$17</f>
        <v>4500.4036620500001</v>
      </c>
      <c r="S89" s="37">
        <f>SUMIFS(СВЦЭМ!$C$34:$C$777,СВЦЭМ!$A$34:$A$777,$A89,СВЦЭМ!$B$34:$B$777,S$83)+'СЕТ СН'!$H$9+СВЦЭМ!$D$10+'СЕТ СН'!$H$5-'СЕТ СН'!$H$17</f>
        <v>4500.9065457500001</v>
      </c>
      <c r="T89" s="37">
        <f>SUMIFS(СВЦЭМ!$C$34:$C$777,СВЦЭМ!$A$34:$A$777,$A89,СВЦЭМ!$B$34:$B$777,T$83)+'СЕТ СН'!$H$9+СВЦЭМ!$D$10+'СЕТ СН'!$H$5-'СЕТ СН'!$H$17</f>
        <v>4502.3198343799995</v>
      </c>
      <c r="U89" s="37">
        <f>SUMIFS(СВЦЭМ!$C$34:$C$777,СВЦЭМ!$A$34:$A$777,$A89,СВЦЭМ!$B$34:$B$777,U$83)+'СЕТ СН'!$H$9+СВЦЭМ!$D$10+'СЕТ СН'!$H$5-'СЕТ СН'!$H$17</f>
        <v>4502.9279553099996</v>
      </c>
      <c r="V89" s="37">
        <f>SUMIFS(СВЦЭМ!$C$34:$C$777,СВЦЭМ!$A$34:$A$777,$A89,СВЦЭМ!$B$34:$B$777,V$83)+'СЕТ СН'!$H$9+СВЦЭМ!$D$10+'СЕТ СН'!$H$5-'СЕТ СН'!$H$17</f>
        <v>4534.8091072799998</v>
      </c>
      <c r="W89" s="37">
        <f>SUMIFS(СВЦЭМ!$C$34:$C$777,СВЦЭМ!$A$34:$A$777,$A89,СВЦЭМ!$B$34:$B$777,W$83)+'СЕТ СН'!$H$9+СВЦЭМ!$D$10+'СЕТ СН'!$H$5-'СЕТ СН'!$H$17</f>
        <v>4596.8700975800002</v>
      </c>
      <c r="X89" s="37">
        <f>SUMIFS(СВЦЭМ!$C$34:$C$777,СВЦЭМ!$A$34:$A$777,$A89,СВЦЭМ!$B$34:$B$777,X$83)+'СЕТ СН'!$H$9+СВЦЭМ!$D$10+'СЕТ СН'!$H$5-'СЕТ СН'!$H$17</f>
        <v>4694.9049867399999</v>
      </c>
      <c r="Y89" s="37">
        <f>SUMIFS(СВЦЭМ!$C$34:$C$777,СВЦЭМ!$A$34:$A$777,$A89,СВЦЭМ!$B$34:$B$777,Y$83)+'СЕТ СН'!$H$9+СВЦЭМ!$D$10+'СЕТ СН'!$H$5-'СЕТ СН'!$H$17</f>
        <v>4771.9260515400001</v>
      </c>
    </row>
    <row r="90" spans="1:25" ht="15.75" x14ac:dyDescent="0.2">
      <c r="A90" s="36">
        <f t="shared" si="2"/>
        <v>42954</v>
      </c>
      <c r="B90" s="37">
        <f>SUMIFS(СВЦЭМ!$C$34:$C$777,СВЦЭМ!$A$34:$A$777,$A90,СВЦЭМ!$B$34:$B$777,B$83)+'СЕТ СН'!$H$9+СВЦЭМ!$D$10+'СЕТ СН'!$H$5-'СЕТ СН'!$H$17</f>
        <v>4977.5332744400002</v>
      </c>
      <c r="C90" s="37">
        <f>SUMIFS(СВЦЭМ!$C$34:$C$777,СВЦЭМ!$A$34:$A$777,$A90,СВЦЭМ!$B$34:$B$777,C$83)+'СЕТ СН'!$H$9+СВЦЭМ!$D$10+'СЕТ СН'!$H$5-'СЕТ СН'!$H$17</f>
        <v>5019.9733559699998</v>
      </c>
      <c r="D90" s="37">
        <f>SUMIFS(СВЦЭМ!$C$34:$C$777,СВЦЭМ!$A$34:$A$777,$A90,СВЦЭМ!$B$34:$B$777,D$83)+'СЕТ СН'!$H$9+СВЦЭМ!$D$10+'СЕТ СН'!$H$5-'СЕТ СН'!$H$17</f>
        <v>5006.1649892699998</v>
      </c>
      <c r="E90" s="37">
        <f>SUMIFS(СВЦЭМ!$C$34:$C$777,СВЦЭМ!$A$34:$A$777,$A90,СВЦЭМ!$B$34:$B$777,E$83)+'СЕТ СН'!$H$9+СВЦЭМ!$D$10+'СЕТ СН'!$H$5-'СЕТ СН'!$H$17</f>
        <v>5000.5094621400003</v>
      </c>
      <c r="F90" s="37">
        <f>SUMIFS(СВЦЭМ!$C$34:$C$777,СВЦЭМ!$A$34:$A$777,$A90,СВЦЭМ!$B$34:$B$777,F$83)+'СЕТ СН'!$H$9+СВЦЭМ!$D$10+'СЕТ СН'!$H$5-'СЕТ СН'!$H$17</f>
        <v>4995.7525011099997</v>
      </c>
      <c r="G90" s="37">
        <f>SUMIFS(СВЦЭМ!$C$34:$C$777,СВЦЭМ!$A$34:$A$777,$A90,СВЦЭМ!$B$34:$B$777,G$83)+'СЕТ СН'!$H$9+СВЦЭМ!$D$10+'СЕТ СН'!$H$5-'СЕТ СН'!$H$17</f>
        <v>5002.86393477</v>
      </c>
      <c r="H90" s="37">
        <f>SUMIFS(СВЦЭМ!$C$34:$C$777,СВЦЭМ!$A$34:$A$777,$A90,СВЦЭМ!$B$34:$B$777,H$83)+'СЕТ СН'!$H$9+СВЦЭМ!$D$10+'СЕТ СН'!$H$5-'СЕТ СН'!$H$17</f>
        <v>5024.60109483</v>
      </c>
      <c r="I90" s="37">
        <f>SUMIFS(СВЦЭМ!$C$34:$C$777,СВЦЭМ!$A$34:$A$777,$A90,СВЦЭМ!$B$34:$B$777,I$83)+'СЕТ СН'!$H$9+СВЦЭМ!$D$10+'СЕТ СН'!$H$5-'СЕТ СН'!$H$17</f>
        <v>4891.5350821499997</v>
      </c>
      <c r="J90" s="37">
        <f>SUMIFS(СВЦЭМ!$C$34:$C$777,СВЦЭМ!$A$34:$A$777,$A90,СВЦЭМ!$B$34:$B$777,J$83)+'СЕТ СН'!$H$9+СВЦЭМ!$D$10+'СЕТ СН'!$H$5-'СЕТ СН'!$H$17</f>
        <v>4706.6566897100001</v>
      </c>
      <c r="K90" s="37">
        <f>SUMIFS(СВЦЭМ!$C$34:$C$777,СВЦЭМ!$A$34:$A$777,$A90,СВЦЭМ!$B$34:$B$777,K$83)+'СЕТ СН'!$H$9+СВЦЭМ!$D$10+'СЕТ СН'!$H$5-'СЕТ СН'!$H$17</f>
        <v>4589.8017411700002</v>
      </c>
      <c r="L90" s="37">
        <f>SUMIFS(СВЦЭМ!$C$34:$C$777,СВЦЭМ!$A$34:$A$777,$A90,СВЦЭМ!$B$34:$B$777,L$83)+'СЕТ СН'!$H$9+СВЦЭМ!$D$10+'СЕТ СН'!$H$5-'СЕТ СН'!$H$17</f>
        <v>4524.3439418799999</v>
      </c>
      <c r="M90" s="37">
        <f>SUMIFS(СВЦЭМ!$C$34:$C$777,СВЦЭМ!$A$34:$A$777,$A90,СВЦЭМ!$B$34:$B$777,M$83)+'СЕТ СН'!$H$9+СВЦЭМ!$D$10+'СЕТ СН'!$H$5-'СЕТ СН'!$H$17</f>
        <v>4520.6463131</v>
      </c>
      <c r="N90" s="37">
        <f>SUMIFS(СВЦЭМ!$C$34:$C$777,СВЦЭМ!$A$34:$A$777,$A90,СВЦЭМ!$B$34:$B$777,N$83)+'СЕТ СН'!$H$9+СВЦЭМ!$D$10+'СЕТ СН'!$H$5-'СЕТ СН'!$H$17</f>
        <v>4524.6778981899997</v>
      </c>
      <c r="O90" s="37">
        <f>SUMIFS(СВЦЭМ!$C$34:$C$777,СВЦЭМ!$A$34:$A$777,$A90,СВЦЭМ!$B$34:$B$777,O$83)+'СЕТ СН'!$H$9+СВЦЭМ!$D$10+'СЕТ СН'!$H$5-'СЕТ СН'!$H$17</f>
        <v>4507.8015339100002</v>
      </c>
      <c r="P90" s="37">
        <f>SUMIFS(СВЦЭМ!$C$34:$C$777,СВЦЭМ!$A$34:$A$777,$A90,СВЦЭМ!$B$34:$B$777,P$83)+'СЕТ СН'!$H$9+СВЦЭМ!$D$10+'СЕТ СН'!$H$5-'СЕТ СН'!$H$17</f>
        <v>4521.9701087599997</v>
      </c>
      <c r="Q90" s="37">
        <f>SUMIFS(СВЦЭМ!$C$34:$C$777,СВЦЭМ!$A$34:$A$777,$A90,СВЦЭМ!$B$34:$B$777,Q$83)+'СЕТ СН'!$H$9+СВЦЭМ!$D$10+'СЕТ СН'!$H$5-'СЕТ СН'!$H$17</f>
        <v>4523.5660042</v>
      </c>
      <c r="R90" s="37">
        <f>SUMIFS(СВЦЭМ!$C$34:$C$777,СВЦЭМ!$A$34:$A$777,$A90,СВЦЭМ!$B$34:$B$777,R$83)+'СЕТ СН'!$H$9+СВЦЭМ!$D$10+'СЕТ СН'!$H$5-'СЕТ СН'!$H$17</f>
        <v>4526.4840390600002</v>
      </c>
      <c r="S90" s="37">
        <f>SUMIFS(СВЦЭМ!$C$34:$C$777,СВЦЭМ!$A$34:$A$777,$A90,СВЦЭМ!$B$34:$B$777,S$83)+'СЕТ СН'!$H$9+СВЦЭМ!$D$10+'СЕТ СН'!$H$5-'СЕТ СН'!$H$17</f>
        <v>4517.5170722900002</v>
      </c>
      <c r="T90" s="37">
        <f>SUMIFS(СВЦЭМ!$C$34:$C$777,СВЦЭМ!$A$34:$A$777,$A90,СВЦЭМ!$B$34:$B$777,T$83)+'СЕТ СН'!$H$9+СВЦЭМ!$D$10+'СЕТ СН'!$H$5-'СЕТ СН'!$H$17</f>
        <v>4521.6919079399995</v>
      </c>
      <c r="U90" s="37">
        <f>SUMIFS(СВЦЭМ!$C$34:$C$777,СВЦЭМ!$A$34:$A$777,$A90,СВЦЭМ!$B$34:$B$777,U$83)+'СЕТ СН'!$H$9+СВЦЭМ!$D$10+'СЕТ СН'!$H$5-'СЕТ СН'!$H$17</f>
        <v>4519.5820773699998</v>
      </c>
      <c r="V90" s="37">
        <f>SUMIFS(СВЦЭМ!$C$34:$C$777,СВЦЭМ!$A$34:$A$777,$A90,СВЦЭМ!$B$34:$B$777,V$83)+'СЕТ СН'!$H$9+СВЦЭМ!$D$10+'СЕТ СН'!$H$5-'СЕТ СН'!$H$17</f>
        <v>4545.6208105799997</v>
      </c>
      <c r="W90" s="37">
        <f>SUMIFS(СВЦЭМ!$C$34:$C$777,СВЦЭМ!$A$34:$A$777,$A90,СВЦЭМ!$B$34:$B$777,W$83)+'СЕТ СН'!$H$9+СВЦЭМ!$D$10+'СЕТ СН'!$H$5-'СЕТ СН'!$H$17</f>
        <v>4613.2681737900002</v>
      </c>
      <c r="X90" s="37">
        <f>SUMIFS(СВЦЭМ!$C$34:$C$777,СВЦЭМ!$A$34:$A$777,$A90,СВЦЭМ!$B$34:$B$777,X$83)+'СЕТ СН'!$H$9+СВЦЭМ!$D$10+'СЕТ СН'!$H$5-'СЕТ СН'!$H$17</f>
        <v>4727.1134235499994</v>
      </c>
      <c r="Y90" s="37">
        <f>SUMIFS(СВЦЭМ!$C$34:$C$777,СВЦЭМ!$A$34:$A$777,$A90,СВЦЭМ!$B$34:$B$777,Y$83)+'СЕТ СН'!$H$9+СВЦЭМ!$D$10+'СЕТ СН'!$H$5-'СЕТ СН'!$H$17</f>
        <v>4831.8572828300003</v>
      </c>
    </row>
    <row r="91" spans="1:25" ht="15.75" x14ac:dyDescent="0.2">
      <c r="A91" s="36">
        <f t="shared" si="2"/>
        <v>42955</v>
      </c>
      <c r="B91" s="37">
        <f>SUMIFS(СВЦЭМ!$C$34:$C$777,СВЦЭМ!$A$34:$A$777,$A91,СВЦЭМ!$B$34:$B$777,B$83)+'СЕТ СН'!$H$9+СВЦЭМ!$D$10+'СЕТ СН'!$H$5-'СЕТ СН'!$H$17</f>
        <v>4921.8279070799999</v>
      </c>
      <c r="C91" s="37">
        <f>SUMIFS(СВЦЭМ!$C$34:$C$777,СВЦЭМ!$A$34:$A$777,$A91,СВЦЭМ!$B$34:$B$777,C$83)+'СЕТ СН'!$H$9+СВЦЭМ!$D$10+'СЕТ СН'!$H$5-'СЕТ СН'!$H$17</f>
        <v>5008.4549331600001</v>
      </c>
      <c r="D91" s="37">
        <f>SUMIFS(СВЦЭМ!$C$34:$C$777,СВЦЭМ!$A$34:$A$777,$A91,СВЦЭМ!$B$34:$B$777,D$83)+'СЕТ СН'!$H$9+СВЦЭМ!$D$10+'СЕТ СН'!$H$5-'СЕТ СН'!$H$17</f>
        <v>5003.1224963300001</v>
      </c>
      <c r="E91" s="37">
        <f>SUMIFS(СВЦЭМ!$C$34:$C$777,СВЦЭМ!$A$34:$A$777,$A91,СВЦЭМ!$B$34:$B$777,E$83)+'СЕТ СН'!$H$9+СВЦЭМ!$D$10+'СЕТ СН'!$H$5-'СЕТ СН'!$H$17</f>
        <v>4993.3327643499997</v>
      </c>
      <c r="F91" s="37">
        <f>SUMIFS(СВЦЭМ!$C$34:$C$777,СВЦЭМ!$A$34:$A$777,$A91,СВЦЭМ!$B$34:$B$777,F$83)+'СЕТ СН'!$H$9+СВЦЭМ!$D$10+'СЕТ СН'!$H$5-'СЕТ СН'!$H$17</f>
        <v>4991.5876384099993</v>
      </c>
      <c r="G91" s="37">
        <f>SUMIFS(СВЦЭМ!$C$34:$C$777,СВЦЭМ!$A$34:$A$777,$A91,СВЦЭМ!$B$34:$B$777,G$83)+'СЕТ СН'!$H$9+СВЦЭМ!$D$10+'СЕТ СН'!$H$5-'СЕТ СН'!$H$17</f>
        <v>4997.1444374900002</v>
      </c>
      <c r="H91" s="37">
        <f>SUMIFS(СВЦЭМ!$C$34:$C$777,СВЦЭМ!$A$34:$A$777,$A91,СВЦЭМ!$B$34:$B$777,H$83)+'СЕТ СН'!$H$9+СВЦЭМ!$D$10+'СЕТ СН'!$H$5-'СЕТ СН'!$H$17</f>
        <v>5002.6925459899994</v>
      </c>
      <c r="I91" s="37">
        <f>SUMIFS(СВЦЭМ!$C$34:$C$777,СВЦЭМ!$A$34:$A$777,$A91,СВЦЭМ!$B$34:$B$777,I$83)+'СЕТ СН'!$H$9+СВЦЭМ!$D$10+'СЕТ СН'!$H$5-'СЕТ СН'!$H$17</f>
        <v>4863.6443423599994</v>
      </c>
      <c r="J91" s="37">
        <f>SUMIFS(СВЦЭМ!$C$34:$C$777,СВЦЭМ!$A$34:$A$777,$A91,СВЦЭМ!$B$34:$B$777,J$83)+'СЕТ СН'!$H$9+СВЦЭМ!$D$10+'СЕТ СН'!$H$5-'СЕТ СН'!$H$17</f>
        <v>4695.0754549499998</v>
      </c>
      <c r="K91" s="37">
        <f>SUMIFS(СВЦЭМ!$C$34:$C$777,СВЦЭМ!$A$34:$A$777,$A91,СВЦЭМ!$B$34:$B$777,K$83)+'СЕТ СН'!$H$9+СВЦЭМ!$D$10+'СЕТ СН'!$H$5-'СЕТ СН'!$H$17</f>
        <v>4581.8343775699996</v>
      </c>
      <c r="L91" s="37">
        <f>SUMIFS(СВЦЭМ!$C$34:$C$777,СВЦЭМ!$A$34:$A$777,$A91,СВЦЭМ!$B$34:$B$777,L$83)+'СЕТ СН'!$H$9+СВЦЭМ!$D$10+'СЕТ СН'!$H$5-'СЕТ СН'!$H$17</f>
        <v>4510.0637769799996</v>
      </c>
      <c r="M91" s="37">
        <f>SUMIFS(СВЦЭМ!$C$34:$C$777,СВЦЭМ!$A$34:$A$777,$A91,СВЦЭМ!$B$34:$B$777,M$83)+'СЕТ СН'!$H$9+СВЦЭМ!$D$10+'СЕТ СН'!$H$5-'СЕТ СН'!$H$17</f>
        <v>4502.6924510500003</v>
      </c>
      <c r="N91" s="37">
        <f>SUMIFS(СВЦЭМ!$C$34:$C$777,СВЦЭМ!$A$34:$A$777,$A91,СВЦЭМ!$B$34:$B$777,N$83)+'СЕТ СН'!$H$9+СВЦЭМ!$D$10+'СЕТ СН'!$H$5-'СЕТ СН'!$H$17</f>
        <v>4506.1368358</v>
      </c>
      <c r="O91" s="37">
        <f>SUMIFS(СВЦЭМ!$C$34:$C$777,СВЦЭМ!$A$34:$A$777,$A91,СВЦЭМ!$B$34:$B$777,O$83)+'СЕТ СН'!$H$9+СВЦЭМ!$D$10+'СЕТ СН'!$H$5-'СЕТ СН'!$H$17</f>
        <v>4492.23198839</v>
      </c>
      <c r="P91" s="37">
        <f>SUMIFS(СВЦЭМ!$C$34:$C$777,СВЦЭМ!$A$34:$A$777,$A91,СВЦЭМ!$B$34:$B$777,P$83)+'СЕТ СН'!$H$9+СВЦЭМ!$D$10+'СЕТ СН'!$H$5-'СЕТ СН'!$H$17</f>
        <v>4509.3796676299999</v>
      </c>
      <c r="Q91" s="37">
        <f>SUMIFS(СВЦЭМ!$C$34:$C$777,СВЦЭМ!$A$34:$A$777,$A91,СВЦЭМ!$B$34:$B$777,Q$83)+'СЕТ СН'!$H$9+СВЦЭМ!$D$10+'СЕТ СН'!$H$5-'СЕТ СН'!$H$17</f>
        <v>4516.6835482300003</v>
      </c>
      <c r="R91" s="37">
        <f>SUMIFS(СВЦЭМ!$C$34:$C$777,СВЦЭМ!$A$34:$A$777,$A91,СВЦЭМ!$B$34:$B$777,R$83)+'СЕТ СН'!$H$9+СВЦЭМ!$D$10+'СЕТ СН'!$H$5-'СЕТ СН'!$H$17</f>
        <v>4518.0516416700002</v>
      </c>
      <c r="S91" s="37">
        <f>SUMIFS(СВЦЭМ!$C$34:$C$777,СВЦЭМ!$A$34:$A$777,$A91,СВЦЭМ!$B$34:$B$777,S$83)+'СЕТ СН'!$H$9+СВЦЭМ!$D$10+'СЕТ СН'!$H$5-'СЕТ СН'!$H$17</f>
        <v>4501.6163989500001</v>
      </c>
      <c r="T91" s="37">
        <f>SUMIFS(СВЦЭМ!$C$34:$C$777,СВЦЭМ!$A$34:$A$777,$A91,СВЦЭМ!$B$34:$B$777,T$83)+'СЕТ СН'!$H$9+СВЦЭМ!$D$10+'СЕТ СН'!$H$5-'СЕТ СН'!$H$17</f>
        <v>4519.4813112499996</v>
      </c>
      <c r="U91" s="37">
        <f>SUMIFS(СВЦЭМ!$C$34:$C$777,СВЦЭМ!$A$34:$A$777,$A91,СВЦЭМ!$B$34:$B$777,U$83)+'СЕТ СН'!$H$9+СВЦЭМ!$D$10+'СЕТ СН'!$H$5-'СЕТ СН'!$H$17</f>
        <v>4517.7862887600004</v>
      </c>
      <c r="V91" s="37">
        <f>SUMIFS(СВЦЭМ!$C$34:$C$777,СВЦЭМ!$A$34:$A$777,$A91,СВЦЭМ!$B$34:$B$777,V$83)+'СЕТ СН'!$H$9+СВЦЭМ!$D$10+'СЕТ СН'!$H$5-'СЕТ СН'!$H$17</f>
        <v>4544.3073698299995</v>
      </c>
      <c r="W91" s="37">
        <f>SUMIFS(СВЦЭМ!$C$34:$C$777,СВЦЭМ!$A$34:$A$777,$A91,СВЦЭМ!$B$34:$B$777,W$83)+'СЕТ СН'!$H$9+СВЦЭМ!$D$10+'СЕТ СН'!$H$5-'СЕТ СН'!$H$17</f>
        <v>4616.3014389</v>
      </c>
      <c r="X91" s="37">
        <f>SUMIFS(СВЦЭМ!$C$34:$C$777,СВЦЭМ!$A$34:$A$777,$A91,СВЦЭМ!$B$34:$B$777,X$83)+'СЕТ СН'!$H$9+СВЦЭМ!$D$10+'СЕТ СН'!$H$5-'СЕТ СН'!$H$17</f>
        <v>4731.2886182699995</v>
      </c>
      <c r="Y91" s="37">
        <f>SUMIFS(СВЦЭМ!$C$34:$C$777,СВЦЭМ!$A$34:$A$777,$A91,СВЦЭМ!$B$34:$B$777,Y$83)+'СЕТ СН'!$H$9+СВЦЭМ!$D$10+'СЕТ СН'!$H$5-'СЕТ СН'!$H$17</f>
        <v>4867.6271431999994</v>
      </c>
    </row>
    <row r="92" spans="1:25" ht="15.75" x14ac:dyDescent="0.2">
      <c r="A92" s="36">
        <f t="shared" si="2"/>
        <v>42956</v>
      </c>
      <c r="B92" s="37">
        <f>SUMIFS(СВЦЭМ!$C$34:$C$777,СВЦЭМ!$A$34:$A$777,$A92,СВЦЭМ!$B$34:$B$777,B$83)+'СЕТ СН'!$H$9+СВЦЭМ!$D$10+'СЕТ СН'!$H$5-'СЕТ СН'!$H$17</f>
        <v>4974.2865775399996</v>
      </c>
      <c r="C92" s="37">
        <f>SUMIFS(СВЦЭМ!$C$34:$C$777,СВЦЭМ!$A$34:$A$777,$A92,СВЦЭМ!$B$34:$B$777,C$83)+'СЕТ СН'!$H$9+СВЦЭМ!$D$10+'СЕТ СН'!$H$5-'СЕТ СН'!$H$17</f>
        <v>4984.5044602899998</v>
      </c>
      <c r="D92" s="37">
        <f>SUMIFS(СВЦЭМ!$C$34:$C$777,СВЦЭМ!$A$34:$A$777,$A92,СВЦЭМ!$B$34:$B$777,D$83)+'СЕТ СН'!$H$9+СВЦЭМ!$D$10+'СЕТ СН'!$H$5-'СЕТ СН'!$H$17</f>
        <v>4976.8858479</v>
      </c>
      <c r="E92" s="37">
        <f>SUMIFS(СВЦЭМ!$C$34:$C$777,СВЦЭМ!$A$34:$A$777,$A92,СВЦЭМ!$B$34:$B$777,E$83)+'СЕТ СН'!$H$9+СВЦЭМ!$D$10+'СЕТ СН'!$H$5-'СЕТ СН'!$H$17</f>
        <v>4968.2466535099993</v>
      </c>
      <c r="F92" s="37">
        <f>SUMIFS(СВЦЭМ!$C$34:$C$777,СВЦЭМ!$A$34:$A$777,$A92,СВЦЭМ!$B$34:$B$777,F$83)+'СЕТ СН'!$H$9+СВЦЭМ!$D$10+'СЕТ СН'!$H$5-'СЕТ СН'!$H$17</f>
        <v>4964.3651817600003</v>
      </c>
      <c r="G92" s="37">
        <f>SUMIFS(СВЦЭМ!$C$34:$C$777,СВЦЭМ!$A$34:$A$777,$A92,СВЦЭМ!$B$34:$B$777,G$83)+'СЕТ СН'!$H$9+СВЦЭМ!$D$10+'СЕТ СН'!$H$5-'СЕТ СН'!$H$17</f>
        <v>4970.8841868500003</v>
      </c>
      <c r="H92" s="37">
        <f>SUMIFS(СВЦЭМ!$C$34:$C$777,СВЦЭМ!$A$34:$A$777,$A92,СВЦЭМ!$B$34:$B$777,H$83)+'СЕТ СН'!$H$9+СВЦЭМ!$D$10+'СЕТ СН'!$H$5-'СЕТ СН'!$H$17</f>
        <v>4984.7585141199997</v>
      </c>
      <c r="I92" s="37">
        <f>SUMIFS(СВЦЭМ!$C$34:$C$777,СВЦЭМ!$A$34:$A$777,$A92,СВЦЭМ!$B$34:$B$777,I$83)+'СЕТ СН'!$H$9+СВЦЭМ!$D$10+'СЕТ СН'!$H$5-'СЕТ СН'!$H$17</f>
        <v>4904.4637374200001</v>
      </c>
      <c r="J92" s="37">
        <f>SUMIFS(СВЦЭМ!$C$34:$C$777,СВЦЭМ!$A$34:$A$777,$A92,СВЦЭМ!$B$34:$B$777,J$83)+'СЕТ СН'!$H$9+СВЦЭМ!$D$10+'СЕТ СН'!$H$5-'СЕТ СН'!$H$17</f>
        <v>4773.8768132200003</v>
      </c>
      <c r="K92" s="37">
        <f>SUMIFS(СВЦЭМ!$C$34:$C$777,СВЦЭМ!$A$34:$A$777,$A92,СВЦЭМ!$B$34:$B$777,K$83)+'СЕТ СН'!$H$9+СВЦЭМ!$D$10+'СЕТ СН'!$H$5-'СЕТ СН'!$H$17</f>
        <v>4641.2827480699998</v>
      </c>
      <c r="L92" s="37">
        <f>SUMIFS(СВЦЭМ!$C$34:$C$777,СВЦЭМ!$A$34:$A$777,$A92,СВЦЭМ!$B$34:$B$777,L$83)+'СЕТ СН'!$H$9+СВЦЭМ!$D$10+'СЕТ СН'!$H$5-'СЕТ СН'!$H$17</f>
        <v>4545.1228833799996</v>
      </c>
      <c r="M92" s="37">
        <f>SUMIFS(СВЦЭМ!$C$34:$C$777,СВЦЭМ!$A$34:$A$777,$A92,СВЦЭМ!$B$34:$B$777,M$83)+'СЕТ СН'!$H$9+СВЦЭМ!$D$10+'СЕТ СН'!$H$5-'СЕТ СН'!$H$17</f>
        <v>4516.3239723999995</v>
      </c>
      <c r="N92" s="37">
        <f>SUMIFS(СВЦЭМ!$C$34:$C$777,СВЦЭМ!$A$34:$A$777,$A92,СВЦЭМ!$B$34:$B$777,N$83)+'СЕТ СН'!$H$9+СВЦЭМ!$D$10+'СЕТ СН'!$H$5-'СЕТ СН'!$H$17</f>
        <v>4521.4996592500001</v>
      </c>
      <c r="O92" s="37">
        <f>SUMIFS(СВЦЭМ!$C$34:$C$777,СВЦЭМ!$A$34:$A$777,$A92,СВЦЭМ!$B$34:$B$777,O$83)+'СЕТ СН'!$H$9+СВЦЭМ!$D$10+'СЕТ СН'!$H$5-'СЕТ СН'!$H$17</f>
        <v>4511.3114269099997</v>
      </c>
      <c r="P92" s="37">
        <f>SUMIFS(СВЦЭМ!$C$34:$C$777,СВЦЭМ!$A$34:$A$777,$A92,СВЦЭМ!$B$34:$B$777,P$83)+'СЕТ СН'!$H$9+СВЦЭМ!$D$10+'СЕТ СН'!$H$5-'СЕТ СН'!$H$17</f>
        <v>4526.0624995600001</v>
      </c>
      <c r="Q92" s="37">
        <f>SUMIFS(СВЦЭМ!$C$34:$C$777,СВЦЭМ!$A$34:$A$777,$A92,СВЦЭМ!$B$34:$B$777,Q$83)+'СЕТ СН'!$H$9+СВЦЭМ!$D$10+'СЕТ СН'!$H$5-'СЕТ СН'!$H$17</f>
        <v>4528.8532784500003</v>
      </c>
      <c r="R92" s="37">
        <f>SUMIFS(СВЦЭМ!$C$34:$C$777,СВЦЭМ!$A$34:$A$777,$A92,СВЦЭМ!$B$34:$B$777,R$83)+'СЕТ СН'!$H$9+СВЦЭМ!$D$10+'СЕТ СН'!$H$5-'СЕТ СН'!$H$17</f>
        <v>4535.1932636299998</v>
      </c>
      <c r="S92" s="37">
        <f>SUMIFS(СВЦЭМ!$C$34:$C$777,СВЦЭМ!$A$34:$A$777,$A92,СВЦЭМ!$B$34:$B$777,S$83)+'СЕТ СН'!$H$9+СВЦЭМ!$D$10+'СЕТ СН'!$H$5-'СЕТ СН'!$H$17</f>
        <v>4524.7913332099997</v>
      </c>
      <c r="T92" s="37">
        <f>SUMIFS(СВЦЭМ!$C$34:$C$777,СВЦЭМ!$A$34:$A$777,$A92,СВЦЭМ!$B$34:$B$777,T$83)+'СЕТ СН'!$H$9+СВЦЭМ!$D$10+'СЕТ СН'!$H$5-'СЕТ СН'!$H$17</f>
        <v>4532.1807066499996</v>
      </c>
      <c r="U92" s="37">
        <f>SUMIFS(СВЦЭМ!$C$34:$C$777,СВЦЭМ!$A$34:$A$777,$A92,СВЦЭМ!$B$34:$B$777,U$83)+'СЕТ СН'!$H$9+СВЦЭМ!$D$10+'СЕТ СН'!$H$5-'СЕТ СН'!$H$17</f>
        <v>4532.69084819</v>
      </c>
      <c r="V92" s="37">
        <f>SUMIFS(СВЦЭМ!$C$34:$C$777,СВЦЭМ!$A$34:$A$777,$A92,СВЦЭМ!$B$34:$B$777,V$83)+'СЕТ СН'!$H$9+СВЦЭМ!$D$10+'СЕТ СН'!$H$5-'СЕТ СН'!$H$17</f>
        <v>4555.7922315300002</v>
      </c>
      <c r="W92" s="37">
        <f>SUMIFS(СВЦЭМ!$C$34:$C$777,СВЦЭМ!$A$34:$A$777,$A92,СВЦЭМ!$B$34:$B$777,W$83)+'СЕТ СН'!$H$9+СВЦЭМ!$D$10+'СЕТ СН'!$H$5-'СЕТ СН'!$H$17</f>
        <v>4623.1606415899996</v>
      </c>
      <c r="X92" s="37">
        <f>SUMIFS(СВЦЭМ!$C$34:$C$777,СВЦЭМ!$A$34:$A$777,$A92,СВЦЭМ!$B$34:$B$777,X$83)+'СЕТ СН'!$H$9+СВЦЭМ!$D$10+'СЕТ СН'!$H$5-'СЕТ СН'!$H$17</f>
        <v>4671.2660981999998</v>
      </c>
      <c r="Y92" s="37">
        <f>SUMIFS(СВЦЭМ!$C$34:$C$777,СВЦЭМ!$A$34:$A$777,$A92,СВЦЭМ!$B$34:$B$777,Y$83)+'СЕТ СН'!$H$9+СВЦЭМ!$D$10+'СЕТ СН'!$H$5-'СЕТ СН'!$H$17</f>
        <v>4708.9294648199993</v>
      </c>
    </row>
    <row r="93" spans="1:25" ht="15.75" x14ac:dyDescent="0.2">
      <c r="A93" s="36">
        <f t="shared" si="2"/>
        <v>42957</v>
      </c>
      <c r="B93" s="37">
        <f>SUMIFS(СВЦЭМ!$C$34:$C$777,СВЦЭМ!$A$34:$A$777,$A93,СВЦЭМ!$B$34:$B$777,B$83)+'СЕТ СН'!$H$9+СВЦЭМ!$D$10+'СЕТ СН'!$H$5-'СЕТ СН'!$H$17</f>
        <v>4680.8948643099993</v>
      </c>
      <c r="C93" s="37">
        <f>SUMIFS(СВЦЭМ!$C$34:$C$777,СВЦЭМ!$A$34:$A$777,$A93,СВЦЭМ!$B$34:$B$777,C$83)+'СЕТ СН'!$H$9+СВЦЭМ!$D$10+'СЕТ СН'!$H$5-'СЕТ СН'!$H$17</f>
        <v>4711.8411678499997</v>
      </c>
      <c r="D93" s="37">
        <f>SUMIFS(СВЦЭМ!$C$34:$C$777,СВЦЭМ!$A$34:$A$777,$A93,СВЦЭМ!$B$34:$B$777,D$83)+'СЕТ СН'!$H$9+СВЦЭМ!$D$10+'СЕТ СН'!$H$5-'СЕТ СН'!$H$17</f>
        <v>4724.7247216599999</v>
      </c>
      <c r="E93" s="37">
        <f>SUMIFS(СВЦЭМ!$C$34:$C$777,СВЦЭМ!$A$34:$A$777,$A93,СВЦЭМ!$B$34:$B$777,E$83)+'СЕТ СН'!$H$9+СВЦЭМ!$D$10+'СЕТ СН'!$H$5-'СЕТ СН'!$H$17</f>
        <v>4736.8300612200001</v>
      </c>
      <c r="F93" s="37">
        <f>SUMIFS(СВЦЭМ!$C$34:$C$777,СВЦЭМ!$A$34:$A$777,$A93,СВЦЭМ!$B$34:$B$777,F$83)+'СЕТ СН'!$H$9+СВЦЭМ!$D$10+'СЕТ СН'!$H$5-'СЕТ СН'!$H$17</f>
        <v>4745.2307155199996</v>
      </c>
      <c r="G93" s="37">
        <f>SUMIFS(СВЦЭМ!$C$34:$C$777,СВЦЭМ!$A$34:$A$777,$A93,СВЦЭМ!$B$34:$B$777,G$83)+'СЕТ СН'!$H$9+СВЦЭМ!$D$10+'СЕТ СН'!$H$5-'СЕТ СН'!$H$17</f>
        <v>4745.6657730199995</v>
      </c>
      <c r="H93" s="37">
        <f>SUMIFS(СВЦЭМ!$C$34:$C$777,СВЦЭМ!$A$34:$A$777,$A93,СВЦЭМ!$B$34:$B$777,H$83)+'СЕТ СН'!$H$9+СВЦЭМ!$D$10+'СЕТ СН'!$H$5-'СЕТ СН'!$H$17</f>
        <v>4751.5460467799994</v>
      </c>
      <c r="I93" s="37">
        <f>SUMIFS(СВЦЭМ!$C$34:$C$777,СВЦЭМ!$A$34:$A$777,$A93,СВЦЭМ!$B$34:$B$777,I$83)+'СЕТ СН'!$H$9+СВЦЭМ!$D$10+'СЕТ СН'!$H$5-'СЕТ СН'!$H$17</f>
        <v>4737.7798459599999</v>
      </c>
      <c r="J93" s="37">
        <f>SUMIFS(СВЦЭМ!$C$34:$C$777,СВЦЭМ!$A$34:$A$777,$A93,СВЦЭМ!$B$34:$B$777,J$83)+'СЕТ СН'!$H$9+СВЦЭМ!$D$10+'СЕТ СН'!$H$5-'СЕТ СН'!$H$17</f>
        <v>4738.8263832100001</v>
      </c>
      <c r="K93" s="37">
        <f>SUMIFS(СВЦЭМ!$C$34:$C$777,СВЦЭМ!$A$34:$A$777,$A93,СВЦЭМ!$B$34:$B$777,K$83)+'СЕТ СН'!$H$9+СВЦЭМ!$D$10+'СЕТ СН'!$H$5-'СЕТ СН'!$H$17</f>
        <v>4718.2709662099996</v>
      </c>
      <c r="L93" s="37">
        <f>SUMIFS(СВЦЭМ!$C$34:$C$777,СВЦЭМ!$A$34:$A$777,$A93,СВЦЭМ!$B$34:$B$777,L$83)+'СЕТ СН'!$H$9+СВЦЭМ!$D$10+'СЕТ СН'!$H$5-'СЕТ СН'!$H$17</f>
        <v>4628.5314776699997</v>
      </c>
      <c r="M93" s="37">
        <f>SUMIFS(СВЦЭМ!$C$34:$C$777,СВЦЭМ!$A$34:$A$777,$A93,СВЦЭМ!$B$34:$B$777,M$83)+'СЕТ СН'!$H$9+СВЦЭМ!$D$10+'СЕТ СН'!$H$5-'СЕТ СН'!$H$17</f>
        <v>4593.1206591600003</v>
      </c>
      <c r="N93" s="37">
        <f>SUMIFS(СВЦЭМ!$C$34:$C$777,СВЦЭМ!$A$34:$A$777,$A93,СВЦЭМ!$B$34:$B$777,N$83)+'СЕТ СН'!$H$9+СВЦЭМ!$D$10+'СЕТ СН'!$H$5-'СЕТ СН'!$H$17</f>
        <v>4587.7510745099999</v>
      </c>
      <c r="O93" s="37">
        <f>SUMIFS(СВЦЭМ!$C$34:$C$777,СВЦЭМ!$A$34:$A$777,$A93,СВЦЭМ!$B$34:$B$777,O$83)+'СЕТ СН'!$H$9+СВЦЭМ!$D$10+'СЕТ СН'!$H$5-'СЕТ СН'!$H$17</f>
        <v>4590.2929874499996</v>
      </c>
      <c r="P93" s="37">
        <f>SUMIFS(СВЦЭМ!$C$34:$C$777,СВЦЭМ!$A$34:$A$777,$A93,СВЦЭМ!$B$34:$B$777,P$83)+'СЕТ СН'!$H$9+СВЦЭМ!$D$10+'СЕТ СН'!$H$5-'СЕТ СН'!$H$17</f>
        <v>4591.4881549199999</v>
      </c>
      <c r="Q93" s="37">
        <f>SUMIFS(СВЦЭМ!$C$34:$C$777,СВЦЭМ!$A$34:$A$777,$A93,СВЦЭМ!$B$34:$B$777,Q$83)+'СЕТ СН'!$H$9+СВЦЭМ!$D$10+'СЕТ СН'!$H$5-'СЕТ СН'!$H$17</f>
        <v>4590.0452238799999</v>
      </c>
      <c r="R93" s="37">
        <f>SUMIFS(СВЦЭМ!$C$34:$C$777,СВЦЭМ!$A$34:$A$777,$A93,СВЦЭМ!$B$34:$B$777,R$83)+'СЕТ СН'!$H$9+СВЦЭМ!$D$10+'СЕТ СН'!$H$5-'СЕТ СН'!$H$17</f>
        <v>4584.4888431299996</v>
      </c>
      <c r="S93" s="37">
        <f>SUMIFS(СВЦЭМ!$C$34:$C$777,СВЦЭМ!$A$34:$A$777,$A93,СВЦЭМ!$B$34:$B$777,S$83)+'СЕТ СН'!$H$9+СВЦЭМ!$D$10+'СЕТ СН'!$H$5-'СЕТ СН'!$H$17</f>
        <v>4584.3894410599996</v>
      </c>
      <c r="T93" s="37">
        <f>SUMIFS(СВЦЭМ!$C$34:$C$777,СВЦЭМ!$A$34:$A$777,$A93,СВЦЭМ!$B$34:$B$777,T$83)+'СЕТ СН'!$H$9+СВЦЭМ!$D$10+'СЕТ СН'!$H$5-'СЕТ СН'!$H$17</f>
        <v>4581.8317563800001</v>
      </c>
      <c r="U93" s="37">
        <f>SUMIFS(СВЦЭМ!$C$34:$C$777,СВЦЭМ!$A$34:$A$777,$A93,СВЦЭМ!$B$34:$B$777,U$83)+'СЕТ СН'!$H$9+СВЦЭМ!$D$10+'СЕТ СН'!$H$5-'СЕТ СН'!$H$17</f>
        <v>4580.7491399199998</v>
      </c>
      <c r="V93" s="37">
        <f>SUMIFS(СВЦЭМ!$C$34:$C$777,СВЦЭМ!$A$34:$A$777,$A93,СВЦЭМ!$B$34:$B$777,V$83)+'СЕТ СН'!$H$9+СВЦЭМ!$D$10+'СЕТ СН'!$H$5-'СЕТ СН'!$H$17</f>
        <v>4621.3880789200002</v>
      </c>
      <c r="W93" s="37">
        <f>SUMIFS(СВЦЭМ!$C$34:$C$777,СВЦЭМ!$A$34:$A$777,$A93,СВЦЭМ!$B$34:$B$777,W$83)+'СЕТ СН'!$H$9+СВЦЭМ!$D$10+'СЕТ СН'!$H$5-'СЕТ СН'!$H$17</f>
        <v>4704.2593738999994</v>
      </c>
      <c r="X93" s="37">
        <f>SUMIFS(СВЦЭМ!$C$34:$C$777,СВЦЭМ!$A$34:$A$777,$A93,СВЦЭМ!$B$34:$B$777,X$83)+'СЕТ СН'!$H$9+СВЦЭМ!$D$10+'СЕТ СН'!$H$5-'СЕТ СН'!$H$17</f>
        <v>4720.2410183599995</v>
      </c>
      <c r="Y93" s="37">
        <f>SUMIFS(СВЦЭМ!$C$34:$C$777,СВЦЭМ!$A$34:$A$777,$A93,СВЦЭМ!$B$34:$B$777,Y$83)+'СЕТ СН'!$H$9+СВЦЭМ!$D$10+'СЕТ СН'!$H$5-'СЕТ СН'!$H$17</f>
        <v>4718.2875146799997</v>
      </c>
    </row>
    <row r="94" spans="1:25" ht="15.75" x14ac:dyDescent="0.2">
      <c r="A94" s="36">
        <f t="shared" si="2"/>
        <v>42958</v>
      </c>
      <c r="B94" s="37">
        <f>SUMIFS(СВЦЭМ!$C$34:$C$777,СВЦЭМ!$A$34:$A$777,$A94,СВЦЭМ!$B$34:$B$777,B$83)+'СЕТ СН'!$H$9+СВЦЭМ!$D$10+'СЕТ СН'!$H$5-'СЕТ СН'!$H$17</f>
        <v>4712.9287528200002</v>
      </c>
      <c r="C94" s="37">
        <f>SUMIFS(СВЦЭМ!$C$34:$C$777,СВЦЭМ!$A$34:$A$777,$A94,СВЦЭМ!$B$34:$B$777,C$83)+'СЕТ СН'!$H$9+СВЦЭМ!$D$10+'СЕТ СН'!$H$5-'СЕТ СН'!$H$17</f>
        <v>4711.5579896499994</v>
      </c>
      <c r="D94" s="37">
        <f>SUMIFS(СВЦЭМ!$C$34:$C$777,СВЦЭМ!$A$34:$A$777,$A94,СВЦЭМ!$B$34:$B$777,D$83)+'СЕТ СН'!$H$9+СВЦЭМ!$D$10+'СЕТ СН'!$H$5-'СЕТ СН'!$H$17</f>
        <v>4718.6748726699998</v>
      </c>
      <c r="E94" s="37">
        <f>SUMIFS(СВЦЭМ!$C$34:$C$777,СВЦЭМ!$A$34:$A$777,$A94,СВЦЭМ!$B$34:$B$777,E$83)+'СЕТ СН'!$H$9+СВЦЭМ!$D$10+'СЕТ СН'!$H$5-'СЕТ СН'!$H$17</f>
        <v>4726.8039531899994</v>
      </c>
      <c r="F94" s="37">
        <f>SUMIFS(СВЦЭМ!$C$34:$C$777,СВЦЭМ!$A$34:$A$777,$A94,СВЦЭМ!$B$34:$B$777,F$83)+'СЕТ СН'!$H$9+СВЦЭМ!$D$10+'СЕТ СН'!$H$5-'СЕТ СН'!$H$17</f>
        <v>4732.4997847599998</v>
      </c>
      <c r="G94" s="37">
        <f>SUMIFS(СВЦЭМ!$C$34:$C$777,СВЦЭМ!$A$34:$A$777,$A94,СВЦЭМ!$B$34:$B$777,G$83)+'СЕТ СН'!$H$9+СВЦЭМ!$D$10+'СЕТ СН'!$H$5-'СЕТ СН'!$H$17</f>
        <v>4724.7741492899995</v>
      </c>
      <c r="H94" s="37">
        <f>SUMIFS(СВЦЭМ!$C$34:$C$777,СВЦЭМ!$A$34:$A$777,$A94,СВЦЭМ!$B$34:$B$777,H$83)+'СЕТ СН'!$H$9+СВЦЭМ!$D$10+'СЕТ СН'!$H$5-'СЕТ СН'!$H$17</f>
        <v>4726.9916547899993</v>
      </c>
      <c r="I94" s="37">
        <f>SUMIFS(СВЦЭМ!$C$34:$C$777,СВЦЭМ!$A$34:$A$777,$A94,СВЦЭМ!$B$34:$B$777,I$83)+'СЕТ СН'!$H$9+СВЦЭМ!$D$10+'СЕТ СН'!$H$5-'СЕТ СН'!$H$17</f>
        <v>4735.29550956</v>
      </c>
      <c r="J94" s="37">
        <f>SUMIFS(СВЦЭМ!$C$34:$C$777,СВЦЭМ!$A$34:$A$777,$A94,СВЦЭМ!$B$34:$B$777,J$83)+'СЕТ СН'!$H$9+СВЦЭМ!$D$10+'СЕТ СН'!$H$5-'СЕТ СН'!$H$17</f>
        <v>4738.1098030899993</v>
      </c>
      <c r="K94" s="37">
        <f>SUMIFS(СВЦЭМ!$C$34:$C$777,СВЦЭМ!$A$34:$A$777,$A94,СВЦЭМ!$B$34:$B$777,K$83)+'СЕТ СН'!$H$9+СВЦЭМ!$D$10+'СЕТ СН'!$H$5-'СЕТ СН'!$H$17</f>
        <v>4723.54805184</v>
      </c>
      <c r="L94" s="37">
        <f>SUMIFS(СВЦЭМ!$C$34:$C$777,СВЦЭМ!$A$34:$A$777,$A94,СВЦЭМ!$B$34:$B$777,L$83)+'СЕТ СН'!$H$9+СВЦЭМ!$D$10+'СЕТ СН'!$H$5-'СЕТ СН'!$H$17</f>
        <v>4627.9913612</v>
      </c>
      <c r="M94" s="37">
        <f>SUMIFS(СВЦЭМ!$C$34:$C$777,СВЦЭМ!$A$34:$A$777,$A94,СВЦЭМ!$B$34:$B$777,M$83)+'СЕТ СН'!$H$9+СВЦЭМ!$D$10+'СЕТ СН'!$H$5-'СЕТ СН'!$H$17</f>
        <v>4591.9824960200003</v>
      </c>
      <c r="N94" s="37">
        <f>SUMIFS(СВЦЭМ!$C$34:$C$777,СВЦЭМ!$A$34:$A$777,$A94,СВЦЭМ!$B$34:$B$777,N$83)+'СЕТ СН'!$H$9+СВЦЭМ!$D$10+'СЕТ СН'!$H$5-'СЕТ СН'!$H$17</f>
        <v>4589.4457157099996</v>
      </c>
      <c r="O94" s="37">
        <f>SUMIFS(СВЦЭМ!$C$34:$C$777,СВЦЭМ!$A$34:$A$777,$A94,СВЦЭМ!$B$34:$B$777,O$83)+'СЕТ СН'!$H$9+СВЦЭМ!$D$10+'СЕТ СН'!$H$5-'СЕТ СН'!$H$17</f>
        <v>4588.7666905599999</v>
      </c>
      <c r="P94" s="37">
        <f>SUMIFS(СВЦЭМ!$C$34:$C$777,СВЦЭМ!$A$34:$A$777,$A94,СВЦЭМ!$B$34:$B$777,P$83)+'СЕТ СН'!$H$9+СВЦЭМ!$D$10+'СЕТ СН'!$H$5-'СЕТ СН'!$H$17</f>
        <v>4590.4385886800001</v>
      </c>
      <c r="Q94" s="37">
        <f>SUMIFS(СВЦЭМ!$C$34:$C$777,СВЦЭМ!$A$34:$A$777,$A94,СВЦЭМ!$B$34:$B$777,Q$83)+'СЕТ СН'!$H$9+СВЦЭМ!$D$10+'СЕТ СН'!$H$5-'СЕТ СН'!$H$17</f>
        <v>4588.01865378</v>
      </c>
      <c r="R94" s="37">
        <f>SUMIFS(СВЦЭМ!$C$34:$C$777,СВЦЭМ!$A$34:$A$777,$A94,СВЦЭМ!$B$34:$B$777,R$83)+'СЕТ СН'!$H$9+СВЦЭМ!$D$10+'СЕТ СН'!$H$5-'СЕТ СН'!$H$17</f>
        <v>4582.5923369399998</v>
      </c>
      <c r="S94" s="37">
        <f>SUMIFS(СВЦЭМ!$C$34:$C$777,СВЦЭМ!$A$34:$A$777,$A94,СВЦЭМ!$B$34:$B$777,S$83)+'СЕТ СН'!$H$9+СВЦЭМ!$D$10+'СЕТ СН'!$H$5-'СЕТ СН'!$H$17</f>
        <v>4579.73892935</v>
      </c>
      <c r="T94" s="37">
        <f>SUMIFS(СВЦЭМ!$C$34:$C$777,СВЦЭМ!$A$34:$A$777,$A94,СВЦЭМ!$B$34:$B$777,T$83)+'СЕТ СН'!$H$9+СВЦЭМ!$D$10+'СЕТ СН'!$H$5-'СЕТ СН'!$H$17</f>
        <v>4572.4492948500001</v>
      </c>
      <c r="U94" s="37">
        <f>SUMIFS(СВЦЭМ!$C$34:$C$777,СВЦЭМ!$A$34:$A$777,$A94,СВЦЭМ!$B$34:$B$777,U$83)+'СЕТ СН'!$H$9+СВЦЭМ!$D$10+'СЕТ СН'!$H$5-'СЕТ СН'!$H$17</f>
        <v>4565.6163023899999</v>
      </c>
      <c r="V94" s="37">
        <f>SUMIFS(СВЦЭМ!$C$34:$C$777,СВЦЭМ!$A$34:$A$777,$A94,СВЦЭМ!$B$34:$B$777,V$83)+'СЕТ СН'!$H$9+СВЦЭМ!$D$10+'СЕТ СН'!$H$5-'СЕТ СН'!$H$17</f>
        <v>4603.1889978899999</v>
      </c>
      <c r="W94" s="37">
        <f>SUMIFS(СВЦЭМ!$C$34:$C$777,СВЦЭМ!$A$34:$A$777,$A94,СВЦЭМ!$B$34:$B$777,W$83)+'СЕТ СН'!$H$9+СВЦЭМ!$D$10+'СЕТ СН'!$H$5-'СЕТ СН'!$H$17</f>
        <v>4667.3917338199999</v>
      </c>
      <c r="X94" s="37">
        <f>SUMIFS(СВЦЭМ!$C$34:$C$777,СВЦЭМ!$A$34:$A$777,$A94,СВЦЭМ!$B$34:$B$777,X$83)+'СЕТ СН'!$H$9+СВЦЭМ!$D$10+'СЕТ СН'!$H$5-'СЕТ СН'!$H$17</f>
        <v>4611.4128115599997</v>
      </c>
      <c r="Y94" s="37">
        <f>SUMIFS(СВЦЭМ!$C$34:$C$777,СВЦЭМ!$A$34:$A$777,$A94,СВЦЭМ!$B$34:$B$777,Y$83)+'СЕТ СН'!$H$9+СВЦЭМ!$D$10+'СЕТ СН'!$H$5-'СЕТ СН'!$H$17</f>
        <v>4617.5336236499998</v>
      </c>
    </row>
    <row r="95" spans="1:25" ht="15.75" x14ac:dyDescent="0.2">
      <c r="A95" s="36">
        <f t="shared" si="2"/>
        <v>42959</v>
      </c>
      <c r="B95" s="37">
        <f>SUMIFS(СВЦЭМ!$C$34:$C$777,СВЦЭМ!$A$34:$A$777,$A95,СВЦЭМ!$B$34:$B$777,B$83)+'СЕТ СН'!$H$9+СВЦЭМ!$D$10+'СЕТ СН'!$H$5-'СЕТ СН'!$H$17</f>
        <v>4682.2187695100001</v>
      </c>
      <c r="C95" s="37">
        <f>SUMIFS(СВЦЭМ!$C$34:$C$777,СВЦЭМ!$A$34:$A$777,$A95,СВЦЭМ!$B$34:$B$777,C$83)+'СЕТ СН'!$H$9+СВЦЭМ!$D$10+'СЕТ СН'!$H$5-'СЕТ СН'!$H$17</f>
        <v>4732.3652185599994</v>
      </c>
      <c r="D95" s="37">
        <f>SUMIFS(СВЦЭМ!$C$34:$C$777,СВЦЭМ!$A$34:$A$777,$A95,СВЦЭМ!$B$34:$B$777,D$83)+'СЕТ СН'!$H$9+СВЦЭМ!$D$10+'СЕТ СН'!$H$5-'СЕТ СН'!$H$17</f>
        <v>4752.6549696299999</v>
      </c>
      <c r="E95" s="37">
        <f>SUMIFS(СВЦЭМ!$C$34:$C$777,СВЦЭМ!$A$34:$A$777,$A95,СВЦЭМ!$B$34:$B$777,E$83)+'СЕТ СН'!$H$9+СВЦЭМ!$D$10+'СЕТ СН'!$H$5-'СЕТ СН'!$H$17</f>
        <v>4789.5103677299994</v>
      </c>
      <c r="F95" s="37">
        <f>SUMIFS(СВЦЭМ!$C$34:$C$777,СВЦЭМ!$A$34:$A$777,$A95,СВЦЭМ!$B$34:$B$777,F$83)+'СЕТ СН'!$H$9+СВЦЭМ!$D$10+'СЕТ СН'!$H$5-'СЕТ СН'!$H$17</f>
        <v>4782.5505772999995</v>
      </c>
      <c r="G95" s="37">
        <f>SUMIFS(СВЦЭМ!$C$34:$C$777,СВЦЭМ!$A$34:$A$777,$A95,СВЦЭМ!$B$34:$B$777,G$83)+'СЕТ СН'!$H$9+СВЦЭМ!$D$10+'СЕТ СН'!$H$5-'СЕТ СН'!$H$17</f>
        <v>4784.9841735</v>
      </c>
      <c r="H95" s="37">
        <f>SUMIFS(СВЦЭМ!$C$34:$C$777,СВЦЭМ!$A$34:$A$777,$A95,СВЦЭМ!$B$34:$B$777,H$83)+'СЕТ СН'!$H$9+СВЦЭМ!$D$10+'СЕТ СН'!$H$5-'СЕТ СН'!$H$17</f>
        <v>4766.5877897800001</v>
      </c>
      <c r="I95" s="37">
        <f>SUMIFS(СВЦЭМ!$C$34:$C$777,СВЦЭМ!$A$34:$A$777,$A95,СВЦЭМ!$B$34:$B$777,I$83)+'СЕТ СН'!$H$9+СВЦЭМ!$D$10+'СЕТ СН'!$H$5-'СЕТ СН'!$H$17</f>
        <v>4776.2014800099996</v>
      </c>
      <c r="J95" s="37">
        <f>SUMIFS(СВЦЭМ!$C$34:$C$777,СВЦЭМ!$A$34:$A$777,$A95,СВЦЭМ!$B$34:$B$777,J$83)+'СЕТ СН'!$H$9+СВЦЭМ!$D$10+'СЕТ СН'!$H$5-'СЕТ СН'!$H$17</f>
        <v>4736.4635912599997</v>
      </c>
      <c r="K95" s="37">
        <f>SUMIFS(СВЦЭМ!$C$34:$C$777,СВЦЭМ!$A$34:$A$777,$A95,СВЦЭМ!$B$34:$B$777,K$83)+'СЕТ СН'!$H$9+СВЦЭМ!$D$10+'СЕТ СН'!$H$5-'СЕТ СН'!$H$17</f>
        <v>4677.2477668000001</v>
      </c>
      <c r="L95" s="37">
        <f>SUMIFS(СВЦЭМ!$C$34:$C$777,СВЦЭМ!$A$34:$A$777,$A95,СВЦЭМ!$B$34:$B$777,L$83)+'СЕТ СН'!$H$9+СВЦЭМ!$D$10+'СЕТ СН'!$H$5-'СЕТ СН'!$H$17</f>
        <v>4567.58202437</v>
      </c>
      <c r="M95" s="37">
        <f>SUMIFS(СВЦЭМ!$C$34:$C$777,СВЦЭМ!$A$34:$A$777,$A95,СВЦЭМ!$B$34:$B$777,M$83)+'СЕТ СН'!$H$9+СВЦЭМ!$D$10+'СЕТ СН'!$H$5-'СЕТ СН'!$H$17</f>
        <v>4532.1356809400004</v>
      </c>
      <c r="N95" s="37">
        <f>SUMIFS(СВЦЭМ!$C$34:$C$777,СВЦЭМ!$A$34:$A$777,$A95,СВЦЭМ!$B$34:$B$777,N$83)+'СЕТ СН'!$H$9+СВЦЭМ!$D$10+'СЕТ СН'!$H$5-'СЕТ СН'!$H$17</f>
        <v>4537.3661258000002</v>
      </c>
      <c r="O95" s="37">
        <f>SUMIFS(СВЦЭМ!$C$34:$C$777,СВЦЭМ!$A$34:$A$777,$A95,СВЦЭМ!$B$34:$B$777,O$83)+'СЕТ СН'!$H$9+СВЦЭМ!$D$10+'СЕТ СН'!$H$5-'СЕТ СН'!$H$17</f>
        <v>4545.0514551599999</v>
      </c>
      <c r="P95" s="37">
        <f>SUMIFS(СВЦЭМ!$C$34:$C$777,СВЦЭМ!$A$34:$A$777,$A95,СВЦЭМ!$B$34:$B$777,P$83)+'СЕТ СН'!$H$9+СВЦЭМ!$D$10+'СЕТ СН'!$H$5-'СЕТ СН'!$H$17</f>
        <v>4549.0345847899998</v>
      </c>
      <c r="Q95" s="37">
        <f>SUMIFS(СВЦЭМ!$C$34:$C$777,СВЦЭМ!$A$34:$A$777,$A95,СВЦЭМ!$B$34:$B$777,Q$83)+'СЕТ СН'!$H$9+СВЦЭМ!$D$10+'СЕТ СН'!$H$5-'СЕТ СН'!$H$17</f>
        <v>4543.0547983599999</v>
      </c>
      <c r="R95" s="37">
        <f>SUMIFS(СВЦЭМ!$C$34:$C$777,СВЦЭМ!$A$34:$A$777,$A95,СВЦЭМ!$B$34:$B$777,R$83)+'СЕТ СН'!$H$9+СВЦЭМ!$D$10+'СЕТ СН'!$H$5-'СЕТ СН'!$H$17</f>
        <v>4557.2934085899997</v>
      </c>
      <c r="S95" s="37">
        <f>SUMIFS(СВЦЭМ!$C$34:$C$777,СВЦЭМ!$A$34:$A$777,$A95,СВЦЭМ!$B$34:$B$777,S$83)+'СЕТ СН'!$H$9+СВЦЭМ!$D$10+'СЕТ СН'!$H$5-'СЕТ СН'!$H$17</f>
        <v>4552.6955232399996</v>
      </c>
      <c r="T95" s="37">
        <f>SUMIFS(СВЦЭМ!$C$34:$C$777,СВЦЭМ!$A$34:$A$777,$A95,СВЦЭМ!$B$34:$B$777,T$83)+'СЕТ СН'!$H$9+СВЦЭМ!$D$10+'СЕТ СН'!$H$5-'СЕТ СН'!$H$17</f>
        <v>4564.5292613599995</v>
      </c>
      <c r="U95" s="37">
        <f>SUMIFS(СВЦЭМ!$C$34:$C$777,СВЦЭМ!$A$34:$A$777,$A95,СВЦЭМ!$B$34:$B$777,U$83)+'СЕТ СН'!$H$9+СВЦЭМ!$D$10+'СЕТ СН'!$H$5-'СЕТ СН'!$H$17</f>
        <v>4576.2362913899997</v>
      </c>
      <c r="V95" s="37">
        <f>SUMIFS(СВЦЭМ!$C$34:$C$777,СВЦЭМ!$A$34:$A$777,$A95,СВЦЭМ!$B$34:$B$777,V$83)+'СЕТ СН'!$H$9+СВЦЭМ!$D$10+'СЕТ СН'!$H$5-'СЕТ СН'!$H$17</f>
        <v>4602.0598379499997</v>
      </c>
      <c r="W95" s="37">
        <f>SUMIFS(СВЦЭМ!$C$34:$C$777,СВЦЭМ!$A$34:$A$777,$A95,СВЦЭМ!$B$34:$B$777,W$83)+'СЕТ СН'!$H$9+СВЦЭМ!$D$10+'СЕТ СН'!$H$5-'СЕТ СН'!$H$17</f>
        <v>4656.5694597299998</v>
      </c>
      <c r="X95" s="37">
        <f>SUMIFS(СВЦЭМ!$C$34:$C$777,СВЦЭМ!$A$34:$A$777,$A95,СВЦЭМ!$B$34:$B$777,X$83)+'СЕТ СН'!$H$9+СВЦЭМ!$D$10+'СЕТ СН'!$H$5-'СЕТ СН'!$H$17</f>
        <v>4689.9714805900003</v>
      </c>
      <c r="Y95" s="37">
        <f>SUMIFS(СВЦЭМ!$C$34:$C$777,СВЦЭМ!$A$34:$A$777,$A95,СВЦЭМ!$B$34:$B$777,Y$83)+'СЕТ СН'!$H$9+СВЦЭМ!$D$10+'СЕТ СН'!$H$5-'СЕТ СН'!$H$17</f>
        <v>4730.60891498</v>
      </c>
    </row>
    <row r="96" spans="1:25" ht="15.75" x14ac:dyDescent="0.2">
      <c r="A96" s="36">
        <f t="shared" si="2"/>
        <v>42960</v>
      </c>
      <c r="B96" s="37">
        <f>SUMIFS(СВЦЭМ!$C$34:$C$777,СВЦЭМ!$A$34:$A$777,$A96,СВЦЭМ!$B$34:$B$777,B$83)+'СЕТ СН'!$H$9+СВЦЭМ!$D$10+'СЕТ СН'!$H$5-'СЕТ СН'!$H$17</f>
        <v>4641.2321564399999</v>
      </c>
      <c r="C96" s="37">
        <f>SUMIFS(СВЦЭМ!$C$34:$C$777,СВЦЭМ!$A$34:$A$777,$A96,СВЦЭМ!$B$34:$B$777,C$83)+'СЕТ СН'!$H$9+СВЦЭМ!$D$10+'СЕТ СН'!$H$5-'СЕТ СН'!$H$17</f>
        <v>4734.13778241</v>
      </c>
      <c r="D96" s="37">
        <f>SUMIFS(СВЦЭМ!$C$34:$C$777,СВЦЭМ!$A$34:$A$777,$A96,СВЦЭМ!$B$34:$B$777,D$83)+'СЕТ СН'!$H$9+СВЦЭМ!$D$10+'СЕТ СН'!$H$5-'СЕТ СН'!$H$17</f>
        <v>4718.0605192900002</v>
      </c>
      <c r="E96" s="37">
        <f>SUMIFS(СВЦЭМ!$C$34:$C$777,СВЦЭМ!$A$34:$A$777,$A96,СВЦЭМ!$B$34:$B$777,E$83)+'СЕТ СН'!$H$9+СВЦЭМ!$D$10+'СЕТ СН'!$H$5-'СЕТ СН'!$H$17</f>
        <v>4714.3544643899995</v>
      </c>
      <c r="F96" s="37">
        <f>SUMIFS(СВЦЭМ!$C$34:$C$777,СВЦЭМ!$A$34:$A$777,$A96,СВЦЭМ!$B$34:$B$777,F$83)+'СЕТ СН'!$H$9+СВЦЭМ!$D$10+'СЕТ СН'!$H$5-'СЕТ СН'!$H$17</f>
        <v>4732.79629707</v>
      </c>
      <c r="G96" s="37">
        <f>SUMIFS(СВЦЭМ!$C$34:$C$777,СВЦЭМ!$A$34:$A$777,$A96,СВЦЭМ!$B$34:$B$777,G$83)+'СЕТ СН'!$H$9+СВЦЭМ!$D$10+'СЕТ СН'!$H$5-'СЕТ СН'!$H$17</f>
        <v>4729.6761157599994</v>
      </c>
      <c r="H96" s="37">
        <f>SUMIFS(СВЦЭМ!$C$34:$C$777,СВЦЭМ!$A$34:$A$777,$A96,СВЦЭМ!$B$34:$B$777,H$83)+'СЕТ СН'!$H$9+СВЦЭМ!$D$10+'СЕТ СН'!$H$5-'СЕТ СН'!$H$17</f>
        <v>4736.8695298299999</v>
      </c>
      <c r="I96" s="37">
        <f>SUMIFS(СВЦЭМ!$C$34:$C$777,СВЦЭМ!$A$34:$A$777,$A96,СВЦЭМ!$B$34:$B$777,I$83)+'СЕТ СН'!$H$9+СВЦЭМ!$D$10+'СЕТ СН'!$H$5-'СЕТ СН'!$H$17</f>
        <v>4693.6543372999995</v>
      </c>
      <c r="J96" s="37">
        <f>SUMIFS(СВЦЭМ!$C$34:$C$777,СВЦЭМ!$A$34:$A$777,$A96,СВЦЭМ!$B$34:$B$777,J$83)+'СЕТ СН'!$H$9+СВЦЭМ!$D$10+'СЕТ СН'!$H$5-'СЕТ СН'!$H$17</f>
        <v>4646.0857907399995</v>
      </c>
      <c r="K96" s="37">
        <f>SUMIFS(СВЦЭМ!$C$34:$C$777,СВЦЭМ!$A$34:$A$777,$A96,СВЦЭМ!$B$34:$B$777,K$83)+'СЕТ СН'!$H$9+СВЦЭМ!$D$10+'СЕТ СН'!$H$5-'СЕТ СН'!$H$17</f>
        <v>4646.1428799999994</v>
      </c>
      <c r="L96" s="37">
        <f>SUMIFS(СВЦЭМ!$C$34:$C$777,СВЦЭМ!$A$34:$A$777,$A96,СВЦЭМ!$B$34:$B$777,L$83)+'СЕТ СН'!$H$9+СВЦЭМ!$D$10+'СЕТ СН'!$H$5-'СЕТ СН'!$H$17</f>
        <v>4619.9375258399996</v>
      </c>
      <c r="M96" s="37">
        <f>SUMIFS(СВЦЭМ!$C$34:$C$777,СВЦЭМ!$A$34:$A$777,$A96,СВЦЭМ!$B$34:$B$777,M$83)+'СЕТ СН'!$H$9+СВЦЭМ!$D$10+'СЕТ СН'!$H$5-'СЕТ СН'!$H$17</f>
        <v>4585.53747742</v>
      </c>
      <c r="N96" s="37">
        <f>SUMIFS(СВЦЭМ!$C$34:$C$777,СВЦЭМ!$A$34:$A$777,$A96,СВЦЭМ!$B$34:$B$777,N$83)+'СЕТ СН'!$H$9+СВЦЭМ!$D$10+'СЕТ СН'!$H$5-'СЕТ СН'!$H$17</f>
        <v>4585.24747045</v>
      </c>
      <c r="O96" s="37">
        <f>SUMIFS(СВЦЭМ!$C$34:$C$777,СВЦЭМ!$A$34:$A$777,$A96,СВЦЭМ!$B$34:$B$777,O$83)+'СЕТ СН'!$H$9+СВЦЭМ!$D$10+'СЕТ СН'!$H$5-'СЕТ СН'!$H$17</f>
        <v>4584.0641828400003</v>
      </c>
      <c r="P96" s="37">
        <f>SUMIFS(СВЦЭМ!$C$34:$C$777,СВЦЭМ!$A$34:$A$777,$A96,СВЦЭМ!$B$34:$B$777,P$83)+'СЕТ СН'!$H$9+СВЦЭМ!$D$10+'СЕТ СН'!$H$5-'СЕТ СН'!$H$17</f>
        <v>4588.5945238799995</v>
      </c>
      <c r="Q96" s="37">
        <f>SUMIFS(СВЦЭМ!$C$34:$C$777,СВЦЭМ!$A$34:$A$777,$A96,СВЦЭМ!$B$34:$B$777,Q$83)+'СЕТ СН'!$H$9+СВЦЭМ!$D$10+'СЕТ СН'!$H$5-'СЕТ СН'!$H$17</f>
        <v>4584.6894403599999</v>
      </c>
      <c r="R96" s="37">
        <f>SUMIFS(СВЦЭМ!$C$34:$C$777,СВЦЭМ!$A$34:$A$777,$A96,СВЦЭМ!$B$34:$B$777,R$83)+'СЕТ СН'!$H$9+СВЦЭМ!$D$10+'СЕТ СН'!$H$5-'СЕТ СН'!$H$17</f>
        <v>4572.8168962199998</v>
      </c>
      <c r="S96" s="37">
        <f>SUMIFS(СВЦЭМ!$C$34:$C$777,СВЦЭМ!$A$34:$A$777,$A96,СВЦЭМ!$B$34:$B$777,S$83)+'СЕТ СН'!$H$9+СВЦЭМ!$D$10+'СЕТ СН'!$H$5-'СЕТ СН'!$H$17</f>
        <v>4575.6832413699995</v>
      </c>
      <c r="T96" s="37">
        <f>SUMIFS(СВЦЭМ!$C$34:$C$777,СВЦЭМ!$A$34:$A$777,$A96,СВЦЭМ!$B$34:$B$777,T$83)+'СЕТ СН'!$H$9+СВЦЭМ!$D$10+'СЕТ СН'!$H$5-'СЕТ СН'!$H$17</f>
        <v>4579.2304409999997</v>
      </c>
      <c r="U96" s="37">
        <f>SUMIFS(СВЦЭМ!$C$34:$C$777,СВЦЭМ!$A$34:$A$777,$A96,СВЦЭМ!$B$34:$B$777,U$83)+'СЕТ СН'!$H$9+СВЦЭМ!$D$10+'СЕТ СН'!$H$5-'СЕТ СН'!$H$17</f>
        <v>4576.7733770499999</v>
      </c>
      <c r="V96" s="37">
        <f>SUMIFS(СВЦЭМ!$C$34:$C$777,СВЦЭМ!$A$34:$A$777,$A96,СВЦЭМ!$B$34:$B$777,V$83)+'СЕТ СН'!$H$9+СВЦЭМ!$D$10+'СЕТ СН'!$H$5-'СЕТ СН'!$H$17</f>
        <v>4610.28464678</v>
      </c>
      <c r="W96" s="37">
        <f>SUMIFS(СВЦЭМ!$C$34:$C$777,СВЦЭМ!$A$34:$A$777,$A96,СВЦЭМ!$B$34:$B$777,W$83)+'СЕТ СН'!$H$9+СВЦЭМ!$D$10+'СЕТ СН'!$H$5-'СЕТ СН'!$H$17</f>
        <v>4681.8565443400003</v>
      </c>
      <c r="X96" s="37">
        <f>SUMIFS(СВЦЭМ!$C$34:$C$777,СВЦЭМ!$A$34:$A$777,$A96,СВЦЭМ!$B$34:$B$777,X$83)+'СЕТ СН'!$H$9+СВЦЭМ!$D$10+'СЕТ СН'!$H$5-'СЕТ СН'!$H$17</f>
        <v>4658.80338304</v>
      </c>
      <c r="Y96" s="37">
        <f>SUMIFS(СВЦЭМ!$C$34:$C$777,СВЦЭМ!$A$34:$A$777,$A96,СВЦЭМ!$B$34:$B$777,Y$83)+'СЕТ СН'!$H$9+СВЦЭМ!$D$10+'СЕТ СН'!$H$5-'СЕТ СН'!$H$17</f>
        <v>4621.3482164999996</v>
      </c>
    </row>
    <row r="97" spans="1:25" ht="15.75" x14ac:dyDescent="0.2">
      <c r="A97" s="36">
        <f t="shared" si="2"/>
        <v>42961</v>
      </c>
      <c r="B97" s="37">
        <f>SUMIFS(СВЦЭМ!$C$34:$C$777,СВЦЭМ!$A$34:$A$777,$A97,СВЦЭМ!$B$34:$B$777,B$83)+'СЕТ СН'!$H$9+СВЦЭМ!$D$10+'СЕТ СН'!$H$5-'СЕТ СН'!$H$17</f>
        <v>4689.1946464100001</v>
      </c>
      <c r="C97" s="37">
        <f>SUMIFS(СВЦЭМ!$C$34:$C$777,СВЦЭМ!$A$34:$A$777,$A97,СВЦЭМ!$B$34:$B$777,C$83)+'СЕТ СН'!$H$9+СВЦЭМ!$D$10+'СЕТ СН'!$H$5-'СЕТ СН'!$H$17</f>
        <v>4757.4777282999994</v>
      </c>
      <c r="D97" s="37">
        <f>SUMIFS(СВЦЭМ!$C$34:$C$777,СВЦЭМ!$A$34:$A$777,$A97,СВЦЭМ!$B$34:$B$777,D$83)+'СЕТ СН'!$H$9+СВЦЭМ!$D$10+'СЕТ СН'!$H$5-'СЕТ СН'!$H$17</f>
        <v>4801.3815670599997</v>
      </c>
      <c r="E97" s="37">
        <f>SUMIFS(СВЦЭМ!$C$34:$C$777,СВЦЭМ!$A$34:$A$777,$A97,СВЦЭМ!$B$34:$B$777,E$83)+'СЕТ СН'!$H$9+СВЦЭМ!$D$10+'СЕТ СН'!$H$5-'СЕТ СН'!$H$17</f>
        <v>4838.4875968999995</v>
      </c>
      <c r="F97" s="37">
        <f>SUMIFS(СВЦЭМ!$C$34:$C$777,СВЦЭМ!$A$34:$A$777,$A97,СВЦЭМ!$B$34:$B$777,F$83)+'СЕТ СН'!$H$9+СВЦЭМ!$D$10+'СЕТ СН'!$H$5-'СЕТ СН'!$H$17</f>
        <v>4850.5797433600001</v>
      </c>
      <c r="G97" s="37">
        <f>SUMIFS(СВЦЭМ!$C$34:$C$777,СВЦЭМ!$A$34:$A$777,$A97,СВЦЭМ!$B$34:$B$777,G$83)+'СЕТ СН'!$H$9+СВЦЭМ!$D$10+'СЕТ СН'!$H$5-'СЕТ СН'!$H$17</f>
        <v>4841.1130633799994</v>
      </c>
      <c r="H97" s="37">
        <f>SUMIFS(СВЦЭМ!$C$34:$C$777,СВЦЭМ!$A$34:$A$777,$A97,СВЦЭМ!$B$34:$B$777,H$83)+'СЕТ СН'!$H$9+СВЦЭМ!$D$10+'СЕТ СН'!$H$5-'СЕТ СН'!$H$17</f>
        <v>4760.1309634299996</v>
      </c>
      <c r="I97" s="37">
        <f>SUMIFS(СВЦЭМ!$C$34:$C$777,СВЦЭМ!$A$34:$A$777,$A97,СВЦЭМ!$B$34:$B$777,I$83)+'СЕТ СН'!$H$9+СВЦЭМ!$D$10+'СЕТ СН'!$H$5-'СЕТ СН'!$H$17</f>
        <v>4758.2354906199998</v>
      </c>
      <c r="J97" s="37">
        <f>SUMIFS(СВЦЭМ!$C$34:$C$777,СВЦЭМ!$A$34:$A$777,$A97,СВЦЭМ!$B$34:$B$777,J$83)+'СЕТ СН'!$H$9+СВЦЭМ!$D$10+'СЕТ СН'!$H$5-'СЕТ СН'!$H$17</f>
        <v>4673.0954442699995</v>
      </c>
      <c r="K97" s="37">
        <f>SUMIFS(СВЦЭМ!$C$34:$C$777,СВЦЭМ!$A$34:$A$777,$A97,СВЦЭМ!$B$34:$B$777,K$83)+'СЕТ СН'!$H$9+СВЦЭМ!$D$10+'СЕТ СН'!$H$5-'СЕТ СН'!$H$17</f>
        <v>4635.6511086699993</v>
      </c>
      <c r="L97" s="37">
        <f>SUMIFS(СВЦЭМ!$C$34:$C$777,СВЦЭМ!$A$34:$A$777,$A97,СВЦЭМ!$B$34:$B$777,L$83)+'СЕТ СН'!$H$9+СВЦЭМ!$D$10+'СЕТ СН'!$H$5-'СЕТ СН'!$H$17</f>
        <v>4559.5889702300001</v>
      </c>
      <c r="M97" s="37">
        <f>SUMIFS(СВЦЭМ!$C$34:$C$777,СВЦЭМ!$A$34:$A$777,$A97,СВЦЭМ!$B$34:$B$777,M$83)+'СЕТ СН'!$H$9+СВЦЭМ!$D$10+'СЕТ СН'!$H$5-'СЕТ СН'!$H$17</f>
        <v>4544.2642890899997</v>
      </c>
      <c r="N97" s="37">
        <f>SUMIFS(СВЦЭМ!$C$34:$C$777,СВЦЭМ!$A$34:$A$777,$A97,СВЦЭМ!$B$34:$B$777,N$83)+'СЕТ СН'!$H$9+СВЦЭМ!$D$10+'СЕТ СН'!$H$5-'СЕТ СН'!$H$17</f>
        <v>4538.7518725700002</v>
      </c>
      <c r="O97" s="37">
        <f>SUMIFS(СВЦЭМ!$C$34:$C$777,СВЦЭМ!$A$34:$A$777,$A97,СВЦЭМ!$B$34:$B$777,O$83)+'СЕТ СН'!$H$9+СВЦЭМ!$D$10+'СЕТ СН'!$H$5-'СЕТ СН'!$H$17</f>
        <v>4543.4225986599995</v>
      </c>
      <c r="P97" s="37">
        <f>SUMIFS(СВЦЭМ!$C$34:$C$777,СВЦЭМ!$A$34:$A$777,$A97,СВЦЭМ!$B$34:$B$777,P$83)+'СЕТ СН'!$H$9+СВЦЭМ!$D$10+'СЕТ СН'!$H$5-'СЕТ СН'!$H$17</f>
        <v>4542.2846048000001</v>
      </c>
      <c r="Q97" s="37">
        <f>SUMIFS(СВЦЭМ!$C$34:$C$777,СВЦЭМ!$A$34:$A$777,$A97,СВЦЭМ!$B$34:$B$777,Q$83)+'СЕТ СН'!$H$9+СВЦЭМ!$D$10+'СЕТ СН'!$H$5-'СЕТ СН'!$H$17</f>
        <v>4544.7704183999995</v>
      </c>
      <c r="R97" s="37">
        <f>SUMIFS(СВЦЭМ!$C$34:$C$777,СВЦЭМ!$A$34:$A$777,$A97,СВЦЭМ!$B$34:$B$777,R$83)+'СЕТ СН'!$H$9+СВЦЭМ!$D$10+'СЕТ СН'!$H$5-'СЕТ СН'!$H$17</f>
        <v>4542.50272408</v>
      </c>
      <c r="S97" s="37">
        <f>SUMIFS(СВЦЭМ!$C$34:$C$777,СВЦЭМ!$A$34:$A$777,$A97,СВЦЭМ!$B$34:$B$777,S$83)+'СЕТ СН'!$H$9+СВЦЭМ!$D$10+'СЕТ СН'!$H$5-'СЕТ СН'!$H$17</f>
        <v>4539.5894454399995</v>
      </c>
      <c r="T97" s="37">
        <f>SUMIFS(СВЦЭМ!$C$34:$C$777,СВЦЭМ!$A$34:$A$777,$A97,СВЦЭМ!$B$34:$B$777,T$83)+'СЕТ СН'!$H$9+СВЦЭМ!$D$10+'СЕТ СН'!$H$5-'СЕТ СН'!$H$17</f>
        <v>4548.7406487500002</v>
      </c>
      <c r="U97" s="37">
        <f>SUMIFS(СВЦЭМ!$C$34:$C$777,СВЦЭМ!$A$34:$A$777,$A97,СВЦЭМ!$B$34:$B$777,U$83)+'СЕТ СН'!$H$9+СВЦЭМ!$D$10+'СЕТ СН'!$H$5-'СЕТ СН'!$H$17</f>
        <v>4546.3406041099997</v>
      </c>
      <c r="V97" s="37">
        <f>SUMIFS(СВЦЭМ!$C$34:$C$777,СВЦЭМ!$A$34:$A$777,$A97,СВЦЭМ!$B$34:$B$777,V$83)+'СЕТ СН'!$H$9+СВЦЭМ!$D$10+'СЕТ СН'!$H$5-'СЕТ СН'!$H$17</f>
        <v>4562.2113698800003</v>
      </c>
      <c r="W97" s="37">
        <f>SUMIFS(СВЦЭМ!$C$34:$C$777,СВЦЭМ!$A$34:$A$777,$A97,СВЦЭМ!$B$34:$B$777,W$83)+'СЕТ СН'!$H$9+СВЦЭМ!$D$10+'СЕТ СН'!$H$5-'СЕТ СН'!$H$17</f>
        <v>4629.7373569299998</v>
      </c>
      <c r="X97" s="37">
        <f>SUMIFS(СВЦЭМ!$C$34:$C$777,СВЦЭМ!$A$34:$A$777,$A97,СВЦЭМ!$B$34:$B$777,X$83)+'СЕТ СН'!$H$9+СВЦЭМ!$D$10+'СЕТ СН'!$H$5-'СЕТ СН'!$H$17</f>
        <v>4666.3955306799999</v>
      </c>
      <c r="Y97" s="37">
        <f>SUMIFS(СВЦЭМ!$C$34:$C$777,СВЦЭМ!$A$34:$A$777,$A97,СВЦЭМ!$B$34:$B$777,Y$83)+'СЕТ СН'!$H$9+СВЦЭМ!$D$10+'СЕТ СН'!$H$5-'СЕТ СН'!$H$17</f>
        <v>4678.9401660900003</v>
      </c>
    </row>
    <row r="98" spans="1:25" ht="15.75" x14ac:dyDescent="0.2">
      <c r="A98" s="36">
        <f t="shared" si="2"/>
        <v>42962</v>
      </c>
      <c r="B98" s="37">
        <f>SUMIFS(СВЦЭМ!$C$34:$C$777,СВЦЭМ!$A$34:$A$777,$A98,СВЦЭМ!$B$34:$B$777,B$83)+'СЕТ СН'!$H$9+СВЦЭМ!$D$10+'СЕТ СН'!$H$5-'СЕТ СН'!$H$17</f>
        <v>4718.4417298499993</v>
      </c>
      <c r="C98" s="37">
        <f>SUMIFS(СВЦЭМ!$C$34:$C$777,СВЦЭМ!$A$34:$A$777,$A98,СВЦЭМ!$B$34:$B$777,C$83)+'СЕТ СН'!$H$9+СВЦЭМ!$D$10+'СЕТ СН'!$H$5-'СЕТ СН'!$H$17</f>
        <v>4798.6012436199999</v>
      </c>
      <c r="D98" s="37">
        <f>SUMIFS(СВЦЭМ!$C$34:$C$777,СВЦЭМ!$A$34:$A$777,$A98,СВЦЭМ!$B$34:$B$777,D$83)+'СЕТ СН'!$H$9+СВЦЭМ!$D$10+'СЕТ СН'!$H$5-'СЕТ СН'!$H$17</f>
        <v>4830.2411105599995</v>
      </c>
      <c r="E98" s="37">
        <f>SUMIFS(СВЦЭМ!$C$34:$C$777,СВЦЭМ!$A$34:$A$777,$A98,СВЦЭМ!$B$34:$B$777,E$83)+'СЕТ СН'!$H$9+СВЦЭМ!$D$10+'СЕТ СН'!$H$5-'СЕТ СН'!$H$17</f>
        <v>4853.1164459800002</v>
      </c>
      <c r="F98" s="37">
        <f>SUMIFS(СВЦЭМ!$C$34:$C$777,СВЦЭМ!$A$34:$A$777,$A98,СВЦЭМ!$B$34:$B$777,F$83)+'СЕТ СН'!$H$9+СВЦЭМ!$D$10+'СЕТ СН'!$H$5-'СЕТ СН'!$H$17</f>
        <v>4858.0943698800002</v>
      </c>
      <c r="G98" s="37">
        <f>SUMIFS(СВЦЭМ!$C$34:$C$777,СВЦЭМ!$A$34:$A$777,$A98,СВЦЭМ!$B$34:$B$777,G$83)+'СЕТ СН'!$H$9+СВЦЭМ!$D$10+'СЕТ СН'!$H$5-'СЕТ СН'!$H$17</f>
        <v>4846.7857898100001</v>
      </c>
      <c r="H98" s="37">
        <f>SUMIFS(СВЦЭМ!$C$34:$C$777,СВЦЭМ!$A$34:$A$777,$A98,СВЦЭМ!$B$34:$B$777,H$83)+'СЕТ СН'!$H$9+СВЦЭМ!$D$10+'СЕТ СН'!$H$5-'СЕТ СН'!$H$17</f>
        <v>4805.1622459600003</v>
      </c>
      <c r="I98" s="37">
        <f>SUMIFS(СВЦЭМ!$C$34:$C$777,СВЦЭМ!$A$34:$A$777,$A98,СВЦЭМ!$B$34:$B$777,I$83)+'СЕТ СН'!$H$9+СВЦЭМ!$D$10+'СЕТ СН'!$H$5-'СЕТ СН'!$H$17</f>
        <v>4678.0186018099994</v>
      </c>
      <c r="J98" s="37">
        <f>SUMIFS(СВЦЭМ!$C$34:$C$777,СВЦЭМ!$A$34:$A$777,$A98,СВЦЭМ!$B$34:$B$777,J$83)+'СЕТ СН'!$H$9+СВЦЭМ!$D$10+'СЕТ СН'!$H$5-'СЕТ СН'!$H$17</f>
        <v>4682.8075040399999</v>
      </c>
      <c r="K98" s="37">
        <f>SUMIFS(СВЦЭМ!$C$34:$C$777,СВЦЭМ!$A$34:$A$777,$A98,СВЦЭМ!$B$34:$B$777,K$83)+'СЕТ СН'!$H$9+СВЦЭМ!$D$10+'СЕТ СН'!$H$5-'СЕТ СН'!$H$17</f>
        <v>4634.1672557499996</v>
      </c>
      <c r="L98" s="37">
        <f>SUMIFS(СВЦЭМ!$C$34:$C$777,СВЦЭМ!$A$34:$A$777,$A98,СВЦЭМ!$B$34:$B$777,L$83)+'СЕТ СН'!$H$9+СВЦЭМ!$D$10+'СЕТ СН'!$H$5-'СЕТ СН'!$H$17</f>
        <v>4554.9999807200002</v>
      </c>
      <c r="M98" s="37">
        <f>SUMIFS(СВЦЭМ!$C$34:$C$777,СВЦЭМ!$A$34:$A$777,$A98,СВЦЭМ!$B$34:$B$777,M$83)+'СЕТ СН'!$H$9+СВЦЭМ!$D$10+'СЕТ СН'!$H$5-'СЕТ СН'!$H$17</f>
        <v>4523.1182508700003</v>
      </c>
      <c r="N98" s="37">
        <f>SUMIFS(СВЦЭМ!$C$34:$C$777,СВЦЭМ!$A$34:$A$777,$A98,СВЦЭМ!$B$34:$B$777,N$83)+'СЕТ СН'!$H$9+СВЦЭМ!$D$10+'СЕТ СН'!$H$5-'СЕТ СН'!$H$17</f>
        <v>4522.3003276500003</v>
      </c>
      <c r="O98" s="37">
        <f>SUMIFS(СВЦЭМ!$C$34:$C$777,СВЦЭМ!$A$34:$A$777,$A98,СВЦЭМ!$B$34:$B$777,O$83)+'СЕТ СН'!$H$9+СВЦЭМ!$D$10+'СЕТ СН'!$H$5-'СЕТ СН'!$H$17</f>
        <v>4524.1534530999998</v>
      </c>
      <c r="P98" s="37">
        <f>SUMIFS(СВЦЭМ!$C$34:$C$777,СВЦЭМ!$A$34:$A$777,$A98,СВЦЭМ!$B$34:$B$777,P$83)+'СЕТ СН'!$H$9+СВЦЭМ!$D$10+'СЕТ СН'!$H$5-'СЕТ СН'!$H$17</f>
        <v>4527.1343507700003</v>
      </c>
      <c r="Q98" s="37">
        <f>SUMIFS(СВЦЭМ!$C$34:$C$777,СВЦЭМ!$A$34:$A$777,$A98,СВЦЭМ!$B$34:$B$777,Q$83)+'СЕТ СН'!$H$9+СВЦЭМ!$D$10+'СЕТ СН'!$H$5-'СЕТ СН'!$H$17</f>
        <v>4524.1711044699996</v>
      </c>
      <c r="R98" s="37">
        <f>SUMIFS(СВЦЭМ!$C$34:$C$777,СВЦЭМ!$A$34:$A$777,$A98,СВЦЭМ!$B$34:$B$777,R$83)+'СЕТ СН'!$H$9+СВЦЭМ!$D$10+'СЕТ СН'!$H$5-'СЕТ СН'!$H$17</f>
        <v>4534.8315674599999</v>
      </c>
      <c r="S98" s="37">
        <f>SUMIFS(СВЦЭМ!$C$34:$C$777,СВЦЭМ!$A$34:$A$777,$A98,СВЦЭМ!$B$34:$B$777,S$83)+'СЕТ СН'!$H$9+СВЦЭМ!$D$10+'СЕТ СН'!$H$5-'СЕТ СН'!$H$17</f>
        <v>4532.3601899099995</v>
      </c>
      <c r="T98" s="37">
        <f>SUMIFS(СВЦЭМ!$C$34:$C$777,СВЦЭМ!$A$34:$A$777,$A98,СВЦЭМ!$B$34:$B$777,T$83)+'СЕТ СН'!$H$9+СВЦЭМ!$D$10+'СЕТ СН'!$H$5-'СЕТ СН'!$H$17</f>
        <v>4531.8419309399997</v>
      </c>
      <c r="U98" s="37">
        <f>SUMIFS(СВЦЭМ!$C$34:$C$777,СВЦЭМ!$A$34:$A$777,$A98,СВЦЭМ!$B$34:$B$777,U$83)+'СЕТ СН'!$H$9+СВЦЭМ!$D$10+'СЕТ СН'!$H$5-'СЕТ СН'!$H$17</f>
        <v>4531.05130087</v>
      </c>
      <c r="V98" s="37">
        <f>SUMIFS(СВЦЭМ!$C$34:$C$777,СВЦЭМ!$A$34:$A$777,$A98,СВЦЭМ!$B$34:$B$777,V$83)+'СЕТ СН'!$H$9+СВЦЭМ!$D$10+'СЕТ СН'!$H$5-'СЕТ СН'!$H$17</f>
        <v>4564.8193523999998</v>
      </c>
      <c r="W98" s="37">
        <f>SUMIFS(СВЦЭМ!$C$34:$C$777,СВЦЭМ!$A$34:$A$777,$A98,СВЦЭМ!$B$34:$B$777,W$83)+'СЕТ СН'!$H$9+СВЦЭМ!$D$10+'СЕТ СН'!$H$5-'СЕТ СН'!$H$17</f>
        <v>4641.7636993199994</v>
      </c>
      <c r="X98" s="37">
        <f>SUMIFS(СВЦЭМ!$C$34:$C$777,СВЦЭМ!$A$34:$A$777,$A98,СВЦЭМ!$B$34:$B$777,X$83)+'СЕТ СН'!$H$9+СВЦЭМ!$D$10+'СЕТ СН'!$H$5-'СЕТ СН'!$H$17</f>
        <v>4651.1714569400001</v>
      </c>
      <c r="Y98" s="37">
        <f>SUMIFS(СВЦЭМ!$C$34:$C$777,СВЦЭМ!$A$34:$A$777,$A98,СВЦЭМ!$B$34:$B$777,Y$83)+'СЕТ СН'!$H$9+СВЦЭМ!$D$10+'СЕТ СН'!$H$5-'СЕТ СН'!$H$17</f>
        <v>4688.4919619100001</v>
      </c>
    </row>
    <row r="99" spans="1:25" ht="15.75" x14ac:dyDescent="0.2">
      <c r="A99" s="36">
        <f t="shared" si="2"/>
        <v>42963</v>
      </c>
      <c r="B99" s="37">
        <f>SUMIFS(СВЦЭМ!$C$34:$C$777,СВЦЭМ!$A$34:$A$777,$A99,СВЦЭМ!$B$34:$B$777,B$83)+'СЕТ СН'!$H$9+СВЦЭМ!$D$10+'СЕТ СН'!$H$5-'СЕТ СН'!$H$17</f>
        <v>4759.2370140000003</v>
      </c>
      <c r="C99" s="37">
        <f>SUMIFS(СВЦЭМ!$C$34:$C$777,СВЦЭМ!$A$34:$A$777,$A99,СВЦЭМ!$B$34:$B$777,C$83)+'СЕТ СН'!$H$9+СВЦЭМ!$D$10+'СЕТ СН'!$H$5-'СЕТ СН'!$H$17</f>
        <v>4809.9674863199998</v>
      </c>
      <c r="D99" s="37">
        <f>SUMIFS(СВЦЭМ!$C$34:$C$777,СВЦЭМ!$A$34:$A$777,$A99,СВЦЭМ!$B$34:$B$777,D$83)+'СЕТ СН'!$H$9+СВЦЭМ!$D$10+'СЕТ СН'!$H$5-'СЕТ СН'!$H$17</f>
        <v>4830.1111142099999</v>
      </c>
      <c r="E99" s="37">
        <f>SUMIFS(СВЦЭМ!$C$34:$C$777,СВЦЭМ!$A$34:$A$777,$A99,СВЦЭМ!$B$34:$B$777,E$83)+'СЕТ СН'!$H$9+СВЦЭМ!$D$10+'СЕТ СН'!$H$5-'СЕТ СН'!$H$17</f>
        <v>4837.3440866499996</v>
      </c>
      <c r="F99" s="37">
        <f>SUMIFS(СВЦЭМ!$C$34:$C$777,СВЦЭМ!$A$34:$A$777,$A99,СВЦЭМ!$B$34:$B$777,F$83)+'СЕТ СН'!$H$9+СВЦЭМ!$D$10+'СЕТ СН'!$H$5-'СЕТ СН'!$H$17</f>
        <v>4848.1501998900003</v>
      </c>
      <c r="G99" s="37">
        <f>SUMIFS(СВЦЭМ!$C$34:$C$777,СВЦЭМ!$A$34:$A$777,$A99,СВЦЭМ!$B$34:$B$777,G$83)+'СЕТ СН'!$H$9+СВЦЭМ!$D$10+'СЕТ СН'!$H$5-'СЕТ СН'!$H$17</f>
        <v>4837.1179375399997</v>
      </c>
      <c r="H99" s="37">
        <f>SUMIFS(СВЦЭМ!$C$34:$C$777,СВЦЭМ!$A$34:$A$777,$A99,СВЦЭМ!$B$34:$B$777,H$83)+'СЕТ СН'!$H$9+СВЦЭМ!$D$10+'СЕТ СН'!$H$5-'СЕТ СН'!$H$17</f>
        <v>4807.8542514800001</v>
      </c>
      <c r="I99" s="37">
        <f>SUMIFS(СВЦЭМ!$C$34:$C$777,СВЦЭМ!$A$34:$A$777,$A99,СВЦЭМ!$B$34:$B$777,I$83)+'СЕТ СН'!$H$9+СВЦЭМ!$D$10+'СЕТ СН'!$H$5-'СЕТ СН'!$H$17</f>
        <v>4760.0040463599998</v>
      </c>
      <c r="J99" s="37">
        <f>SUMIFS(СВЦЭМ!$C$34:$C$777,СВЦЭМ!$A$34:$A$777,$A99,СВЦЭМ!$B$34:$B$777,J$83)+'СЕТ СН'!$H$9+СВЦЭМ!$D$10+'СЕТ СН'!$H$5-'СЕТ СН'!$H$17</f>
        <v>4709.1918768099995</v>
      </c>
      <c r="K99" s="37">
        <f>SUMIFS(СВЦЭМ!$C$34:$C$777,СВЦЭМ!$A$34:$A$777,$A99,СВЦЭМ!$B$34:$B$777,K$83)+'СЕТ СН'!$H$9+СВЦЭМ!$D$10+'СЕТ СН'!$H$5-'СЕТ СН'!$H$17</f>
        <v>4647.1560575799995</v>
      </c>
      <c r="L99" s="37">
        <f>SUMIFS(СВЦЭМ!$C$34:$C$777,СВЦЭМ!$A$34:$A$777,$A99,СВЦЭМ!$B$34:$B$777,L$83)+'СЕТ СН'!$H$9+СВЦЭМ!$D$10+'СЕТ СН'!$H$5-'СЕТ СН'!$H$17</f>
        <v>4564.8849333799999</v>
      </c>
      <c r="M99" s="37">
        <f>SUMIFS(СВЦЭМ!$C$34:$C$777,СВЦЭМ!$A$34:$A$777,$A99,СВЦЭМ!$B$34:$B$777,M$83)+'СЕТ СН'!$H$9+СВЦЭМ!$D$10+'СЕТ СН'!$H$5-'СЕТ СН'!$H$17</f>
        <v>4532.5921261699996</v>
      </c>
      <c r="N99" s="37">
        <f>SUMIFS(СВЦЭМ!$C$34:$C$777,СВЦЭМ!$A$34:$A$777,$A99,СВЦЭМ!$B$34:$B$777,N$83)+'СЕТ СН'!$H$9+СВЦЭМ!$D$10+'СЕТ СН'!$H$5-'СЕТ СН'!$H$17</f>
        <v>4527.0582616299998</v>
      </c>
      <c r="O99" s="37">
        <f>SUMIFS(СВЦЭМ!$C$34:$C$777,СВЦЭМ!$A$34:$A$777,$A99,СВЦЭМ!$B$34:$B$777,O$83)+'СЕТ СН'!$H$9+СВЦЭМ!$D$10+'СЕТ СН'!$H$5-'СЕТ СН'!$H$17</f>
        <v>4530.6509743200004</v>
      </c>
      <c r="P99" s="37">
        <f>SUMIFS(СВЦЭМ!$C$34:$C$777,СВЦЭМ!$A$34:$A$777,$A99,СВЦЭМ!$B$34:$B$777,P$83)+'СЕТ СН'!$H$9+СВЦЭМ!$D$10+'СЕТ СН'!$H$5-'СЕТ СН'!$H$17</f>
        <v>4534.8922217700001</v>
      </c>
      <c r="Q99" s="37">
        <f>SUMIFS(СВЦЭМ!$C$34:$C$777,СВЦЭМ!$A$34:$A$777,$A99,СВЦЭМ!$B$34:$B$777,Q$83)+'СЕТ СН'!$H$9+СВЦЭМ!$D$10+'СЕТ СН'!$H$5-'СЕТ СН'!$H$17</f>
        <v>4535.6269888799998</v>
      </c>
      <c r="R99" s="37">
        <f>SUMIFS(СВЦЭМ!$C$34:$C$777,СВЦЭМ!$A$34:$A$777,$A99,СВЦЭМ!$B$34:$B$777,R$83)+'СЕТ СН'!$H$9+СВЦЭМ!$D$10+'СЕТ СН'!$H$5-'СЕТ СН'!$H$17</f>
        <v>4534.1664285699999</v>
      </c>
      <c r="S99" s="37">
        <f>SUMIFS(СВЦЭМ!$C$34:$C$777,СВЦЭМ!$A$34:$A$777,$A99,СВЦЭМ!$B$34:$B$777,S$83)+'СЕТ СН'!$H$9+СВЦЭМ!$D$10+'СЕТ СН'!$H$5-'СЕТ СН'!$H$17</f>
        <v>4529.0520507800002</v>
      </c>
      <c r="T99" s="37">
        <f>SUMIFS(СВЦЭМ!$C$34:$C$777,СВЦЭМ!$A$34:$A$777,$A99,СВЦЭМ!$B$34:$B$777,T$83)+'СЕТ СН'!$H$9+СВЦЭМ!$D$10+'СЕТ СН'!$H$5-'СЕТ СН'!$H$17</f>
        <v>4528.2675000999998</v>
      </c>
      <c r="U99" s="37">
        <f>SUMIFS(СВЦЭМ!$C$34:$C$777,СВЦЭМ!$A$34:$A$777,$A99,СВЦЭМ!$B$34:$B$777,U$83)+'СЕТ СН'!$H$9+СВЦЭМ!$D$10+'СЕТ СН'!$H$5-'СЕТ СН'!$H$17</f>
        <v>4528.2121682999996</v>
      </c>
      <c r="V99" s="37">
        <f>SUMIFS(СВЦЭМ!$C$34:$C$777,СВЦЭМ!$A$34:$A$777,$A99,СВЦЭМ!$B$34:$B$777,V$83)+'СЕТ СН'!$H$9+СВЦЭМ!$D$10+'СЕТ СН'!$H$5-'СЕТ СН'!$H$17</f>
        <v>4555.17315211</v>
      </c>
      <c r="W99" s="37">
        <f>SUMIFS(СВЦЭМ!$C$34:$C$777,СВЦЭМ!$A$34:$A$777,$A99,СВЦЭМ!$B$34:$B$777,W$83)+'СЕТ СН'!$H$9+СВЦЭМ!$D$10+'СЕТ СН'!$H$5-'СЕТ СН'!$H$17</f>
        <v>4633.1156167700001</v>
      </c>
      <c r="X99" s="37">
        <f>SUMIFS(СВЦЭМ!$C$34:$C$777,СВЦЭМ!$A$34:$A$777,$A99,СВЦЭМ!$B$34:$B$777,X$83)+'СЕТ СН'!$H$9+СВЦЭМ!$D$10+'СЕТ СН'!$H$5-'СЕТ СН'!$H$17</f>
        <v>4662.3367343499995</v>
      </c>
      <c r="Y99" s="37">
        <f>SUMIFS(СВЦЭМ!$C$34:$C$777,СВЦЭМ!$A$34:$A$777,$A99,СВЦЭМ!$B$34:$B$777,Y$83)+'СЕТ СН'!$H$9+СВЦЭМ!$D$10+'СЕТ СН'!$H$5-'СЕТ СН'!$H$17</f>
        <v>4706.0279514499998</v>
      </c>
    </row>
    <row r="100" spans="1:25" ht="15.75" x14ac:dyDescent="0.2">
      <c r="A100" s="36">
        <f t="shared" si="2"/>
        <v>42964</v>
      </c>
      <c r="B100" s="37">
        <f>SUMIFS(СВЦЭМ!$C$34:$C$777,СВЦЭМ!$A$34:$A$777,$A100,СВЦЭМ!$B$34:$B$777,B$83)+'СЕТ СН'!$H$9+СВЦЭМ!$D$10+'СЕТ СН'!$H$5-'СЕТ СН'!$H$17</f>
        <v>4736.0402710600001</v>
      </c>
      <c r="C100" s="37">
        <f>SUMIFS(СВЦЭМ!$C$34:$C$777,СВЦЭМ!$A$34:$A$777,$A100,СВЦЭМ!$B$34:$B$777,C$83)+'СЕТ СН'!$H$9+СВЦЭМ!$D$10+'СЕТ СН'!$H$5-'СЕТ СН'!$H$17</f>
        <v>4780.5653101199996</v>
      </c>
      <c r="D100" s="37">
        <f>SUMIFS(СВЦЭМ!$C$34:$C$777,СВЦЭМ!$A$34:$A$777,$A100,СВЦЭМ!$B$34:$B$777,D$83)+'СЕТ СН'!$H$9+СВЦЭМ!$D$10+'СЕТ СН'!$H$5-'СЕТ СН'!$H$17</f>
        <v>4813.9300017300002</v>
      </c>
      <c r="E100" s="37">
        <f>SUMIFS(СВЦЭМ!$C$34:$C$777,СВЦЭМ!$A$34:$A$777,$A100,СВЦЭМ!$B$34:$B$777,E$83)+'СЕТ СН'!$H$9+СВЦЭМ!$D$10+'СЕТ СН'!$H$5-'СЕТ СН'!$H$17</f>
        <v>4826.3812155699998</v>
      </c>
      <c r="F100" s="37">
        <f>SUMIFS(СВЦЭМ!$C$34:$C$777,СВЦЭМ!$A$34:$A$777,$A100,СВЦЭМ!$B$34:$B$777,F$83)+'СЕТ СН'!$H$9+СВЦЭМ!$D$10+'СЕТ СН'!$H$5-'СЕТ СН'!$H$17</f>
        <v>4837.3121585299996</v>
      </c>
      <c r="G100" s="37">
        <f>SUMIFS(СВЦЭМ!$C$34:$C$777,СВЦЭМ!$A$34:$A$777,$A100,СВЦЭМ!$B$34:$B$777,G$83)+'СЕТ СН'!$H$9+СВЦЭМ!$D$10+'СЕТ СН'!$H$5-'СЕТ СН'!$H$17</f>
        <v>4824.8886159200001</v>
      </c>
      <c r="H100" s="37">
        <f>SUMIFS(СВЦЭМ!$C$34:$C$777,СВЦЭМ!$A$34:$A$777,$A100,СВЦЭМ!$B$34:$B$777,H$83)+'СЕТ СН'!$H$9+СВЦЭМ!$D$10+'СЕТ СН'!$H$5-'СЕТ СН'!$H$17</f>
        <v>4778.7320687199999</v>
      </c>
      <c r="I100" s="37">
        <f>SUMIFS(СВЦЭМ!$C$34:$C$777,СВЦЭМ!$A$34:$A$777,$A100,СВЦЭМ!$B$34:$B$777,I$83)+'СЕТ СН'!$H$9+СВЦЭМ!$D$10+'СЕТ СН'!$H$5-'СЕТ СН'!$H$17</f>
        <v>4736.57923381</v>
      </c>
      <c r="J100" s="37">
        <f>SUMIFS(СВЦЭМ!$C$34:$C$777,СВЦЭМ!$A$34:$A$777,$A100,СВЦЭМ!$B$34:$B$777,J$83)+'СЕТ СН'!$H$9+СВЦЭМ!$D$10+'СЕТ СН'!$H$5-'СЕТ СН'!$H$17</f>
        <v>4685.3079104600001</v>
      </c>
      <c r="K100" s="37">
        <f>SUMIFS(СВЦЭМ!$C$34:$C$777,СВЦЭМ!$A$34:$A$777,$A100,СВЦЭМ!$B$34:$B$777,K$83)+'СЕТ СН'!$H$9+СВЦЭМ!$D$10+'СЕТ СН'!$H$5-'СЕТ СН'!$H$17</f>
        <v>4642.6774795000001</v>
      </c>
      <c r="L100" s="37">
        <f>SUMIFS(СВЦЭМ!$C$34:$C$777,СВЦЭМ!$A$34:$A$777,$A100,СВЦЭМ!$B$34:$B$777,L$83)+'СЕТ СН'!$H$9+СВЦЭМ!$D$10+'СЕТ СН'!$H$5-'СЕТ СН'!$H$17</f>
        <v>4559.0921552399996</v>
      </c>
      <c r="M100" s="37">
        <f>SUMIFS(СВЦЭМ!$C$34:$C$777,СВЦЭМ!$A$34:$A$777,$A100,СВЦЭМ!$B$34:$B$777,M$83)+'СЕТ СН'!$H$9+СВЦЭМ!$D$10+'СЕТ СН'!$H$5-'СЕТ СН'!$H$17</f>
        <v>4532.1929731999999</v>
      </c>
      <c r="N100" s="37">
        <f>SUMIFS(СВЦЭМ!$C$34:$C$777,СВЦЭМ!$A$34:$A$777,$A100,СВЦЭМ!$B$34:$B$777,N$83)+'СЕТ СН'!$H$9+СВЦЭМ!$D$10+'СЕТ СН'!$H$5-'СЕТ СН'!$H$17</f>
        <v>4528.0596548499998</v>
      </c>
      <c r="O100" s="37">
        <f>SUMIFS(СВЦЭМ!$C$34:$C$777,СВЦЭМ!$A$34:$A$777,$A100,СВЦЭМ!$B$34:$B$777,O$83)+'СЕТ СН'!$H$9+СВЦЭМ!$D$10+'СЕТ СН'!$H$5-'СЕТ СН'!$H$17</f>
        <v>4529.6362531200002</v>
      </c>
      <c r="P100" s="37">
        <f>SUMIFS(СВЦЭМ!$C$34:$C$777,СВЦЭМ!$A$34:$A$777,$A100,СВЦЭМ!$B$34:$B$777,P$83)+'СЕТ СН'!$H$9+СВЦЭМ!$D$10+'СЕТ СН'!$H$5-'СЕТ СН'!$H$17</f>
        <v>4530.4529953499996</v>
      </c>
      <c r="Q100" s="37">
        <f>SUMIFS(СВЦЭМ!$C$34:$C$777,СВЦЭМ!$A$34:$A$777,$A100,СВЦЭМ!$B$34:$B$777,Q$83)+'СЕТ СН'!$H$9+СВЦЭМ!$D$10+'СЕТ СН'!$H$5-'СЕТ СН'!$H$17</f>
        <v>4533.0654056399999</v>
      </c>
      <c r="R100" s="37">
        <f>SUMIFS(СВЦЭМ!$C$34:$C$777,СВЦЭМ!$A$34:$A$777,$A100,СВЦЭМ!$B$34:$B$777,R$83)+'СЕТ СН'!$H$9+СВЦЭМ!$D$10+'СЕТ СН'!$H$5-'СЕТ СН'!$H$17</f>
        <v>4530.7582655899996</v>
      </c>
      <c r="S100" s="37">
        <f>SUMIFS(СВЦЭМ!$C$34:$C$777,СВЦЭМ!$A$34:$A$777,$A100,СВЦЭМ!$B$34:$B$777,S$83)+'СЕТ СН'!$H$9+СВЦЭМ!$D$10+'СЕТ СН'!$H$5-'СЕТ СН'!$H$17</f>
        <v>4527.4487627299995</v>
      </c>
      <c r="T100" s="37">
        <f>SUMIFS(СВЦЭМ!$C$34:$C$777,СВЦЭМ!$A$34:$A$777,$A100,СВЦЭМ!$B$34:$B$777,T$83)+'СЕТ СН'!$H$9+СВЦЭМ!$D$10+'СЕТ СН'!$H$5-'СЕТ СН'!$H$17</f>
        <v>4525.2633724799998</v>
      </c>
      <c r="U100" s="37">
        <f>SUMIFS(СВЦЭМ!$C$34:$C$777,СВЦЭМ!$A$34:$A$777,$A100,СВЦЭМ!$B$34:$B$777,U$83)+'СЕТ СН'!$H$9+СВЦЭМ!$D$10+'СЕТ СН'!$H$5-'СЕТ СН'!$H$17</f>
        <v>4527.2411221700004</v>
      </c>
      <c r="V100" s="37">
        <f>SUMIFS(СВЦЭМ!$C$34:$C$777,СВЦЭМ!$A$34:$A$777,$A100,СВЦЭМ!$B$34:$B$777,V$83)+'СЕТ СН'!$H$9+СВЦЭМ!$D$10+'СЕТ СН'!$H$5-'СЕТ СН'!$H$17</f>
        <v>4548.1313853499996</v>
      </c>
      <c r="W100" s="37">
        <f>SUMIFS(СВЦЭМ!$C$34:$C$777,СВЦЭМ!$A$34:$A$777,$A100,СВЦЭМ!$B$34:$B$777,W$83)+'СЕТ СН'!$H$9+СВЦЭМ!$D$10+'СЕТ СН'!$H$5-'СЕТ СН'!$H$17</f>
        <v>4606.8125901000003</v>
      </c>
      <c r="X100" s="37">
        <f>SUMIFS(СВЦЭМ!$C$34:$C$777,СВЦЭМ!$A$34:$A$777,$A100,СВЦЭМ!$B$34:$B$777,X$83)+'СЕТ СН'!$H$9+СВЦЭМ!$D$10+'СЕТ СН'!$H$5-'СЕТ СН'!$H$17</f>
        <v>4659.09336291</v>
      </c>
      <c r="Y100" s="37">
        <f>SUMIFS(СВЦЭМ!$C$34:$C$777,СВЦЭМ!$A$34:$A$777,$A100,СВЦЭМ!$B$34:$B$777,Y$83)+'СЕТ СН'!$H$9+СВЦЭМ!$D$10+'СЕТ СН'!$H$5-'СЕТ СН'!$H$17</f>
        <v>4692.9886561799995</v>
      </c>
    </row>
    <row r="101" spans="1:25" ht="15.75" x14ac:dyDescent="0.2">
      <c r="A101" s="36">
        <f t="shared" si="2"/>
        <v>42965</v>
      </c>
      <c r="B101" s="37">
        <f>SUMIFS(СВЦЭМ!$C$34:$C$777,СВЦЭМ!$A$34:$A$777,$A101,СВЦЭМ!$B$34:$B$777,B$83)+'СЕТ СН'!$H$9+СВЦЭМ!$D$10+'СЕТ СН'!$H$5-'СЕТ СН'!$H$17</f>
        <v>4733.2107431200002</v>
      </c>
      <c r="C101" s="37">
        <f>SUMIFS(СВЦЭМ!$C$34:$C$777,СВЦЭМ!$A$34:$A$777,$A101,СВЦЭМ!$B$34:$B$777,C$83)+'СЕТ СН'!$H$9+СВЦЭМ!$D$10+'СЕТ СН'!$H$5-'СЕТ СН'!$H$17</f>
        <v>4791.6464146299995</v>
      </c>
      <c r="D101" s="37">
        <f>SUMIFS(СВЦЭМ!$C$34:$C$777,СВЦЭМ!$A$34:$A$777,$A101,СВЦЭМ!$B$34:$B$777,D$83)+'СЕТ СН'!$H$9+СВЦЭМ!$D$10+'СЕТ СН'!$H$5-'СЕТ СН'!$H$17</f>
        <v>4825.6259778599997</v>
      </c>
      <c r="E101" s="37">
        <f>SUMIFS(СВЦЭМ!$C$34:$C$777,СВЦЭМ!$A$34:$A$777,$A101,СВЦЭМ!$B$34:$B$777,E$83)+'СЕТ СН'!$H$9+СВЦЭМ!$D$10+'СЕТ СН'!$H$5-'СЕТ СН'!$H$17</f>
        <v>4842.0290511900002</v>
      </c>
      <c r="F101" s="37">
        <f>SUMIFS(СВЦЭМ!$C$34:$C$777,СВЦЭМ!$A$34:$A$777,$A101,СВЦЭМ!$B$34:$B$777,F$83)+'СЕТ СН'!$H$9+СВЦЭМ!$D$10+'СЕТ СН'!$H$5-'СЕТ СН'!$H$17</f>
        <v>4847.9744842499995</v>
      </c>
      <c r="G101" s="37">
        <f>SUMIFS(СВЦЭМ!$C$34:$C$777,СВЦЭМ!$A$34:$A$777,$A101,СВЦЭМ!$B$34:$B$777,G$83)+'СЕТ СН'!$H$9+СВЦЭМ!$D$10+'СЕТ СН'!$H$5-'СЕТ СН'!$H$17</f>
        <v>4841.0686045900002</v>
      </c>
      <c r="H101" s="37">
        <f>SUMIFS(СВЦЭМ!$C$34:$C$777,СВЦЭМ!$A$34:$A$777,$A101,СВЦЭМ!$B$34:$B$777,H$83)+'СЕТ СН'!$H$9+СВЦЭМ!$D$10+'СЕТ СН'!$H$5-'СЕТ СН'!$H$17</f>
        <v>4780.6710963099995</v>
      </c>
      <c r="I101" s="37">
        <f>SUMIFS(СВЦЭМ!$C$34:$C$777,СВЦЭМ!$A$34:$A$777,$A101,СВЦЭМ!$B$34:$B$777,I$83)+'СЕТ СН'!$H$9+СВЦЭМ!$D$10+'СЕТ СН'!$H$5-'СЕТ СН'!$H$17</f>
        <v>4734.1021441699995</v>
      </c>
      <c r="J101" s="37">
        <f>SUMIFS(СВЦЭМ!$C$34:$C$777,СВЦЭМ!$A$34:$A$777,$A101,СВЦЭМ!$B$34:$B$777,J$83)+'СЕТ СН'!$H$9+СВЦЭМ!$D$10+'СЕТ СН'!$H$5-'СЕТ СН'!$H$17</f>
        <v>4680.4209700000001</v>
      </c>
      <c r="K101" s="37">
        <f>SUMIFS(СВЦЭМ!$C$34:$C$777,СВЦЭМ!$A$34:$A$777,$A101,СВЦЭМ!$B$34:$B$777,K$83)+'СЕТ СН'!$H$9+СВЦЭМ!$D$10+'СЕТ СН'!$H$5-'СЕТ СН'!$H$17</f>
        <v>4641.6157655899997</v>
      </c>
      <c r="L101" s="37">
        <f>SUMIFS(СВЦЭМ!$C$34:$C$777,СВЦЭМ!$A$34:$A$777,$A101,СВЦЭМ!$B$34:$B$777,L$83)+'СЕТ СН'!$H$9+СВЦЭМ!$D$10+'СЕТ СН'!$H$5-'СЕТ СН'!$H$17</f>
        <v>4550.7113856199994</v>
      </c>
      <c r="M101" s="37">
        <f>SUMIFS(СВЦЭМ!$C$34:$C$777,СВЦЭМ!$A$34:$A$777,$A101,СВЦЭМ!$B$34:$B$777,M$83)+'СЕТ СН'!$H$9+СВЦЭМ!$D$10+'СЕТ СН'!$H$5-'СЕТ СН'!$H$17</f>
        <v>4519.5271661699999</v>
      </c>
      <c r="N101" s="37">
        <f>SUMIFS(СВЦЭМ!$C$34:$C$777,СВЦЭМ!$A$34:$A$777,$A101,СВЦЭМ!$B$34:$B$777,N$83)+'СЕТ СН'!$H$9+СВЦЭМ!$D$10+'СЕТ СН'!$H$5-'СЕТ СН'!$H$17</f>
        <v>4521.3965070499999</v>
      </c>
      <c r="O101" s="37">
        <f>SUMIFS(СВЦЭМ!$C$34:$C$777,СВЦЭМ!$A$34:$A$777,$A101,СВЦЭМ!$B$34:$B$777,O$83)+'СЕТ СН'!$H$9+СВЦЭМ!$D$10+'СЕТ СН'!$H$5-'СЕТ СН'!$H$17</f>
        <v>4515.0432782400003</v>
      </c>
      <c r="P101" s="37">
        <f>SUMIFS(СВЦЭМ!$C$34:$C$777,СВЦЭМ!$A$34:$A$777,$A101,СВЦЭМ!$B$34:$B$777,P$83)+'СЕТ СН'!$H$9+СВЦЭМ!$D$10+'СЕТ СН'!$H$5-'СЕТ СН'!$H$17</f>
        <v>4523.8407637600003</v>
      </c>
      <c r="Q101" s="37">
        <f>SUMIFS(СВЦЭМ!$C$34:$C$777,СВЦЭМ!$A$34:$A$777,$A101,СВЦЭМ!$B$34:$B$777,Q$83)+'СЕТ СН'!$H$9+СВЦЭМ!$D$10+'СЕТ СН'!$H$5-'СЕТ СН'!$H$17</f>
        <v>4528.3933598599997</v>
      </c>
      <c r="R101" s="37">
        <f>SUMIFS(СВЦЭМ!$C$34:$C$777,СВЦЭМ!$A$34:$A$777,$A101,СВЦЭМ!$B$34:$B$777,R$83)+'СЕТ СН'!$H$9+СВЦЭМ!$D$10+'СЕТ СН'!$H$5-'СЕТ СН'!$H$17</f>
        <v>4534.6781591999998</v>
      </c>
      <c r="S101" s="37">
        <f>SUMIFS(СВЦЭМ!$C$34:$C$777,СВЦЭМ!$A$34:$A$777,$A101,СВЦЭМ!$B$34:$B$777,S$83)+'СЕТ СН'!$H$9+СВЦЭМ!$D$10+'СЕТ СН'!$H$5-'СЕТ СН'!$H$17</f>
        <v>4521.4791643199997</v>
      </c>
      <c r="T101" s="37">
        <f>SUMIFS(СВЦЭМ!$C$34:$C$777,СВЦЭМ!$A$34:$A$777,$A101,СВЦЭМ!$B$34:$B$777,T$83)+'СЕТ СН'!$H$9+СВЦЭМ!$D$10+'СЕТ СН'!$H$5-'СЕТ СН'!$H$17</f>
        <v>4530.4784348599997</v>
      </c>
      <c r="U101" s="37">
        <f>SUMIFS(СВЦЭМ!$C$34:$C$777,СВЦЭМ!$A$34:$A$777,$A101,СВЦЭМ!$B$34:$B$777,U$83)+'СЕТ СН'!$H$9+СВЦЭМ!$D$10+'СЕТ СН'!$H$5-'СЕТ СН'!$H$17</f>
        <v>4530.9885337300002</v>
      </c>
      <c r="V101" s="37">
        <f>SUMIFS(СВЦЭМ!$C$34:$C$777,СВЦЭМ!$A$34:$A$777,$A101,СВЦЭМ!$B$34:$B$777,V$83)+'СЕТ СН'!$H$9+СВЦЭМ!$D$10+'СЕТ СН'!$H$5-'СЕТ СН'!$H$17</f>
        <v>4564.0310020300003</v>
      </c>
      <c r="W101" s="37">
        <f>SUMIFS(СВЦЭМ!$C$34:$C$777,СВЦЭМ!$A$34:$A$777,$A101,СВЦЭМ!$B$34:$B$777,W$83)+'СЕТ СН'!$H$9+СВЦЭМ!$D$10+'СЕТ СН'!$H$5-'СЕТ СН'!$H$17</f>
        <v>4634.20815907</v>
      </c>
      <c r="X101" s="37">
        <f>SUMIFS(СВЦЭМ!$C$34:$C$777,СВЦЭМ!$A$34:$A$777,$A101,СВЦЭМ!$B$34:$B$777,X$83)+'СЕТ СН'!$H$9+СВЦЭМ!$D$10+'СЕТ СН'!$H$5-'СЕТ СН'!$H$17</f>
        <v>4670.6685342599994</v>
      </c>
      <c r="Y101" s="37">
        <f>SUMIFS(СВЦЭМ!$C$34:$C$777,СВЦЭМ!$A$34:$A$777,$A101,СВЦЭМ!$B$34:$B$777,Y$83)+'СЕТ СН'!$H$9+СВЦЭМ!$D$10+'СЕТ СН'!$H$5-'СЕТ СН'!$H$17</f>
        <v>4702.2034300400001</v>
      </c>
    </row>
    <row r="102" spans="1:25" ht="15.75" x14ac:dyDescent="0.2">
      <c r="A102" s="36">
        <f t="shared" si="2"/>
        <v>42966</v>
      </c>
      <c r="B102" s="37">
        <f>SUMIFS(СВЦЭМ!$C$34:$C$777,СВЦЭМ!$A$34:$A$777,$A102,СВЦЭМ!$B$34:$B$777,B$83)+'СЕТ СН'!$H$9+СВЦЭМ!$D$10+'СЕТ СН'!$H$5-'СЕТ СН'!$H$17</f>
        <v>4740.0431186999995</v>
      </c>
      <c r="C102" s="37">
        <f>SUMIFS(СВЦЭМ!$C$34:$C$777,СВЦЭМ!$A$34:$A$777,$A102,СВЦЭМ!$B$34:$B$777,C$83)+'СЕТ СН'!$H$9+СВЦЭМ!$D$10+'СЕТ СН'!$H$5-'СЕТ СН'!$H$17</f>
        <v>4794.7535420499999</v>
      </c>
      <c r="D102" s="37">
        <f>SUMIFS(СВЦЭМ!$C$34:$C$777,СВЦЭМ!$A$34:$A$777,$A102,СВЦЭМ!$B$34:$B$777,D$83)+'СЕТ СН'!$H$9+СВЦЭМ!$D$10+'СЕТ СН'!$H$5-'СЕТ СН'!$H$17</f>
        <v>4827.6750490599998</v>
      </c>
      <c r="E102" s="37">
        <f>SUMIFS(СВЦЭМ!$C$34:$C$777,СВЦЭМ!$A$34:$A$777,$A102,СВЦЭМ!$B$34:$B$777,E$83)+'СЕТ СН'!$H$9+СВЦЭМ!$D$10+'СЕТ СН'!$H$5-'СЕТ СН'!$H$17</f>
        <v>4842.8643474999999</v>
      </c>
      <c r="F102" s="37">
        <f>SUMIFS(СВЦЭМ!$C$34:$C$777,СВЦЭМ!$A$34:$A$777,$A102,СВЦЭМ!$B$34:$B$777,F$83)+'СЕТ СН'!$H$9+СВЦЭМ!$D$10+'СЕТ СН'!$H$5-'СЕТ СН'!$H$17</f>
        <v>4848.8575328299994</v>
      </c>
      <c r="G102" s="37">
        <f>SUMIFS(СВЦЭМ!$C$34:$C$777,СВЦЭМ!$A$34:$A$777,$A102,СВЦЭМ!$B$34:$B$777,G$83)+'СЕТ СН'!$H$9+СВЦЭМ!$D$10+'СЕТ СН'!$H$5-'СЕТ СН'!$H$17</f>
        <v>4847.2400633699999</v>
      </c>
      <c r="H102" s="37">
        <f>SUMIFS(СВЦЭМ!$C$34:$C$777,СВЦЭМ!$A$34:$A$777,$A102,СВЦЭМ!$B$34:$B$777,H$83)+'СЕТ СН'!$H$9+СВЦЭМ!$D$10+'СЕТ СН'!$H$5-'СЕТ СН'!$H$17</f>
        <v>4823.1088200100003</v>
      </c>
      <c r="I102" s="37">
        <f>SUMIFS(СВЦЭМ!$C$34:$C$777,СВЦЭМ!$A$34:$A$777,$A102,СВЦЭМ!$B$34:$B$777,I$83)+'СЕТ СН'!$H$9+СВЦЭМ!$D$10+'СЕТ СН'!$H$5-'СЕТ СН'!$H$17</f>
        <v>4773.3192684799997</v>
      </c>
      <c r="J102" s="37">
        <f>SUMIFS(СВЦЭМ!$C$34:$C$777,СВЦЭМ!$A$34:$A$777,$A102,СВЦЭМ!$B$34:$B$777,J$83)+'СЕТ СН'!$H$9+СВЦЭМ!$D$10+'СЕТ СН'!$H$5-'СЕТ СН'!$H$17</f>
        <v>4683.5548155999995</v>
      </c>
      <c r="K102" s="37">
        <f>SUMIFS(СВЦЭМ!$C$34:$C$777,СВЦЭМ!$A$34:$A$777,$A102,СВЦЭМ!$B$34:$B$777,K$83)+'СЕТ СН'!$H$9+СВЦЭМ!$D$10+'СЕТ СН'!$H$5-'СЕТ СН'!$H$17</f>
        <v>4626.8814721700001</v>
      </c>
      <c r="L102" s="37">
        <f>SUMIFS(СВЦЭМ!$C$34:$C$777,СВЦЭМ!$A$34:$A$777,$A102,СВЦЭМ!$B$34:$B$777,L$83)+'СЕТ СН'!$H$9+СВЦЭМ!$D$10+'СЕТ СН'!$H$5-'СЕТ СН'!$H$17</f>
        <v>4523.2408225500003</v>
      </c>
      <c r="M102" s="37">
        <f>SUMIFS(СВЦЭМ!$C$34:$C$777,СВЦЭМ!$A$34:$A$777,$A102,СВЦЭМ!$B$34:$B$777,M$83)+'СЕТ СН'!$H$9+СВЦЭМ!$D$10+'СЕТ СН'!$H$5-'СЕТ СН'!$H$17</f>
        <v>4505.0055786100002</v>
      </c>
      <c r="N102" s="37">
        <f>SUMIFS(СВЦЭМ!$C$34:$C$777,СВЦЭМ!$A$34:$A$777,$A102,СВЦЭМ!$B$34:$B$777,N$83)+'СЕТ СН'!$H$9+СВЦЭМ!$D$10+'СЕТ СН'!$H$5-'СЕТ СН'!$H$17</f>
        <v>4507.5309809700002</v>
      </c>
      <c r="O102" s="37">
        <f>SUMIFS(СВЦЭМ!$C$34:$C$777,СВЦЭМ!$A$34:$A$777,$A102,СВЦЭМ!$B$34:$B$777,O$83)+'СЕТ СН'!$H$9+СВЦЭМ!$D$10+'СЕТ СН'!$H$5-'СЕТ СН'!$H$17</f>
        <v>4508.6838983799998</v>
      </c>
      <c r="P102" s="37">
        <f>SUMIFS(СВЦЭМ!$C$34:$C$777,СВЦЭМ!$A$34:$A$777,$A102,СВЦЭМ!$B$34:$B$777,P$83)+'СЕТ СН'!$H$9+СВЦЭМ!$D$10+'СЕТ СН'!$H$5-'СЕТ СН'!$H$17</f>
        <v>4513.9241007299997</v>
      </c>
      <c r="Q102" s="37">
        <f>SUMIFS(СВЦЭМ!$C$34:$C$777,СВЦЭМ!$A$34:$A$777,$A102,СВЦЭМ!$B$34:$B$777,Q$83)+'СЕТ СН'!$H$9+СВЦЭМ!$D$10+'СЕТ СН'!$H$5-'СЕТ СН'!$H$17</f>
        <v>4510.2980804600002</v>
      </c>
      <c r="R102" s="37">
        <f>SUMIFS(СВЦЭМ!$C$34:$C$777,СВЦЭМ!$A$34:$A$777,$A102,СВЦЭМ!$B$34:$B$777,R$83)+'СЕТ СН'!$H$9+СВЦЭМ!$D$10+'СЕТ СН'!$H$5-'СЕТ СН'!$H$17</f>
        <v>4507.0062532000002</v>
      </c>
      <c r="S102" s="37">
        <f>SUMIFS(СВЦЭМ!$C$34:$C$777,СВЦЭМ!$A$34:$A$777,$A102,СВЦЭМ!$B$34:$B$777,S$83)+'СЕТ СН'!$H$9+СВЦЭМ!$D$10+'СЕТ СН'!$H$5-'СЕТ СН'!$H$17</f>
        <v>4503.2405984400002</v>
      </c>
      <c r="T102" s="37">
        <f>SUMIFS(СВЦЭМ!$C$34:$C$777,СВЦЭМ!$A$34:$A$777,$A102,СВЦЭМ!$B$34:$B$777,T$83)+'СЕТ СН'!$H$9+СВЦЭМ!$D$10+'СЕТ СН'!$H$5-'СЕТ СН'!$H$17</f>
        <v>4511.1546681099999</v>
      </c>
      <c r="U102" s="37">
        <f>SUMIFS(СВЦЭМ!$C$34:$C$777,СВЦЭМ!$A$34:$A$777,$A102,СВЦЭМ!$B$34:$B$777,U$83)+'СЕТ СН'!$H$9+СВЦЭМ!$D$10+'СЕТ СН'!$H$5-'СЕТ СН'!$H$17</f>
        <v>4512.7315226399996</v>
      </c>
      <c r="V102" s="37">
        <f>SUMIFS(СВЦЭМ!$C$34:$C$777,СВЦЭМ!$A$34:$A$777,$A102,СВЦЭМ!$B$34:$B$777,V$83)+'СЕТ СН'!$H$9+СВЦЭМ!$D$10+'СЕТ СН'!$H$5-'СЕТ СН'!$H$17</f>
        <v>4517.3705179299996</v>
      </c>
      <c r="W102" s="37">
        <f>SUMIFS(СВЦЭМ!$C$34:$C$777,СВЦЭМ!$A$34:$A$777,$A102,СВЦЭМ!$B$34:$B$777,W$83)+'СЕТ СН'!$H$9+СВЦЭМ!$D$10+'СЕТ СН'!$H$5-'СЕТ СН'!$H$17</f>
        <v>4577.2998592900003</v>
      </c>
      <c r="X102" s="37">
        <f>SUMIFS(СВЦЭМ!$C$34:$C$777,СВЦЭМ!$A$34:$A$777,$A102,СВЦЭМ!$B$34:$B$777,X$83)+'СЕТ СН'!$H$9+СВЦЭМ!$D$10+'СЕТ СН'!$H$5-'СЕТ СН'!$H$17</f>
        <v>4633.4789498700002</v>
      </c>
      <c r="Y102" s="37">
        <f>SUMIFS(СВЦЭМ!$C$34:$C$777,СВЦЭМ!$A$34:$A$777,$A102,СВЦЭМ!$B$34:$B$777,Y$83)+'СЕТ СН'!$H$9+СВЦЭМ!$D$10+'СЕТ СН'!$H$5-'СЕТ СН'!$H$17</f>
        <v>4684.2371292600001</v>
      </c>
    </row>
    <row r="103" spans="1:25" ht="15.75" x14ac:dyDescent="0.2">
      <c r="A103" s="36">
        <f t="shared" si="2"/>
        <v>42967</v>
      </c>
      <c r="B103" s="37">
        <f>SUMIFS(СВЦЭМ!$C$34:$C$777,СВЦЭМ!$A$34:$A$777,$A103,СВЦЭМ!$B$34:$B$777,B$83)+'СЕТ СН'!$H$9+СВЦЭМ!$D$10+'СЕТ СН'!$H$5-'СЕТ СН'!$H$17</f>
        <v>4690.18109276</v>
      </c>
      <c r="C103" s="37">
        <f>SUMIFS(СВЦЭМ!$C$34:$C$777,СВЦЭМ!$A$34:$A$777,$A103,СВЦЭМ!$B$34:$B$777,C$83)+'СЕТ СН'!$H$9+СВЦЭМ!$D$10+'СЕТ СН'!$H$5-'СЕТ СН'!$H$17</f>
        <v>4734.2182203399998</v>
      </c>
      <c r="D103" s="37">
        <f>SUMIFS(СВЦЭМ!$C$34:$C$777,СВЦЭМ!$A$34:$A$777,$A103,СВЦЭМ!$B$34:$B$777,D$83)+'СЕТ СН'!$H$9+СВЦЭМ!$D$10+'СЕТ СН'!$H$5-'СЕТ СН'!$H$17</f>
        <v>4739.6016808300001</v>
      </c>
      <c r="E103" s="37">
        <f>SUMIFS(СВЦЭМ!$C$34:$C$777,СВЦЭМ!$A$34:$A$777,$A103,СВЦЭМ!$B$34:$B$777,E$83)+'СЕТ СН'!$H$9+СВЦЭМ!$D$10+'СЕТ СН'!$H$5-'СЕТ СН'!$H$17</f>
        <v>4753.1225871999995</v>
      </c>
      <c r="F103" s="37">
        <f>SUMIFS(СВЦЭМ!$C$34:$C$777,СВЦЭМ!$A$34:$A$777,$A103,СВЦЭМ!$B$34:$B$777,F$83)+'СЕТ СН'!$H$9+СВЦЭМ!$D$10+'СЕТ СН'!$H$5-'СЕТ СН'!$H$17</f>
        <v>4759.8353896799999</v>
      </c>
      <c r="G103" s="37">
        <f>SUMIFS(СВЦЭМ!$C$34:$C$777,СВЦЭМ!$A$34:$A$777,$A103,СВЦЭМ!$B$34:$B$777,G$83)+'СЕТ СН'!$H$9+СВЦЭМ!$D$10+'СЕТ СН'!$H$5-'СЕТ СН'!$H$17</f>
        <v>4763.2890029700002</v>
      </c>
      <c r="H103" s="37">
        <f>SUMIFS(СВЦЭМ!$C$34:$C$777,СВЦЭМ!$A$34:$A$777,$A103,СВЦЭМ!$B$34:$B$777,H$83)+'СЕТ СН'!$H$9+СВЦЭМ!$D$10+'СЕТ СН'!$H$5-'СЕТ СН'!$H$17</f>
        <v>4771.11986497</v>
      </c>
      <c r="I103" s="37">
        <f>SUMIFS(СВЦЭМ!$C$34:$C$777,СВЦЭМ!$A$34:$A$777,$A103,СВЦЭМ!$B$34:$B$777,I$83)+'СЕТ СН'!$H$9+СВЦЭМ!$D$10+'СЕТ СН'!$H$5-'СЕТ СН'!$H$17</f>
        <v>4779.6667926999999</v>
      </c>
      <c r="J103" s="37">
        <f>SUMIFS(СВЦЭМ!$C$34:$C$777,СВЦЭМ!$A$34:$A$777,$A103,СВЦЭМ!$B$34:$B$777,J$83)+'СЕТ СН'!$H$9+СВЦЭМ!$D$10+'СЕТ СН'!$H$5-'СЕТ СН'!$H$17</f>
        <v>4698.3343711899997</v>
      </c>
      <c r="K103" s="37">
        <f>SUMIFS(СВЦЭМ!$C$34:$C$777,СВЦЭМ!$A$34:$A$777,$A103,СВЦЭМ!$B$34:$B$777,K$83)+'СЕТ СН'!$H$9+СВЦЭМ!$D$10+'СЕТ СН'!$H$5-'СЕТ СН'!$H$17</f>
        <v>4649.9658671199995</v>
      </c>
      <c r="L103" s="37">
        <f>SUMIFS(СВЦЭМ!$C$34:$C$777,СВЦЭМ!$A$34:$A$777,$A103,СВЦЭМ!$B$34:$B$777,L$83)+'СЕТ СН'!$H$9+СВЦЭМ!$D$10+'СЕТ СН'!$H$5-'СЕТ СН'!$H$17</f>
        <v>4541.5628360000001</v>
      </c>
      <c r="M103" s="37">
        <f>SUMIFS(СВЦЭМ!$C$34:$C$777,СВЦЭМ!$A$34:$A$777,$A103,СВЦЭМ!$B$34:$B$777,M$83)+'СЕТ СН'!$H$9+СВЦЭМ!$D$10+'СЕТ СН'!$H$5-'СЕТ СН'!$H$17</f>
        <v>4516.6822777300004</v>
      </c>
      <c r="N103" s="37">
        <f>SUMIFS(СВЦЭМ!$C$34:$C$777,СВЦЭМ!$A$34:$A$777,$A103,СВЦЭМ!$B$34:$B$777,N$83)+'СЕТ СН'!$H$9+СВЦЭМ!$D$10+'СЕТ СН'!$H$5-'СЕТ СН'!$H$17</f>
        <v>4516.95941829</v>
      </c>
      <c r="O103" s="37">
        <f>SUMIFS(СВЦЭМ!$C$34:$C$777,СВЦЭМ!$A$34:$A$777,$A103,СВЦЭМ!$B$34:$B$777,O$83)+'СЕТ СН'!$H$9+СВЦЭМ!$D$10+'СЕТ СН'!$H$5-'СЕТ СН'!$H$17</f>
        <v>4515.0183335399997</v>
      </c>
      <c r="P103" s="37">
        <f>SUMIFS(СВЦЭМ!$C$34:$C$777,СВЦЭМ!$A$34:$A$777,$A103,СВЦЭМ!$B$34:$B$777,P$83)+'СЕТ СН'!$H$9+СВЦЭМ!$D$10+'СЕТ СН'!$H$5-'СЕТ СН'!$H$17</f>
        <v>4515.8841035999994</v>
      </c>
      <c r="Q103" s="37">
        <f>SUMIFS(СВЦЭМ!$C$34:$C$777,СВЦЭМ!$A$34:$A$777,$A103,СВЦЭМ!$B$34:$B$777,Q$83)+'СЕТ СН'!$H$9+СВЦЭМ!$D$10+'СЕТ СН'!$H$5-'СЕТ СН'!$H$17</f>
        <v>4520.0889773299996</v>
      </c>
      <c r="R103" s="37">
        <f>SUMIFS(СВЦЭМ!$C$34:$C$777,СВЦЭМ!$A$34:$A$777,$A103,СВЦЭМ!$B$34:$B$777,R$83)+'СЕТ СН'!$H$9+СВЦЭМ!$D$10+'СЕТ СН'!$H$5-'СЕТ СН'!$H$17</f>
        <v>4528.7040653000004</v>
      </c>
      <c r="S103" s="37">
        <f>SUMIFS(СВЦЭМ!$C$34:$C$777,СВЦЭМ!$A$34:$A$777,$A103,СВЦЭМ!$B$34:$B$777,S$83)+'СЕТ СН'!$H$9+СВЦЭМ!$D$10+'СЕТ СН'!$H$5-'СЕТ СН'!$H$17</f>
        <v>4564.6712975399996</v>
      </c>
      <c r="T103" s="37">
        <f>SUMIFS(СВЦЭМ!$C$34:$C$777,СВЦЭМ!$A$34:$A$777,$A103,СВЦЭМ!$B$34:$B$777,T$83)+'СЕТ СН'!$H$9+СВЦЭМ!$D$10+'СЕТ СН'!$H$5-'СЕТ СН'!$H$17</f>
        <v>4560.8626069000002</v>
      </c>
      <c r="U103" s="37">
        <f>SUMIFS(СВЦЭМ!$C$34:$C$777,СВЦЭМ!$A$34:$A$777,$A103,СВЦЭМ!$B$34:$B$777,U$83)+'СЕТ СН'!$H$9+СВЦЭМ!$D$10+'СЕТ СН'!$H$5-'СЕТ СН'!$H$17</f>
        <v>4554.5253021199997</v>
      </c>
      <c r="V103" s="37">
        <f>SUMIFS(СВЦЭМ!$C$34:$C$777,СВЦЭМ!$A$34:$A$777,$A103,СВЦЭМ!$B$34:$B$777,V$83)+'СЕТ СН'!$H$9+СВЦЭМ!$D$10+'СЕТ СН'!$H$5-'СЕТ СН'!$H$17</f>
        <v>4584.9962050200002</v>
      </c>
      <c r="W103" s="37">
        <f>SUMIFS(СВЦЭМ!$C$34:$C$777,СВЦЭМ!$A$34:$A$777,$A103,СВЦЭМ!$B$34:$B$777,W$83)+'СЕТ СН'!$H$9+СВЦЭМ!$D$10+'СЕТ СН'!$H$5-'СЕТ СН'!$H$17</f>
        <v>4641.4764741899999</v>
      </c>
      <c r="X103" s="37">
        <f>SUMIFS(СВЦЭМ!$C$34:$C$777,СВЦЭМ!$A$34:$A$777,$A103,СВЦЭМ!$B$34:$B$777,X$83)+'СЕТ СН'!$H$9+СВЦЭМ!$D$10+'СЕТ СН'!$H$5-'СЕТ СН'!$H$17</f>
        <v>4626.9816693800003</v>
      </c>
      <c r="Y103" s="37">
        <f>SUMIFS(СВЦЭМ!$C$34:$C$777,СВЦЭМ!$A$34:$A$777,$A103,СВЦЭМ!$B$34:$B$777,Y$83)+'СЕТ СН'!$H$9+СВЦЭМ!$D$10+'СЕТ СН'!$H$5-'СЕТ СН'!$H$17</f>
        <v>4669.1482023799999</v>
      </c>
    </row>
    <row r="104" spans="1:25" ht="15.75" x14ac:dyDescent="0.2">
      <c r="A104" s="36">
        <f t="shared" si="2"/>
        <v>42968</v>
      </c>
      <c r="B104" s="37">
        <f>SUMIFS(СВЦЭМ!$C$34:$C$777,СВЦЭМ!$A$34:$A$777,$A104,СВЦЭМ!$B$34:$B$777,B$83)+'СЕТ СН'!$H$9+СВЦЭМ!$D$10+'СЕТ СН'!$H$5-'СЕТ СН'!$H$17</f>
        <v>4741.2512793099995</v>
      </c>
      <c r="C104" s="37">
        <f>SUMIFS(СВЦЭМ!$C$34:$C$777,СВЦЭМ!$A$34:$A$777,$A104,СВЦЭМ!$B$34:$B$777,C$83)+'СЕТ СН'!$H$9+СВЦЭМ!$D$10+'СЕТ СН'!$H$5-'СЕТ СН'!$H$17</f>
        <v>4798.6528722699995</v>
      </c>
      <c r="D104" s="37">
        <f>SUMIFS(СВЦЭМ!$C$34:$C$777,СВЦЭМ!$A$34:$A$777,$A104,СВЦЭМ!$B$34:$B$777,D$83)+'СЕТ СН'!$H$9+СВЦЭМ!$D$10+'СЕТ СН'!$H$5-'СЕТ СН'!$H$17</f>
        <v>4811.6380395099995</v>
      </c>
      <c r="E104" s="37">
        <f>SUMIFS(СВЦЭМ!$C$34:$C$777,СВЦЭМ!$A$34:$A$777,$A104,СВЦЭМ!$B$34:$B$777,E$83)+'СЕТ СН'!$H$9+СВЦЭМ!$D$10+'СЕТ СН'!$H$5-'СЕТ СН'!$H$17</f>
        <v>4825.7173483099996</v>
      </c>
      <c r="F104" s="37">
        <f>SUMIFS(СВЦЭМ!$C$34:$C$777,СВЦЭМ!$A$34:$A$777,$A104,СВЦЭМ!$B$34:$B$777,F$83)+'СЕТ СН'!$H$9+СВЦЭМ!$D$10+'СЕТ СН'!$H$5-'СЕТ СН'!$H$17</f>
        <v>4825.1136210599998</v>
      </c>
      <c r="G104" s="37">
        <f>SUMIFS(СВЦЭМ!$C$34:$C$777,СВЦЭМ!$A$34:$A$777,$A104,СВЦЭМ!$B$34:$B$777,G$83)+'СЕТ СН'!$H$9+СВЦЭМ!$D$10+'СЕТ СН'!$H$5-'СЕТ СН'!$H$17</f>
        <v>4826.4059339799996</v>
      </c>
      <c r="H104" s="37">
        <f>SUMIFS(СВЦЭМ!$C$34:$C$777,СВЦЭМ!$A$34:$A$777,$A104,СВЦЭМ!$B$34:$B$777,H$83)+'СЕТ СН'!$H$9+СВЦЭМ!$D$10+'СЕТ СН'!$H$5-'СЕТ СН'!$H$17</f>
        <v>4792.8456361199997</v>
      </c>
      <c r="I104" s="37">
        <f>SUMIFS(СВЦЭМ!$C$34:$C$777,СВЦЭМ!$A$34:$A$777,$A104,СВЦЭМ!$B$34:$B$777,I$83)+'СЕТ СН'!$H$9+СВЦЭМ!$D$10+'СЕТ СН'!$H$5-'СЕТ СН'!$H$17</f>
        <v>4744.7127809499998</v>
      </c>
      <c r="J104" s="37">
        <f>SUMIFS(СВЦЭМ!$C$34:$C$777,СВЦЭМ!$A$34:$A$777,$A104,СВЦЭМ!$B$34:$B$777,J$83)+'СЕТ СН'!$H$9+СВЦЭМ!$D$10+'СЕТ СН'!$H$5-'СЕТ СН'!$H$17</f>
        <v>4689.1511077199993</v>
      </c>
      <c r="K104" s="37">
        <f>SUMIFS(СВЦЭМ!$C$34:$C$777,СВЦЭМ!$A$34:$A$777,$A104,СВЦЭМ!$B$34:$B$777,K$83)+'СЕТ СН'!$H$9+СВЦЭМ!$D$10+'СЕТ СН'!$H$5-'СЕТ СН'!$H$17</f>
        <v>4620.9058627200002</v>
      </c>
      <c r="L104" s="37">
        <f>SUMIFS(СВЦЭМ!$C$34:$C$777,СВЦЭМ!$A$34:$A$777,$A104,СВЦЭМ!$B$34:$B$777,L$83)+'СЕТ СН'!$H$9+СВЦЭМ!$D$10+'СЕТ СН'!$H$5-'СЕТ СН'!$H$17</f>
        <v>4540.0775570899996</v>
      </c>
      <c r="M104" s="37">
        <f>SUMIFS(СВЦЭМ!$C$34:$C$777,СВЦЭМ!$A$34:$A$777,$A104,СВЦЭМ!$B$34:$B$777,M$83)+'СЕТ СН'!$H$9+СВЦЭМ!$D$10+'СЕТ СН'!$H$5-'СЕТ СН'!$H$17</f>
        <v>4515.4279750999995</v>
      </c>
      <c r="N104" s="37">
        <f>SUMIFS(СВЦЭМ!$C$34:$C$777,СВЦЭМ!$A$34:$A$777,$A104,СВЦЭМ!$B$34:$B$777,N$83)+'СЕТ СН'!$H$9+СВЦЭМ!$D$10+'СЕТ СН'!$H$5-'СЕТ СН'!$H$17</f>
        <v>4518.5564453099996</v>
      </c>
      <c r="O104" s="37">
        <f>SUMIFS(СВЦЭМ!$C$34:$C$777,СВЦЭМ!$A$34:$A$777,$A104,СВЦЭМ!$B$34:$B$777,O$83)+'СЕТ СН'!$H$9+СВЦЭМ!$D$10+'СЕТ СН'!$H$5-'СЕТ СН'!$H$17</f>
        <v>4513.5092972900002</v>
      </c>
      <c r="P104" s="37">
        <f>SUMIFS(СВЦЭМ!$C$34:$C$777,СВЦЭМ!$A$34:$A$777,$A104,СВЦЭМ!$B$34:$B$777,P$83)+'СЕТ СН'!$H$9+СВЦЭМ!$D$10+'СЕТ СН'!$H$5-'СЕТ СН'!$H$17</f>
        <v>4516.5036437199997</v>
      </c>
      <c r="Q104" s="37">
        <f>SUMIFS(СВЦЭМ!$C$34:$C$777,СВЦЭМ!$A$34:$A$777,$A104,СВЦЭМ!$B$34:$B$777,Q$83)+'СЕТ СН'!$H$9+СВЦЭМ!$D$10+'СЕТ СН'!$H$5-'СЕТ СН'!$H$17</f>
        <v>4515.4216460500002</v>
      </c>
      <c r="R104" s="37">
        <f>SUMIFS(СВЦЭМ!$C$34:$C$777,СВЦЭМ!$A$34:$A$777,$A104,СВЦЭМ!$B$34:$B$777,R$83)+'СЕТ СН'!$H$9+СВЦЭМ!$D$10+'СЕТ СН'!$H$5-'СЕТ СН'!$H$17</f>
        <v>4516.70191772</v>
      </c>
      <c r="S104" s="37">
        <f>SUMIFS(СВЦЭМ!$C$34:$C$777,СВЦЭМ!$A$34:$A$777,$A104,СВЦЭМ!$B$34:$B$777,S$83)+'СЕТ СН'!$H$9+СВЦЭМ!$D$10+'СЕТ СН'!$H$5-'СЕТ СН'!$H$17</f>
        <v>4504.3801108500002</v>
      </c>
      <c r="T104" s="37">
        <f>SUMIFS(СВЦЭМ!$C$34:$C$777,СВЦЭМ!$A$34:$A$777,$A104,СВЦЭМ!$B$34:$B$777,T$83)+'СЕТ СН'!$H$9+СВЦЭМ!$D$10+'СЕТ СН'!$H$5-'СЕТ СН'!$H$17</f>
        <v>4519.9570509200003</v>
      </c>
      <c r="U104" s="37">
        <f>SUMIFS(СВЦЭМ!$C$34:$C$777,СВЦЭМ!$A$34:$A$777,$A104,СВЦЭМ!$B$34:$B$777,U$83)+'СЕТ СН'!$H$9+СВЦЭМ!$D$10+'СЕТ СН'!$H$5-'СЕТ СН'!$H$17</f>
        <v>4519.7957234899995</v>
      </c>
      <c r="V104" s="37">
        <f>SUMIFS(СВЦЭМ!$C$34:$C$777,СВЦЭМ!$A$34:$A$777,$A104,СВЦЭМ!$B$34:$B$777,V$83)+'СЕТ СН'!$H$9+СВЦЭМ!$D$10+'СЕТ СН'!$H$5-'СЕТ СН'!$H$17</f>
        <v>4528.8284435899996</v>
      </c>
      <c r="W104" s="37">
        <f>SUMIFS(СВЦЭМ!$C$34:$C$777,СВЦЭМ!$A$34:$A$777,$A104,СВЦЭМ!$B$34:$B$777,W$83)+'СЕТ СН'!$H$9+СВЦЭМ!$D$10+'СЕТ СН'!$H$5-'СЕТ СН'!$H$17</f>
        <v>4590.7484857700001</v>
      </c>
      <c r="X104" s="37">
        <f>SUMIFS(СВЦЭМ!$C$34:$C$777,СВЦЭМ!$A$34:$A$777,$A104,СВЦЭМ!$B$34:$B$777,X$83)+'СЕТ СН'!$H$9+СВЦЭМ!$D$10+'СЕТ СН'!$H$5-'СЕТ СН'!$H$17</f>
        <v>4650.6779729700002</v>
      </c>
      <c r="Y104" s="37">
        <f>SUMIFS(СВЦЭМ!$C$34:$C$777,СВЦЭМ!$A$34:$A$777,$A104,СВЦЭМ!$B$34:$B$777,Y$83)+'СЕТ СН'!$H$9+СВЦЭМ!$D$10+'СЕТ СН'!$H$5-'СЕТ СН'!$H$17</f>
        <v>4700.2922720699999</v>
      </c>
    </row>
    <row r="105" spans="1:25" ht="15.75" x14ac:dyDescent="0.2">
      <c r="A105" s="36">
        <f t="shared" si="2"/>
        <v>42969</v>
      </c>
      <c r="B105" s="37">
        <f>SUMIFS(СВЦЭМ!$C$34:$C$777,СВЦЭМ!$A$34:$A$777,$A105,СВЦЭМ!$B$34:$B$777,B$83)+'СЕТ СН'!$H$9+СВЦЭМ!$D$10+'СЕТ СН'!$H$5-'СЕТ СН'!$H$17</f>
        <v>4778.4460484599995</v>
      </c>
      <c r="C105" s="37">
        <f>SUMIFS(СВЦЭМ!$C$34:$C$777,СВЦЭМ!$A$34:$A$777,$A105,СВЦЭМ!$B$34:$B$777,C$83)+'СЕТ СН'!$H$9+СВЦЭМ!$D$10+'СЕТ СН'!$H$5-'СЕТ СН'!$H$17</f>
        <v>4787.10478883</v>
      </c>
      <c r="D105" s="37">
        <f>SUMIFS(СВЦЭМ!$C$34:$C$777,СВЦЭМ!$A$34:$A$777,$A105,СВЦЭМ!$B$34:$B$777,D$83)+'СЕТ СН'!$H$9+СВЦЭМ!$D$10+'СЕТ СН'!$H$5-'СЕТ СН'!$H$17</f>
        <v>4829.0992729199997</v>
      </c>
      <c r="E105" s="37">
        <f>SUMIFS(СВЦЭМ!$C$34:$C$777,СВЦЭМ!$A$34:$A$777,$A105,СВЦЭМ!$B$34:$B$777,E$83)+'СЕТ СН'!$H$9+СВЦЭМ!$D$10+'СЕТ СН'!$H$5-'СЕТ СН'!$H$17</f>
        <v>4859.0829969799997</v>
      </c>
      <c r="F105" s="37">
        <f>SUMIFS(СВЦЭМ!$C$34:$C$777,СВЦЭМ!$A$34:$A$777,$A105,СВЦЭМ!$B$34:$B$777,F$83)+'СЕТ СН'!$H$9+СВЦЭМ!$D$10+'СЕТ СН'!$H$5-'СЕТ СН'!$H$17</f>
        <v>4857.9359169999998</v>
      </c>
      <c r="G105" s="37">
        <f>SUMIFS(СВЦЭМ!$C$34:$C$777,СВЦЭМ!$A$34:$A$777,$A105,СВЦЭМ!$B$34:$B$777,G$83)+'СЕТ СН'!$H$9+СВЦЭМ!$D$10+'СЕТ СН'!$H$5-'СЕТ СН'!$H$17</f>
        <v>4858.2126118999995</v>
      </c>
      <c r="H105" s="37">
        <f>SUMIFS(СВЦЭМ!$C$34:$C$777,СВЦЭМ!$A$34:$A$777,$A105,СВЦЭМ!$B$34:$B$777,H$83)+'СЕТ СН'!$H$9+СВЦЭМ!$D$10+'СЕТ СН'!$H$5-'СЕТ СН'!$H$17</f>
        <v>4791.8395278299995</v>
      </c>
      <c r="I105" s="37">
        <f>SUMIFS(СВЦЭМ!$C$34:$C$777,СВЦЭМ!$A$34:$A$777,$A105,СВЦЭМ!$B$34:$B$777,I$83)+'СЕТ СН'!$H$9+СВЦЭМ!$D$10+'СЕТ СН'!$H$5-'СЕТ СН'!$H$17</f>
        <v>4759.4217741299999</v>
      </c>
      <c r="J105" s="37">
        <f>SUMIFS(СВЦЭМ!$C$34:$C$777,СВЦЭМ!$A$34:$A$777,$A105,СВЦЭМ!$B$34:$B$777,J$83)+'СЕТ СН'!$H$9+СВЦЭМ!$D$10+'СЕТ СН'!$H$5-'СЕТ СН'!$H$17</f>
        <v>4696.2166013699998</v>
      </c>
      <c r="K105" s="37">
        <f>SUMIFS(СВЦЭМ!$C$34:$C$777,СВЦЭМ!$A$34:$A$777,$A105,СВЦЭМ!$B$34:$B$777,K$83)+'СЕТ СН'!$H$9+СВЦЭМ!$D$10+'СЕТ СН'!$H$5-'СЕТ СН'!$H$17</f>
        <v>4637.7767730899996</v>
      </c>
      <c r="L105" s="37">
        <f>SUMIFS(СВЦЭМ!$C$34:$C$777,СВЦЭМ!$A$34:$A$777,$A105,СВЦЭМ!$B$34:$B$777,L$83)+'СЕТ СН'!$H$9+СВЦЭМ!$D$10+'СЕТ СН'!$H$5-'СЕТ СН'!$H$17</f>
        <v>4545.3796811699995</v>
      </c>
      <c r="M105" s="37">
        <f>SUMIFS(СВЦЭМ!$C$34:$C$777,СВЦЭМ!$A$34:$A$777,$A105,СВЦЭМ!$B$34:$B$777,M$83)+'СЕТ СН'!$H$9+СВЦЭМ!$D$10+'СЕТ СН'!$H$5-'СЕТ СН'!$H$17</f>
        <v>4531.4765797099999</v>
      </c>
      <c r="N105" s="37">
        <f>SUMIFS(СВЦЭМ!$C$34:$C$777,СВЦЭМ!$A$34:$A$777,$A105,СВЦЭМ!$B$34:$B$777,N$83)+'СЕТ СН'!$H$9+СВЦЭМ!$D$10+'СЕТ СН'!$H$5-'СЕТ СН'!$H$17</f>
        <v>4529.9230543800004</v>
      </c>
      <c r="O105" s="37">
        <f>SUMIFS(СВЦЭМ!$C$34:$C$777,СВЦЭМ!$A$34:$A$777,$A105,СВЦЭМ!$B$34:$B$777,O$83)+'СЕТ СН'!$H$9+СВЦЭМ!$D$10+'СЕТ СН'!$H$5-'СЕТ СН'!$H$17</f>
        <v>4529.0088840500002</v>
      </c>
      <c r="P105" s="37">
        <f>SUMIFS(СВЦЭМ!$C$34:$C$777,СВЦЭМ!$A$34:$A$777,$A105,СВЦЭМ!$B$34:$B$777,P$83)+'СЕТ СН'!$H$9+СВЦЭМ!$D$10+'СЕТ СН'!$H$5-'СЕТ СН'!$H$17</f>
        <v>4529.6647066699998</v>
      </c>
      <c r="Q105" s="37">
        <f>SUMIFS(СВЦЭМ!$C$34:$C$777,СВЦЭМ!$A$34:$A$777,$A105,СВЦЭМ!$B$34:$B$777,Q$83)+'СЕТ СН'!$H$9+СВЦЭМ!$D$10+'СЕТ СН'!$H$5-'СЕТ СН'!$H$17</f>
        <v>4527.3039715300001</v>
      </c>
      <c r="R105" s="37">
        <f>SUMIFS(СВЦЭМ!$C$34:$C$777,СВЦЭМ!$A$34:$A$777,$A105,СВЦЭМ!$B$34:$B$777,R$83)+'СЕТ СН'!$H$9+СВЦЭМ!$D$10+'СЕТ СН'!$H$5-'СЕТ СН'!$H$17</f>
        <v>4528.2787702899996</v>
      </c>
      <c r="S105" s="37">
        <f>SUMIFS(СВЦЭМ!$C$34:$C$777,СВЦЭМ!$A$34:$A$777,$A105,СВЦЭМ!$B$34:$B$777,S$83)+'СЕТ СН'!$H$9+СВЦЭМ!$D$10+'СЕТ СН'!$H$5-'СЕТ СН'!$H$17</f>
        <v>4525.1284209699998</v>
      </c>
      <c r="T105" s="37">
        <f>SUMIFS(СВЦЭМ!$C$34:$C$777,СВЦЭМ!$A$34:$A$777,$A105,СВЦЭМ!$B$34:$B$777,T$83)+'СЕТ СН'!$H$9+СВЦЭМ!$D$10+'СЕТ СН'!$H$5-'СЕТ СН'!$H$17</f>
        <v>4538.0053852000001</v>
      </c>
      <c r="U105" s="37">
        <f>SUMIFS(СВЦЭМ!$C$34:$C$777,СВЦЭМ!$A$34:$A$777,$A105,СВЦЭМ!$B$34:$B$777,U$83)+'СЕТ СН'!$H$9+СВЦЭМ!$D$10+'СЕТ СН'!$H$5-'СЕТ СН'!$H$17</f>
        <v>4538.9257183099999</v>
      </c>
      <c r="V105" s="37">
        <f>SUMIFS(СВЦЭМ!$C$34:$C$777,СВЦЭМ!$A$34:$A$777,$A105,СВЦЭМ!$B$34:$B$777,V$83)+'СЕТ СН'!$H$9+СВЦЭМ!$D$10+'СЕТ СН'!$H$5-'СЕТ СН'!$H$17</f>
        <v>4540.8925604400001</v>
      </c>
      <c r="W105" s="37">
        <f>SUMIFS(СВЦЭМ!$C$34:$C$777,СВЦЭМ!$A$34:$A$777,$A105,СВЦЭМ!$B$34:$B$777,W$83)+'СЕТ СН'!$H$9+СВЦЭМ!$D$10+'СЕТ СН'!$H$5-'СЕТ СН'!$H$17</f>
        <v>4606.6964438899995</v>
      </c>
      <c r="X105" s="37">
        <f>SUMIFS(СВЦЭМ!$C$34:$C$777,СВЦЭМ!$A$34:$A$777,$A105,СВЦЭМ!$B$34:$B$777,X$83)+'СЕТ СН'!$H$9+СВЦЭМ!$D$10+'СЕТ СН'!$H$5-'СЕТ СН'!$H$17</f>
        <v>4666.2093750499998</v>
      </c>
      <c r="Y105" s="37">
        <f>SUMIFS(СВЦЭМ!$C$34:$C$777,СВЦЭМ!$A$34:$A$777,$A105,СВЦЭМ!$B$34:$B$777,Y$83)+'СЕТ СН'!$H$9+СВЦЭМ!$D$10+'СЕТ СН'!$H$5-'СЕТ СН'!$H$17</f>
        <v>4721.3899563799996</v>
      </c>
    </row>
    <row r="106" spans="1:25" ht="15.75" x14ac:dyDescent="0.2">
      <c r="A106" s="36">
        <f t="shared" si="2"/>
        <v>42970</v>
      </c>
      <c r="B106" s="37">
        <f>SUMIFS(СВЦЭМ!$C$34:$C$777,СВЦЭМ!$A$34:$A$777,$A106,СВЦЭМ!$B$34:$B$777,B$83)+'СЕТ СН'!$H$9+СВЦЭМ!$D$10+'СЕТ СН'!$H$5-'СЕТ СН'!$H$17</f>
        <v>4788.5653818399996</v>
      </c>
      <c r="C106" s="37">
        <f>SUMIFS(СВЦЭМ!$C$34:$C$777,СВЦЭМ!$A$34:$A$777,$A106,СВЦЭМ!$B$34:$B$777,C$83)+'СЕТ СН'!$H$9+СВЦЭМ!$D$10+'СЕТ СН'!$H$5-'СЕТ СН'!$H$17</f>
        <v>4778.6318939699995</v>
      </c>
      <c r="D106" s="37">
        <f>SUMIFS(СВЦЭМ!$C$34:$C$777,СВЦЭМ!$A$34:$A$777,$A106,СВЦЭМ!$B$34:$B$777,D$83)+'СЕТ СН'!$H$9+СВЦЭМ!$D$10+'СЕТ СН'!$H$5-'СЕТ СН'!$H$17</f>
        <v>4753.1147057399994</v>
      </c>
      <c r="E106" s="37">
        <f>SUMIFS(СВЦЭМ!$C$34:$C$777,СВЦЭМ!$A$34:$A$777,$A106,СВЦЭМ!$B$34:$B$777,E$83)+'СЕТ СН'!$H$9+СВЦЭМ!$D$10+'СЕТ СН'!$H$5-'СЕТ СН'!$H$17</f>
        <v>4747.8245741199999</v>
      </c>
      <c r="F106" s="37">
        <f>SUMIFS(СВЦЭМ!$C$34:$C$777,СВЦЭМ!$A$34:$A$777,$A106,СВЦЭМ!$B$34:$B$777,F$83)+'СЕТ СН'!$H$9+СВЦЭМ!$D$10+'СЕТ СН'!$H$5-'СЕТ СН'!$H$17</f>
        <v>4743.8997738500002</v>
      </c>
      <c r="G106" s="37">
        <f>SUMIFS(СВЦЭМ!$C$34:$C$777,СВЦЭМ!$A$34:$A$777,$A106,СВЦЭМ!$B$34:$B$777,G$83)+'СЕТ СН'!$H$9+СВЦЭМ!$D$10+'СЕТ СН'!$H$5-'СЕТ СН'!$H$17</f>
        <v>4805.2486566600001</v>
      </c>
      <c r="H106" s="37">
        <f>SUMIFS(СВЦЭМ!$C$34:$C$777,СВЦЭМ!$A$34:$A$777,$A106,СВЦЭМ!$B$34:$B$777,H$83)+'СЕТ СН'!$H$9+СВЦЭМ!$D$10+'СЕТ СН'!$H$5-'СЕТ СН'!$H$17</f>
        <v>4829.98415897</v>
      </c>
      <c r="I106" s="37">
        <f>SUMIFS(СВЦЭМ!$C$34:$C$777,СВЦЭМ!$A$34:$A$777,$A106,СВЦЭМ!$B$34:$B$777,I$83)+'СЕТ СН'!$H$9+СВЦЭМ!$D$10+'СЕТ СН'!$H$5-'СЕТ СН'!$H$17</f>
        <v>4772.7208510099999</v>
      </c>
      <c r="J106" s="37">
        <f>SUMIFS(СВЦЭМ!$C$34:$C$777,СВЦЭМ!$A$34:$A$777,$A106,СВЦЭМ!$B$34:$B$777,J$83)+'СЕТ СН'!$H$9+СВЦЭМ!$D$10+'СЕТ СН'!$H$5-'СЕТ СН'!$H$17</f>
        <v>4688.7496140599997</v>
      </c>
      <c r="K106" s="37">
        <f>SUMIFS(СВЦЭМ!$C$34:$C$777,СВЦЭМ!$A$34:$A$777,$A106,СВЦЭМ!$B$34:$B$777,K$83)+'СЕТ СН'!$H$9+СВЦЭМ!$D$10+'СЕТ СН'!$H$5-'СЕТ СН'!$H$17</f>
        <v>4651.6843125899995</v>
      </c>
      <c r="L106" s="37">
        <f>SUMIFS(СВЦЭМ!$C$34:$C$777,СВЦЭМ!$A$34:$A$777,$A106,СВЦЭМ!$B$34:$B$777,L$83)+'СЕТ СН'!$H$9+СВЦЭМ!$D$10+'СЕТ СН'!$H$5-'СЕТ СН'!$H$17</f>
        <v>4577.1901714599999</v>
      </c>
      <c r="M106" s="37">
        <f>SUMIFS(СВЦЭМ!$C$34:$C$777,СВЦЭМ!$A$34:$A$777,$A106,СВЦЭМ!$B$34:$B$777,M$83)+'СЕТ СН'!$H$9+СВЦЭМ!$D$10+'СЕТ СН'!$H$5-'СЕТ СН'!$H$17</f>
        <v>4543.6622311600004</v>
      </c>
      <c r="N106" s="37">
        <f>SUMIFS(СВЦЭМ!$C$34:$C$777,СВЦЭМ!$A$34:$A$777,$A106,СВЦЭМ!$B$34:$B$777,N$83)+'СЕТ СН'!$H$9+СВЦЭМ!$D$10+'СЕТ СН'!$H$5-'СЕТ СН'!$H$17</f>
        <v>4549.66355002</v>
      </c>
      <c r="O106" s="37">
        <f>SUMIFS(СВЦЭМ!$C$34:$C$777,СВЦЭМ!$A$34:$A$777,$A106,СВЦЭМ!$B$34:$B$777,O$83)+'СЕТ СН'!$H$9+СВЦЭМ!$D$10+'СЕТ СН'!$H$5-'СЕТ СН'!$H$17</f>
        <v>4544.4870945499997</v>
      </c>
      <c r="P106" s="37">
        <f>SUMIFS(СВЦЭМ!$C$34:$C$777,СВЦЭМ!$A$34:$A$777,$A106,СВЦЭМ!$B$34:$B$777,P$83)+'СЕТ СН'!$H$9+СВЦЭМ!$D$10+'СЕТ СН'!$H$5-'СЕТ СН'!$H$17</f>
        <v>4543.0046970399999</v>
      </c>
      <c r="Q106" s="37">
        <f>SUMIFS(СВЦЭМ!$C$34:$C$777,СВЦЭМ!$A$34:$A$777,$A106,СВЦЭМ!$B$34:$B$777,Q$83)+'СЕТ СН'!$H$9+СВЦЭМ!$D$10+'СЕТ СН'!$H$5-'СЕТ СН'!$H$17</f>
        <v>4542.6281021599998</v>
      </c>
      <c r="R106" s="37">
        <f>SUMIFS(СВЦЭМ!$C$34:$C$777,СВЦЭМ!$A$34:$A$777,$A106,СВЦЭМ!$B$34:$B$777,R$83)+'СЕТ СН'!$H$9+СВЦЭМ!$D$10+'СЕТ СН'!$H$5-'СЕТ СН'!$H$17</f>
        <v>4541.7004070399998</v>
      </c>
      <c r="S106" s="37">
        <f>SUMIFS(СВЦЭМ!$C$34:$C$777,СВЦЭМ!$A$34:$A$777,$A106,СВЦЭМ!$B$34:$B$777,S$83)+'СЕТ СН'!$H$9+СВЦЭМ!$D$10+'СЕТ СН'!$H$5-'СЕТ СН'!$H$17</f>
        <v>4531.7275643499997</v>
      </c>
      <c r="T106" s="37">
        <f>SUMIFS(СВЦЭМ!$C$34:$C$777,СВЦЭМ!$A$34:$A$777,$A106,СВЦЭМ!$B$34:$B$777,T$83)+'СЕТ СН'!$H$9+СВЦЭМ!$D$10+'СЕТ СН'!$H$5-'СЕТ СН'!$H$17</f>
        <v>4550.2378052399999</v>
      </c>
      <c r="U106" s="37">
        <f>SUMIFS(СВЦЭМ!$C$34:$C$777,СВЦЭМ!$A$34:$A$777,$A106,СВЦЭМ!$B$34:$B$777,U$83)+'СЕТ СН'!$H$9+СВЦЭМ!$D$10+'СЕТ СН'!$H$5-'СЕТ СН'!$H$17</f>
        <v>4551.6674480800002</v>
      </c>
      <c r="V106" s="37">
        <f>SUMIFS(СВЦЭМ!$C$34:$C$777,СВЦЭМ!$A$34:$A$777,$A106,СВЦЭМ!$B$34:$B$777,V$83)+'СЕТ СН'!$H$9+СВЦЭМ!$D$10+'СЕТ СН'!$H$5-'СЕТ СН'!$H$17</f>
        <v>4557.9537350000001</v>
      </c>
      <c r="W106" s="37">
        <f>SUMIFS(СВЦЭМ!$C$34:$C$777,СВЦЭМ!$A$34:$A$777,$A106,СВЦЭМ!$B$34:$B$777,W$83)+'СЕТ СН'!$H$9+СВЦЭМ!$D$10+'СЕТ СН'!$H$5-'СЕТ СН'!$H$17</f>
        <v>4606.5763793300002</v>
      </c>
      <c r="X106" s="37">
        <f>SUMIFS(СВЦЭМ!$C$34:$C$777,СВЦЭМ!$A$34:$A$777,$A106,СВЦЭМ!$B$34:$B$777,X$83)+'СЕТ СН'!$H$9+СВЦЭМ!$D$10+'СЕТ СН'!$H$5-'СЕТ СН'!$H$17</f>
        <v>4628.07202693</v>
      </c>
      <c r="Y106" s="37">
        <f>SUMIFS(СВЦЭМ!$C$34:$C$777,СВЦЭМ!$A$34:$A$777,$A106,СВЦЭМ!$B$34:$B$777,Y$83)+'СЕТ СН'!$H$9+СВЦЭМ!$D$10+'СЕТ СН'!$H$5-'СЕТ СН'!$H$17</f>
        <v>4711.2809499599998</v>
      </c>
    </row>
    <row r="107" spans="1:25" ht="15.75" x14ac:dyDescent="0.2">
      <c r="A107" s="36">
        <f t="shared" si="2"/>
        <v>42971</v>
      </c>
      <c r="B107" s="37">
        <f>SUMIFS(СВЦЭМ!$C$34:$C$777,СВЦЭМ!$A$34:$A$777,$A107,СВЦЭМ!$B$34:$B$777,B$83)+'СЕТ СН'!$H$9+СВЦЭМ!$D$10+'СЕТ СН'!$H$5-'СЕТ СН'!$H$17</f>
        <v>4748.4919747099993</v>
      </c>
      <c r="C107" s="37">
        <f>SUMIFS(СВЦЭМ!$C$34:$C$777,СВЦЭМ!$A$34:$A$777,$A107,СВЦЭМ!$B$34:$B$777,C$83)+'СЕТ СН'!$H$9+СВЦЭМ!$D$10+'СЕТ СН'!$H$5-'СЕТ СН'!$H$17</f>
        <v>4783.6680105400001</v>
      </c>
      <c r="D107" s="37">
        <f>SUMIFS(СВЦЭМ!$C$34:$C$777,СВЦЭМ!$A$34:$A$777,$A107,СВЦЭМ!$B$34:$B$777,D$83)+'СЕТ СН'!$H$9+СВЦЭМ!$D$10+'СЕТ СН'!$H$5-'СЕТ СН'!$H$17</f>
        <v>4807.3990441699998</v>
      </c>
      <c r="E107" s="37">
        <f>SUMIFS(СВЦЭМ!$C$34:$C$777,СВЦЭМ!$A$34:$A$777,$A107,СВЦЭМ!$B$34:$B$777,E$83)+'СЕТ СН'!$H$9+СВЦЭМ!$D$10+'СЕТ СН'!$H$5-'СЕТ СН'!$H$17</f>
        <v>4841.5147024899998</v>
      </c>
      <c r="F107" s="37">
        <f>SUMIFS(СВЦЭМ!$C$34:$C$777,СВЦЭМ!$A$34:$A$777,$A107,СВЦЭМ!$B$34:$B$777,F$83)+'СЕТ СН'!$H$9+СВЦЭМ!$D$10+'СЕТ СН'!$H$5-'СЕТ СН'!$H$17</f>
        <v>4850.7759937699993</v>
      </c>
      <c r="G107" s="37">
        <f>SUMIFS(СВЦЭМ!$C$34:$C$777,СВЦЭМ!$A$34:$A$777,$A107,СВЦЭМ!$B$34:$B$777,G$83)+'СЕТ СН'!$H$9+СВЦЭМ!$D$10+'СЕТ СН'!$H$5-'СЕТ СН'!$H$17</f>
        <v>4810.80267224</v>
      </c>
      <c r="H107" s="37">
        <f>SUMIFS(СВЦЭМ!$C$34:$C$777,СВЦЭМ!$A$34:$A$777,$A107,СВЦЭМ!$B$34:$B$777,H$83)+'СЕТ СН'!$H$9+СВЦЭМ!$D$10+'СЕТ СН'!$H$5-'СЕТ СН'!$H$17</f>
        <v>4763.9507635800001</v>
      </c>
      <c r="I107" s="37">
        <f>SUMIFS(СВЦЭМ!$C$34:$C$777,СВЦЭМ!$A$34:$A$777,$A107,СВЦЭМ!$B$34:$B$777,I$83)+'СЕТ СН'!$H$9+СВЦЭМ!$D$10+'СЕТ СН'!$H$5-'СЕТ СН'!$H$17</f>
        <v>4741.20069324</v>
      </c>
      <c r="J107" s="37">
        <f>SUMIFS(СВЦЭМ!$C$34:$C$777,СВЦЭМ!$A$34:$A$777,$A107,СВЦЭМ!$B$34:$B$777,J$83)+'СЕТ СН'!$H$9+СВЦЭМ!$D$10+'СЕТ СН'!$H$5-'СЕТ СН'!$H$17</f>
        <v>4685.9755460999995</v>
      </c>
      <c r="K107" s="37">
        <f>SUMIFS(СВЦЭМ!$C$34:$C$777,СВЦЭМ!$A$34:$A$777,$A107,СВЦЭМ!$B$34:$B$777,K$83)+'СЕТ СН'!$H$9+СВЦЭМ!$D$10+'СЕТ СН'!$H$5-'СЕТ СН'!$H$17</f>
        <v>4637.2894926099998</v>
      </c>
      <c r="L107" s="37">
        <f>SUMIFS(СВЦЭМ!$C$34:$C$777,СВЦЭМ!$A$34:$A$777,$A107,СВЦЭМ!$B$34:$B$777,L$83)+'СЕТ СН'!$H$9+СВЦЭМ!$D$10+'СЕТ СН'!$H$5-'СЕТ СН'!$H$17</f>
        <v>4559.0635623799999</v>
      </c>
      <c r="M107" s="37">
        <f>SUMIFS(СВЦЭМ!$C$34:$C$777,СВЦЭМ!$A$34:$A$777,$A107,СВЦЭМ!$B$34:$B$777,M$83)+'СЕТ СН'!$H$9+СВЦЭМ!$D$10+'СЕТ СН'!$H$5-'СЕТ СН'!$H$17</f>
        <v>4530.7345250999997</v>
      </c>
      <c r="N107" s="37">
        <f>SUMIFS(СВЦЭМ!$C$34:$C$777,СВЦЭМ!$A$34:$A$777,$A107,СВЦЭМ!$B$34:$B$777,N$83)+'СЕТ СН'!$H$9+СВЦЭМ!$D$10+'СЕТ СН'!$H$5-'СЕТ СН'!$H$17</f>
        <v>4525.3232862099994</v>
      </c>
      <c r="O107" s="37">
        <f>SUMIFS(СВЦЭМ!$C$34:$C$777,СВЦЭМ!$A$34:$A$777,$A107,СВЦЭМ!$B$34:$B$777,O$83)+'СЕТ СН'!$H$9+СВЦЭМ!$D$10+'СЕТ СН'!$H$5-'СЕТ СН'!$H$17</f>
        <v>4531.0314641599998</v>
      </c>
      <c r="P107" s="37">
        <f>SUMIFS(СВЦЭМ!$C$34:$C$777,СВЦЭМ!$A$34:$A$777,$A107,СВЦЭМ!$B$34:$B$777,P$83)+'СЕТ СН'!$H$9+СВЦЭМ!$D$10+'СЕТ СН'!$H$5-'СЕТ СН'!$H$17</f>
        <v>4532.3067466900002</v>
      </c>
      <c r="Q107" s="37">
        <f>SUMIFS(СВЦЭМ!$C$34:$C$777,СВЦЭМ!$A$34:$A$777,$A107,СВЦЭМ!$B$34:$B$777,Q$83)+'СЕТ СН'!$H$9+СВЦЭМ!$D$10+'СЕТ СН'!$H$5-'СЕТ СН'!$H$17</f>
        <v>4536.9627584700002</v>
      </c>
      <c r="R107" s="37">
        <f>SUMIFS(СВЦЭМ!$C$34:$C$777,СВЦЭМ!$A$34:$A$777,$A107,СВЦЭМ!$B$34:$B$777,R$83)+'СЕТ СН'!$H$9+СВЦЭМ!$D$10+'СЕТ СН'!$H$5-'СЕТ СН'!$H$17</f>
        <v>4534.48605606</v>
      </c>
      <c r="S107" s="37">
        <f>SUMIFS(СВЦЭМ!$C$34:$C$777,СВЦЭМ!$A$34:$A$777,$A107,СВЦЭМ!$B$34:$B$777,S$83)+'СЕТ СН'!$H$9+СВЦЭМ!$D$10+'СЕТ СН'!$H$5-'СЕТ СН'!$H$17</f>
        <v>4528.7970322900001</v>
      </c>
      <c r="T107" s="37">
        <f>SUMIFS(СВЦЭМ!$C$34:$C$777,СВЦЭМ!$A$34:$A$777,$A107,СВЦЭМ!$B$34:$B$777,T$83)+'СЕТ СН'!$H$9+СВЦЭМ!$D$10+'СЕТ СН'!$H$5-'СЕТ СН'!$H$17</f>
        <v>4525.7058116600001</v>
      </c>
      <c r="U107" s="37">
        <f>SUMIFS(СВЦЭМ!$C$34:$C$777,СВЦЭМ!$A$34:$A$777,$A107,СВЦЭМ!$B$34:$B$777,U$83)+'СЕТ СН'!$H$9+СВЦЭМ!$D$10+'СЕТ СН'!$H$5-'СЕТ СН'!$H$17</f>
        <v>4525.0044078999999</v>
      </c>
      <c r="V107" s="37">
        <f>SUMIFS(СВЦЭМ!$C$34:$C$777,СВЦЭМ!$A$34:$A$777,$A107,СВЦЭМ!$B$34:$B$777,V$83)+'СЕТ СН'!$H$9+СВЦЭМ!$D$10+'СЕТ СН'!$H$5-'СЕТ СН'!$H$17</f>
        <v>4562.50756929</v>
      </c>
      <c r="W107" s="37">
        <f>SUMIFS(СВЦЭМ!$C$34:$C$777,СВЦЭМ!$A$34:$A$777,$A107,СВЦЭМ!$B$34:$B$777,W$83)+'СЕТ СН'!$H$9+СВЦЭМ!$D$10+'СЕТ СН'!$H$5-'СЕТ СН'!$H$17</f>
        <v>4632.9745591000001</v>
      </c>
      <c r="X107" s="37">
        <f>SUMIFS(СВЦЭМ!$C$34:$C$777,СВЦЭМ!$A$34:$A$777,$A107,СВЦЭМ!$B$34:$B$777,X$83)+'СЕТ СН'!$H$9+СВЦЭМ!$D$10+'СЕТ СН'!$H$5-'СЕТ СН'!$H$17</f>
        <v>4647.2873691499999</v>
      </c>
      <c r="Y107" s="37">
        <f>SUMIFS(СВЦЭМ!$C$34:$C$777,СВЦЭМ!$A$34:$A$777,$A107,СВЦЭМ!$B$34:$B$777,Y$83)+'СЕТ СН'!$H$9+СВЦЭМ!$D$10+'СЕТ СН'!$H$5-'СЕТ СН'!$H$17</f>
        <v>4691.4641515099993</v>
      </c>
    </row>
    <row r="108" spans="1:25" ht="15.75" x14ac:dyDescent="0.2">
      <c r="A108" s="36">
        <f t="shared" si="2"/>
        <v>42972</v>
      </c>
      <c r="B108" s="37">
        <f>SUMIFS(СВЦЭМ!$C$34:$C$777,СВЦЭМ!$A$34:$A$777,$A108,СВЦЭМ!$B$34:$B$777,B$83)+'СЕТ СН'!$H$9+СВЦЭМ!$D$10+'СЕТ СН'!$H$5-'СЕТ СН'!$H$17</f>
        <v>4745.3123320099994</v>
      </c>
      <c r="C108" s="37">
        <f>SUMIFS(СВЦЭМ!$C$34:$C$777,СВЦЭМ!$A$34:$A$777,$A108,СВЦЭМ!$B$34:$B$777,C$83)+'СЕТ СН'!$H$9+СВЦЭМ!$D$10+'СЕТ СН'!$H$5-'СЕТ СН'!$H$17</f>
        <v>4798.6663216999996</v>
      </c>
      <c r="D108" s="37">
        <f>SUMIFS(СВЦЭМ!$C$34:$C$777,СВЦЭМ!$A$34:$A$777,$A108,СВЦЭМ!$B$34:$B$777,D$83)+'СЕТ СН'!$H$9+СВЦЭМ!$D$10+'СЕТ СН'!$H$5-'СЕТ СН'!$H$17</f>
        <v>4822.6180759199997</v>
      </c>
      <c r="E108" s="37">
        <f>SUMIFS(СВЦЭМ!$C$34:$C$777,СВЦЭМ!$A$34:$A$777,$A108,СВЦЭМ!$B$34:$B$777,E$83)+'СЕТ СН'!$H$9+СВЦЭМ!$D$10+'СЕТ СН'!$H$5-'СЕТ СН'!$H$17</f>
        <v>4832.5553598199995</v>
      </c>
      <c r="F108" s="37">
        <f>SUMIFS(СВЦЭМ!$C$34:$C$777,СВЦЭМ!$A$34:$A$777,$A108,СВЦЭМ!$B$34:$B$777,F$83)+'СЕТ СН'!$H$9+СВЦЭМ!$D$10+'СЕТ СН'!$H$5-'СЕТ СН'!$H$17</f>
        <v>4837.5777099699999</v>
      </c>
      <c r="G108" s="37">
        <f>SUMIFS(СВЦЭМ!$C$34:$C$777,СВЦЭМ!$A$34:$A$777,$A108,СВЦЭМ!$B$34:$B$777,G$83)+'СЕТ СН'!$H$9+СВЦЭМ!$D$10+'СЕТ СН'!$H$5-'СЕТ СН'!$H$17</f>
        <v>4827.2392738799999</v>
      </c>
      <c r="H108" s="37">
        <f>SUMIFS(СВЦЭМ!$C$34:$C$777,СВЦЭМ!$A$34:$A$777,$A108,СВЦЭМ!$B$34:$B$777,H$83)+'СЕТ СН'!$H$9+СВЦЭМ!$D$10+'СЕТ СН'!$H$5-'СЕТ СН'!$H$17</f>
        <v>4777.5101587999998</v>
      </c>
      <c r="I108" s="37">
        <f>SUMIFS(СВЦЭМ!$C$34:$C$777,СВЦЭМ!$A$34:$A$777,$A108,СВЦЭМ!$B$34:$B$777,I$83)+'СЕТ СН'!$H$9+СВЦЭМ!$D$10+'СЕТ СН'!$H$5-'СЕТ СН'!$H$17</f>
        <v>4722.2673015599994</v>
      </c>
      <c r="J108" s="37">
        <f>SUMIFS(СВЦЭМ!$C$34:$C$777,СВЦЭМ!$A$34:$A$777,$A108,СВЦЭМ!$B$34:$B$777,J$83)+'СЕТ СН'!$H$9+СВЦЭМ!$D$10+'СЕТ СН'!$H$5-'СЕТ СН'!$H$17</f>
        <v>4672.9519522199998</v>
      </c>
      <c r="K108" s="37">
        <f>SUMIFS(СВЦЭМ!$C$34:$C$777,СВЦЭМ!$A$34:$A$777,$A108,СВЦЭМ!$B$34:$B$777,K$83)+'СЕТ СН'!$H$9+СВЦЭМ!$D$10+'СЕТ СН'!$H$5-'СЕТ СН'!$H$17</f>
        <v>4618.1156032899999</v>
      </c>
      <c r="L108" s="37">
        <f>SUMIFS(СВЦЭМ!$C$34:$C$777,СВЦЭМ!$A$34:$A$777,$A108,СВЦЭМ!$B$34:$B$777,L$83)+'СЕТ СН'!$H$9+СВЦЭМ!$D$10+'СЕТ СН'!$H$5-'СЕТ СН'!$H$17</f>
        <v>4540.87909425</v>
      </c>
      <c r="M108" s="37">
        <f>SUMIFS(СВЦЭМ!$C$34:$C$777,СВЦЭМ!$A$34:$A$777,$A108,СВЦЭМ!$B$34:$B$777,M$83)+'СЕТ СН'!$H$9+СВЦЭМ!$D$10+'СЕТ СН'!$H$5-'СЕТ СН'!$H$17</f>
        <v>4515.5228651799998</v>
      </c>
      <c r="N108" s="37">
        <f>SUMIFS(СВЦЭМ!$C$34:$C$777,СВЦЭМ!$A$34:$A$777,$A108,СВЦЭМ!$B$34:$B$777,N$83)+'СЕТ СН'!$H$9+СВЦЭМ!$D$10+'СЕТ СН'!$H$5-'СЕТ СН'!$H$17</f>
        <v>4507.0387430399996</v>
      </c>
      <c r="O108" s="37">
        <f>SUMIFS(СВЦЭМ!$C$34:$C$777,СВЦЭМ!$A$34:$A$777,$A108,СВЦЭМ!$B$34:$B$777,O$83)+'СЕТ СН'!$H$9+СВЦЭМ!$D$10+'СЕТ СН'!$H$5-'СЕТ СН'!$H$17</f>
        <v>4506.2485586599996</v>
      </c>
      <c r="P108" s="37">
        <f>SUMIFS(СВЦЭМ!$C$34:$C$777,СВЦЭМ!$A$34:$A$777,$A108,СВЦЭМ!$B$34:$B$777,P$83)+'СЕТ СН'!$H$9+СВЦЭМ!$D$10+'СЕТ СН'!$H$5-'СЕТ СН'!$H$17</f>
        <v>4512.8310131899998</v>
      </c>
      <c r="Q108" s="37">
        <f>SUMIFS(СВЦЭМ!$C$34:$C$777,СВЦЭМ!$A$34:$A$777,$A108,СВЦЭМ!$B$34:$B$777,Q$83)+'СЕТ СН'!$H$9+СВЦЭМ!$D$10+'СЕТ СН'!$H$5-'СЕТ СН'!$H$17</f>
        <v>4519.5457670899996</v>
      </c>
      <c r="R108" s="37">
        <f>SUMIFS(СВЦЭМ!$C$34:$C$777,СВЦЭМ!$A$34:$A$777,$A108,СВЦЭМ!$B$34:$B$777,R$83)+'СЕТ СН'!$H$9+СВЦЭМ!$D$10+'СЕТ СН'!$H$5-'СЕТ СН'!$H$17</f>
        <v>4525.2465662799996</v>
      </c>
      <c r="S108" s="37">
        <f>SUMIFS(СВЦЭМ!$C$34:$C$777,СВЦЭМ!$A$34:$A$777,$A108,СВЦЭМ!$B$34:$B$777,S$83)+'СЕТ СН'!$H$9+СВЦЭМ!$D$10+'СЕТ СН'!$H$5-'СЕТ СН'!$H$17</f>
        <v>4517.7450233999998</v>
      </c>
      <c r="T108" s="37">
        <f>SUMIFS(СВЦЭМ!$C$34:$C$777,СВЦЭМ!$A$34:$A$777,$A108,СВЦЭМ!$B$34:$B$777,T$83)+'СЕТ СН'!$H$9+СВЦЭМ!$D$10+'СЕТ СН'!$H$5-'СЕТ СН'!$H$17</f>
        <v>4522.4225337099997</v>
      </c>
      <c r="U108" s="37">
        <f>SUMIFS(СВЦЭМ!$C$34:$C$777,СВЦЭМ!$A$34:$A$777,$A108,СВЦЭМ!$B$34:$B$777,U$83)+'СЕТ СН'!$H$9+СВЦЭМ!$D$10+'СЕТ СН'!$H$5-'СЕТ СН'!$H$17</f>
        <v>4525.47153325</v>
      </c>
      <c r="V108" s="37">
        <f>SUMIFS(СВЦЭМ!$C$34:$C$777,СВЦЭМ!$A$34:$A$777,$A108,СВЦЭМ!$B$34:$B$777,V$83)+'СЕТ СН'!$H$9+СВЦЭМ!$D$10+'СЕТ СН'!$H$5-'СЕТ СН'!$H$17</f>
        <v>4559.7772713799995</v>
      </c>
      <c r="W108" s="37">
        <f>SUMIFS(СВЦЭМ!$C$34:$C$777,СВЦЭМ!$A$34:$A$777,$A108,СВЦЭМ!$B$34:$B$777,W$83)+'СЕТ СН'!$H$9+СВЦЭМ!$D$10+'СЕТ СН'!$H$5-'СЕТ СН'!$H$17</f>
        <v>4618.4581569800002</v>
      </c>
      <c r="X108" s="37">
        <f>SUMIFS(СВЦЭМ!$C$34:$C$777,СВЦЭМ!$A$34:$A$777,$A108,СВЦЭМ!$B$34:$B$777,X$83)+'СЕТ СН'!$H$9+СВЦЭМ!$D$10+'СЕТ СН'!$H$5-'СЕТ СН'!$H$17</f>
        <v>4677.4307829999998</v>
      </c>
      <c r="Y108" s="37">
        <f>SUMIFS(СВЦЭМ!$C$34:$C$777,СВЦЭМ!$A$34:$A$777,$A108,СВЦЭМ!$B$34:$B$777,Y$83)+'СЕТ СН'!$H$9+СВЦЭМ!$D$10+'СЕТ СН'!$H$5-'СЕТ СН'!$H$17</f>
        <v>4719.6560758599999</v>
      </c>
    </row>
    <row r="109" spans="1:25" ht="15.75" x14ac:dyDescent="0.2">
      <c r="A109" s="36">
        <f t="shared" si="2"/>
        <v>42973</v>
      </c>
      <c r="B109" s="37">
        <f>SUMIFS(СВЦЭМ!$C$34:$C$777,СВЦЭМ!$A$34:$A$777,$A109,СВЦЭМ!$B$34:$B$777,B$83)+'СЕТ СН'!$H$9+СВЦЭМ!$D$10+'СЕТ СН'!$H$5-'СЕТ СН'!$H$17</f>
        <v>4712.8334067599999</v>
      </c>
      <c r="C109" s="37">
        <f>SUMIFS(СВЦЭМ!$C$34:$C$777,СВЦЭМ!$A$34:$A$777,$A109,СВЦЭМ!$B$34:$B$777,C$83)+'СЕТ СН'!$H$9+СВЦЭМ!$D$10+'СЕТ СН'!$H$5-'СЕТ СН'!$H$17</f>
        <v>4758.0732398299997</v>
      </c>
      <c r="D109" s="37">
        <f>SUMIFS(СВЦЭМ!$C$34:$C$777,СВЦЭМ!$A$34:$A$777,$A109,СВЦЭМ!$B$34:$B$777,D$83)+'СЕТ СН'!$H$9+СВЦЭМ!$D$10+'СЕТ СН'!$H$5-'СЕТ СН'!$H$17</f>
        <v>4787.1073245600001</v>
      </c>
      <c r="E109" s="37">
        <f>SUMIFS(СВЦЭМ!$C$34:$C$777,СВЦЭМ!$A$34:$A$777,$A109,СВЦЭМ!$B$34:$B$777,E$83)+'СЕТ СН'!$H$9+СВЦЭМ!$D$10+'СЕТ СН'!$H$5-'СЕТ СН'!$H$17</f>
        <v>4800.2146554299998</v>
      </c>
      <c r="F109" s="37">
        <f>SUMIFS(СВЦЭМ!$C$34:$C$777,СВЦЭМ!$A$34:$A$777,$A109,СВЦЭМ!$B$34:$B$777,F$83)+'СЕТ СН'!$H$9+СВЦЭМ!$D$10+'СЕТ СН'!$H$5-'СЕТ СН'!$H$17</f>
        <v>4806.08413707</v>
      </c>
      <c r="G109" s="37">
        <f>SUMIFS(СВЦЭМ!$C$34:$C$777,СВЦЭМ!$A$34:$A$777,$A109,СВЦЭМ!$B$34:$B$777,G$83)+'СЕТ СН'!$H$9+СВЦЭМ!$D$10+'СЕТ СН'!$H$5-'СЕТ СН'!$H$17</f>
        <v>4799.51212295</v>
      </c>
      <c r="H109" s="37">
        <f>SUMIFS(СВЦЭМ!$C$34:$C$777,СВЦЭМ!$A$34:$A$777,$A109,СВЦЭМ!$B$34:$B$777,H$83)+'СЕТ СН'!$H$9+СВЦЭМ!$D$10+'СЕТ СН'!$H$5-'СЕТ СН'!$H$17</f>
        <v>4782.1418920300002</v>
      </c>
      <c r="I109" s="37">
        <f>SUMIFS(СВЦЭМ!$C$34:$C$777,СВЦЭМ!$A$34:$A$777,$A109,СВЦЭМ!$B$34:$B$777,I$83)+'СЕТ СН'!$H$9+СВЦЭМ!$D$10+'СЕТ СН'!$H$5-'СЕТ СН'!$H$17</f>
        <v>4772.2061614899994</v>
      </c>
      <c r="J109" s="37">
        <f>SUMIFS(СВЦЭМ!$C$34:$C$777,СВЦЭМ!$A$34:$A$777,$A109,СВЦЭМ!$B$34:$B$777,J$83)+'СЕТ СН'!$H$9+СВЦЭМ!$D$10+'СЕТ СН'!$H$5-'СЕТ СН'!$H$17</f>
        <v>4699.1724343400001</v>
      </c>
      <c r="K109" s="37">
        <f>SUMIFS(СВЦЭМ!$C$34:$C$777,СВЦЭМ!$A$34:$A$777,$A109,СВЦЭМ!$B$34:$B$777,K$83)+'СЕТ СН'!$H$9+СВЦЭМ!$D$10+'СЕТ СН'!$H$5-'СЕТ СН'!$H$17</f>
        <v>4632.1818043599997</v>
      </c>
      <c r="L109" s="37">
        <f>SUMIFS(СВЦЭМ!$C$34:$C$777,СВЦЭМ!$A$34:$A$777,$A109,СВЦЭМ!$B$34:$B$777,L$83)+'СЕТ СН'!$H$9+СВЦЭМ!$D$10+'СЕТ СН'!$H$5-'СЕТ СН'!$H$17</f>
        <v>4530.6900267199999</v>
      </c>
      <c r="M109" s="37">
        <f>SUMIFS(СВЦЭМ!$C$34:$C$777,СВЦЭМ!$A$34:$A$777,$A109,СВЦЭМ!$B$34:$B$777,M$83)+'СЕТ СН'!$H$9+СВЦЭМ!$D$10+'СЕТ СН'!$H$5-'СЕТ СН'!$H$17</f>
        <v>4497.7216267799995</v>
      </c>
      <c r="N109" s="37">
        <f>SUMIFS(СВЦЭМ!$C$34:$C$777,СВЦЭМ!$A$34:$A$777,$A109,СВЦЭМ!$B$34:$B$777,N$83)+'СЕТ СН'!$H$9+СВЦЭМ!$D$10+'СЕТ СН'!$H$5-'СЕТ СН'!$H$17</f>
        <v>4504.63868628</v>
      </c>
      <c r="O109" s="37">
        <f>SUMIFS(СВЦЭМ!$C$34:$C$777,СВЦЭМ!$A$34:$A$777,$A109,СВЦЭМ!$B$34:$B$777,O$83)+'СЕТ СН'!$H$9+СВЦЭМ!$D$10+'СЕТ СН'!$H$5-'СЕТ СН'!$H$17</f>
        <v>4500.7738580599998</v>
      </c>
      <c r="P109" s="37">
        <f>SUMIFS(СВЦЭМ!$C$34:$C$777,СВЦЭМ!$A$34:$A$777,$A109,СВЦЭМ!$B$34:$B$777,P$83)+'СЕТ СН'!$H$9+СВЦЭМ!$D$10+'СЕТ СН'!$H$5-'СЕТ СН'!$H$17</f>
        <v>4503.28479694</v>
      </c>
      <c r="Q109" s="37">
        <f>SUMIFS(СВЦЭМ!$C$34:$C$777,СВЦЭМ!$A$34:$A$777,$A109,СВЦЭМ!$B$34:$B$777,Q$83)+'СЕТ СН'!$H$9+СВЦЭМ!$D$10+'СЕТ СН'!$H$5-'СЕТ СН'!$H$17</f>
        <v>4506.26147468</v>
      </c>
      <c r="R109" s="37">
        <f>SUMIFS(СВЦЭМ!$C$34:$C$777,СВЦЭМ!$A$34:$A$777,$A109,СВЦЭМ!$B$34:$B$777,R$83)+'СЕТ СН'!$H$9+СВЦЭМ!$D$10+'СЕТ СН'!$H$5-'СЕТ СН'!$H$17</f>
        <v>4508.2542178499998</v>
      </c>
      <c r="S109" s="37">
        <f>SUMIFS(СВЦЭМ!$C$34:$C$777,СВЦЭМ!$A$34:$A$777,$A109,СВЦЭМ!$B$34:$B$777,S$83)+'СЕТ СН'!$H$9+СВЦЭМ!$D$10+'СЕТ СН'!$H$5-'СЕТ СН'!$H$17</f>
        <v>4496.3609567000003</v>
      </c>
      <c r="T109" s="37">
        <f>SUMIFS(СВЦЭМ!$C$34:$C$777,СВЦЭМ!$A$34:$A$777,$A109,СВЦЭМ!$B$34:$B$777,T$83)+'СЕТ СН'!$H$9+СВЦЭМ!$D$10+'СЕТ СН'!$H$5-'СЕТ СН'!$H$17</f>
        <v>4501.2828730000001</v>
      </c>
      <c r="U109" s="37">
        <f>SUMIFS(СВЦЭМ!$C$34:$C$777,СВЦЭМ!$A$34:$A$777,$A109,СВЦЭМ!$B$34:$B$777,U$83)+'СЕТ СН'!$H$9+СВЦЭМ!$D$10+'СЕТ СН'!$H$5-'СЕТ СН'!$H$17</f>
        <v>4508.27465097</v>
      </c>
      <c r="V109" s="37">
        <f>SUMIFS(СВЦЭМ!$C$34:$C$777,СВЦЭМ!$A$34:$A$777,$A109,СВЦЭМ!$B$34:$B$777,V$83)+'СЕТ СН'!$H$9+СВЦЭМ!$D$10+'СЕТ СН'!$H$5-'СЕТ СН'!$H$17</f>
        <v>4530.2677401499996</v>
      </c>
      <c r="W109" s="37">
        <f>SUMIFS(СВЦЭМ!$C$34:$C$777,СВЦЭМ!$A$34:$A$777,$A109,СВЦЭМ!$B$34:$B$777,W$83)+'СЕТ СН'!$H$9+СВЦЭМ!$D$10+'СЕТ СН'!$H$5-'СЕТ СН'!$H$17</f>
        <v>4624.9077045499998</v>
      </c>
      <c r="X109" s="37">
        <f>SUMIFS(СВЦЭМ!$C$34:$C$777,СВЦЭМ!$A$34:$A$777,$A109,СВЦЭМ!$B$34:$B$777,X$83)+'СЕТ СН'!$H$9+СВЦЭМ!$D$10+'СЕТ СН'!$H$5-'СЕТ СН'!$H$17</f>
        <v>4659.18866832</v>
      </c>
      <c r="Y109" s="37">
        <f>SUMIFS(СВЦЭМ!$C$34:$C$777,СВЦЭМ!$A$34:$A$777,$A109,СВЦЭМ!$B$34:$B$777,Y$83)+'СЕТ СН'!$H$9+СВЦЭМ!$D$10+'СЕТ СН'!$H$5-'СЕТ СН'!$H$17</f>
        <v>4700.5516838799995</v>
      </c>
    </row>
    <row r="110" spans="1:25" ht="15.75" x14ac:dyDescent="0.2">
      <c r="A110" s="36">
        <f t="shared" si="2"/>
        <v>42974</v>
      </c>
      <c r="B110" s="37">
        <f>SUMIFS(СВЦЭМ!$C$34:$C$777,СВЦЭМ!$A$34:$A$777,$A110,СВЦЭМ!$B$34:$B$777,B$83)+'СЕТ СН'!$H$9+СВЦЭМ!$D$10+'СЕТ СН'!$H$5-'СЕТ СН'!$H$17</f>
        <v>4767.64386027</v>
      </c>
      <c r="C110" s="37">
        <f>SUMIFS(СВЦЭМ!$C$34:$C$777,СВЦЭМ!$A$34:$A$777,$A110,СВЦЭМ!$B$34:$B$777,C$83)+'СЕТ СН'!$H$9+СВЦЭМ!$D$10+'СЕТ СН'!$H$5-'СЕТ СН'!$H$17</f>
        <v>4776.6063355299993</v>
      </c>
      <c r="D110" s="37">
        <f>SUMIFS(СВЦЭМ!$C$34:$C$777,СВЦЭМ!$A$34:$A$777,$A110,СВЦЭМ!$B$34:$B$777,D$83)+'СЕТ СН'!$H$9+СВЦЭМ!$D$10+'СЕТ СН'!$H$5-'СЕТ СН'!$H$17</f>
        <v>4804.0564274600001</v>
      </c>
      <c r="E110" s="37">
        <f>SUMIFS(СВЦЭМ!$C$34:$C$777,СВЦЭМ!$A$34:$A$777,$A110,СВЦЭМ!$B$34:$B$777,E$83)+'СЕТ СН'!$H$9+СВЦЭМ!$D$10+'СЕТ СН'!$H$5-'СЕТ СН'!$H$17</f>
        <v>4826.7056042099994</v>
      </c>
      <c r="F110" s="37">
        <f>SUMIFS(СВЦЭМ!$C$34:$C$777,СВЦЭМ!$A$34:$A$777,$A110,СВЦЭМ!$B$34:$B$777,F$83)+'СЕТ СН'!$H$9+СВЦЭМ!$D$10+'СЕТ СН'!$H$5-'СЕТ СН'!$H$17</f>
        <v>4838.9261677100003</v>
      </c>
      <c r="G110" s="37">
        <f>SUMIFS(СВЦЭМ!$C$34:$C$777,СВЦЭМ!$A$34:$A$777,$A110,СВЦЭМ!$B$34:$B$777,G$83)+'СЕТ СН'!$H$9+СВЦЭМ!$D$10+'СЕТ СН'!$H$5-'СЕТ СН'!$H$17</f>
        <v>4837.6621947799995</v>
      </c>
      <c r="H110" s="37">
        <f>SUMIFS(СВЦЭМ!$C$34:$C$777,СВЦЭМ!$A$34:$A$777,$A110,СВЦЭМ!$B$34:$B$777,H$83)+'СЕТ СН'!$H$9+СВЦЭМ!$D$10+'СЕТ СН'!$H$5-'СЕТ СН'!$H$17</f>
        <v>4809.0096426099999</v>
      </c>
      <c r="I110" s="37">
        <f>SUMIFS(СВЦЭМ!$C$34:$C$777,СВЦЭМ!$A$34:$A$777,$A110,СВЦЭМ!$B$34:$B$777,I$83)+'СЕТ СН'!$H$9+СВЦЭМ!$D$10+'СЕТ СН'!$H$5-'СЕТ СН'!$H$17</f>
        <v>4781.43658306</v>
      </c>
      <c r="J110" s="37">
        <f>SUMIFS(СВЦЭМ!$C$34:$C$777,СВЦЭМ!$A$34:$A$777,$A110,СВЦЭМ!$B$34:$B$777,J$83)+'СЕТ СН'!$H$9+СВЦЭМ!$D$10+'СЕТ СН'!$H$5-'СЕТ СН'!$H$17</f>
        <v>4716.0142875599995</v>
      </c>
      <c r="K110" s="37">
        <f>SUMIFS(СВЦЭМ!$C$34:$C$777,СВЦЭМ!$A$34:$A$777,$A110,СВЦЭМ!$B$34:$B$777,K$83)+'СЕТ СН'!$H$9+СВЦЭМ!$D$10+'СЕТ СН'!$H$5-'СЕТ СН'!$H$17</f>
        <v>4635.7829720600002</v>
      </c>
      <c r="L110" s="37">
        <f>SUMIFS(СВЦЭМ!$C$34:$C$777,СВЦЭМ!$A$34:$A$777,$A110,СВЦЭМ!$B$34:$B$777,L$83)+'СЕТ СН'!$H$9+СВЦЭМ!$D$10+'СЕТ СН'!$H$5-'СЕТ СН'!$H$17</f>
        <v>4524.6147405499996</v>
      </c>
      <c r="M110" s="37">
        <f>SUMIFS(СВЦЭМ!$C$34:$C$777,СВЦЭМ!$A$34:$A$777,$A110,СВЦЭМ!$B$34:$B$777,M$83)+'СЕТ СН'!$H$9+СВЦЭМ!$D$10+'СЕТ СН'!$H$5-'СЕТ СН'!$H$17</f>
        <v>4501.0598608399996</v>
      </c>
      <c r="N110" s="37">
        <f>SUMIFS(СВЦЭМ!$C$34:$C$777,СВЦЭМ!$A$34:$A$777,$A110,СВЦЭМ!$B$34:$B$777,N$83)+'СЕТ СН'!$H$9+СВЦЭМ!$D$10+'СЕТ СН'!$H$5-'СЕТ СН'!$H$17</f>
        <v>4498.3324523600004</v>
      </c>
      <c r="O110" s="37">
        <f>SUMIFS(СВЦЭМ!$C$34:$C$777,СВЦЭМ!$A$34:$A$777,$A110,СВЦЭМ!$B$34:$B$777,O$83)+'СЕТ СН'!$H$9+СВЦЭМ!$D$10+'СЕТ СН'!$H$5-'СЕТ СН'!$H$17</f>
        <v>4495.8008614399996</v>
      </c>
      <c r="P110" s="37">
        <f>SUMIFS(СВЦЭМ!$C$34:$C$777,СВЦЭМ!$A$34:$A$777,$A110,СВЦЭМ!$B$34:$B$777,P$83)+'СЕТ СН'!$H$9+СВЦЭМ!$D$10+'СЕТ СН'!$H$5-'СЕТ СН'!$H$17</f>
        <v>4508.8238464200003</v>
      </c>
      <c r="Q110" s="37">
        <f>SUMIFS(СВЦЭМ!$C$34:$C$777,СВЦЭМ!$A$34:$A$777,$A110,СВЦЭМ!$B$34:$B$777,Q$83)+'СЕТ СН'!$H$9+СВЦЭМ!$D$10+'СЕТ СН'!$H$5-'СЕТ СН'!$H$17</f>
        <v>4507.1937067399995</v>
      </c>
      <c r="R110" s="37">
        <f>SUMIFS(СВЦЭМ!$C$34:$C$777,СВЦЭМ!$A$34:$A$777,$A110,СВЦЭМ!$B$34:$B$777,R$83)+'СЕТ СН'!$H$9+СВЦЭМ!$D$10+'СЕТ СН'!$H$5-'СЕТ СН'!$H$17</f>
        <v>4507.0189544699997</v>
      </c>
      <c r="S110" s="37">
        <f>SUMIFS(СВЦЭМ!$C$34:$C$777,СВЦЭМ!$A$34:$A$777,$A110,СВЦЭМ!$B$34:$B$777,S$83)+'СЕТ СН'!$H$9+СВЦЭМ!$D$10+'СЕТ СН'!$H$5-'СЕТ СН'!$H$17</f>
        <v>4505.2109992999995</v>
      </c>
      <c r="T110" s="37">
        <f>SUMIFS(СВЦЭМ!$C$34:$C$777,СВЦЭМ!$A$34:$A$777,$A110,СВЦЭМ!$B$34:$B$777,T$83)+'СЕТ СН'!$H$9+СВЦЭМ!$D$10+'СЕТ СН'!$H$5-'СЕТ СН'!$H$17</f>
        <v>4503.0972841299999</v>
      </c>
      <c r="U110" s="37">
        <f>SUMIFS(СВЦЭМ!$C$34:$C$777,СВЦЭМ!$A$34:$A$777,$A110,СВЦЭМ!$B$34:$B$777,U$83)+'СЕТ СН'!$H$9+СВЦЭМ!$D$10+'СЕТ СН'!$H$5-'СЕТ СН'!$H$17</f>
        <v>4497.5836534299997</v>
      </c>
      <c r="V110" s="37">
        <f>SUMIFS(СВЦЭМ!$C$34:$C$777,СВЦЭМ!$A$34:$A$777,$A110,СВЦЭМ!$B$34:$B$777,V$83)+'СЕТ СН'!$H$9+СВЦЭМ!$D$10+'СЕТ СН'!$H$5-'СЕТ СН'!$H$17</f>
        <v>4496.4123915199998</v>
      </c>
      <c r="W110" s="37">
        <f>SUMIFS(СВЦЭМ!$C$34:$C$777,СВЦЭМ!$A$34:$A$777,$A110,СВЦЭМ!$B$34:$B$777,W$83)+'СЕТ СН'!$H$9+СВЦЭМ!$D$10+'СЕТ СН'!$H$5-'СЕТ СН'!$H$17</f>
        <v>4542.0942221200003</v>
      </c>
      <c r="X110" s="37">
        <f>SUMIFS(СВЦЭМ!$C$34:$C$777,СВЦЭМ!$A$34:$A$777,$A110,СВЦЭМ!$B$34:$B$777,X$83)+'СЕТ СН'!$H$9+СВЦЭМ!$D$10+'СЕТ СН'!$H$5-'СЕТ СН'!$H$17</f>
        <v>4607.5717088299998</v>
      </c>
      <c r="Y110" s="37">
        <f>SUMIFS(СВЦЭМ!$C$34:$C$777,СВЦЭМ!$A$34:$A$777,$A110,СВЦЭМ!$B$34:$B$777,Y$83)+'СЕТ СН'!$H$9+СВЦЭМ!$D$10+'СЕТ СН'!$H$5-'СЕТ СН'!$H$17</f>
        <v>4667.1327003899996</v>
      </c>
    </row>
    <row r="111" spans="1:25" ht="15.75" x14ac:dyDescent="0.2">
      <c r="A111" s="36">
        <f t="shared" si="2"/>
        <v>42975</v>
      </c>
      <c r="B111" s="37">
        <f>SUMIFS(СВЦЭМ!$C$34:$C$777,СВЦЭМ!$A$34:$A$777,$A111,СВЦЭМ!$B$34:$B$777,B$83)+'СЕТ СН'!$H$9+СВЦЭМ!$D$10+'СЕТ СН'!$H$5-'СЕТ СН'!$H$17</f>
        <v>4761.3456274299997</v>
      </c>
      <c r="C111" s="37">
        <f>SUMIFS(СВЦЭМ!$C$34:$C$777,СВЦЭМ!$A$34:$A$777,$A111,СВЦЭМ!$B$34:$B$777,C$83)+'СЕТ СН'!$H$9+СВЦЭМ!$D$10+'СЕТ СН'!$H$5-'СЕТ СН'!$H$17</f>
        <v>4813.0040398499996</v>
      </c>
      <c r="D111" s="37">
        <f>SUMIFS(СВЦЭМ!$C$34:$C$777,СВЦЭМ!$A$34:$A$777,$A111,СВЦЭМ!$B$34:$B$777,D$83)+'СЕТ СН'!$H$9+СВЦЭМ!$D$10+'СЕТ СН'!$H$5-'СЕТ СН'!$H$17</f>
        <v>4845.3446488999998</v>
      </c>
      <c r="E111" s="37">
        <f>SUMIFS(СВЦЭМ!$C$34:$C$777,СВЦЭМ!$A$34:$A$777,$A111,СВЦЭМ!$B$34:$B$777,E$83)+'СЕТ СН'!$H$9+СВЦЭМ!$D$10+'СЕТ СН'!$H$5-'СЕТ СН'!$H$17</f>
        <v>4848.8938186400001</v>
      </c>
      <c r="F111" s="37">
        <f>SUMIFS(СВЦЭМ!$C$34:$C$777,СВЦЭМ!$A$34:$A$777,$A111,СВЦЭМ!$B$34:$B$777,F$83)+'СЕТ СН'!$H$9+СВЦЭМ!$D$10+'СЕТ СН'!$H$5-'СЕТ СН'!$H$17</f>
        <v>4867.7191682799994</v>
      </c>
      <c r="G111" s="37">
        <f>SUMIFS(СВЦЭМ!$C$34:$C$777,СВЦЭМ!$A$34:$A$777,$A111,СВЦЭМ!$B$34:$B$777,G$83)+'СЕТ СН'!$H$9+СВЦЭМ!$D$10+'СЕТ СН'!$H$5-'СЕТ СН'!$H$17</f>
        <v>4851.3095453799997</v>
      </c>
      <c r="H111" s="37">
        <f>SUMIFS(СВЦЭМ!$C$34:$C$777,СВЦЭМ!$A$34:$A$777,$A111,СВЦЭМ!$B$34:$B$777,H$83)+'СЕТ СН'!$H$9+СВЦЭМ!$D$10+'СЕТ СН'!$H$5-'СЕТ СН'!$H$17</f>
        <v>4818.0241333399999</v>
      </c>
      <c r="I111" s="37">
        <f>SUMIFS(СВЦЭМ!$C$34:$C$777,СВЦЭМ!$A$34:$A$777,$A111,СВЦЭМ!$B$34:$B$777,I$83)+'СЕТ СН'!$H$9+СВЦЭМ!$D$10+'СЕТ СН'!$H$5-'СЕТ СН'!$H$17</f>
        <v>4757.99214484</v>
      </c>
      <c r="J111" s="37">
        <f>SUMIFS(СВЦЭМ!$C$34:$C$777,СВЦЭМ!$A$34:$A$777,$A111,СВЦЭМ!$B$34:$B$777,J$83)+'СЕТ СН'!$H$9+СВЦЭМ!$D$10+'СЕТ СН'!$H$5-'СЕТ СН'!$H$17</f>
        <v>4696.9239790699994</v>
      </c>
      <c r="K111" s="37">
        <f>SUMIFS(СВЦЭМ!$C$34:$C$777,СВЦЭМ!$A$34:$A$777,$A111,СВЦЭМ!$B$34:$B$777,K$83)+'СЕТ СН'!$H$9+СВЦЭМ!$D$10+'СЕТ СН'!$H$5-'СЕТ СН'!$H$17</f>
        <v>4624.4063645899996</v>
      </c>
      <c r="L111" s="37">
        <f>SUMIFS(СВЦЭМ!$C$34:$C$777,СВЦЭМ!$A$34:$A$777,$A111,СВЦЭМ!$B$34:$B$777,L$83)+'СЕТ СН'!$H$9+СВЦЭМ!$D$10+'СЕТ СН'!$H$5-'СЕТ СН'!$H$17</f>
        <v>4538.7107095199999</v>
      </c>
      <c r="M111" s="37">
        <f>SUMIFS(СВЦЭМ!$C$34:$C$777,СВЦЭМ!$A$34:$A$777,$A111,СВЦЭМ!$B$34:$B$777,M$83)+'СЕТ СН'!$H$9+СВЦЭМ!$D$10+'СЕТ СН'!$H$5-'СЕТ СН'!$H$17</f>
        <v>4517.1299797199999</v>
      </c>
      <c r="N111" s="37">
        <f>SUMIFS(СВЦЭМ!$C$34:$C$777,СВЦЭМ!$A$34:$A$777,$A111,СВЦЭМ!$B$34:$B$777,N$83)+'СЕТ СН'!$H$9+СВЦЭМ!$D$10+'СЕТ СН'!$H$5-'СЕТ СН'!$H$17</f>
        <v>4519.3155464800002</v>
      </c>
      <c r="O111" s="37">
        <f>SUMIFS(СВЦЭМ!$C$34:$C$777,СВЦЭМ!$A$34:$A$777,$A111,СВЦЭМ!$B$34:$B$777,O$83)+'СЕТ СН'!$H$9+СВЦЭМ!$D$10+'СЕТ СН'!$H$5-'СЕТ СН'!$H$17</f>
        <v>4517.1020106199994</v>
      </c>
      <c r="P111" s="37">
        <f>SUMIFS(СВЦЭМ!$C$34:$C$777,СВЦЭМ!$A$34:$A$777,$A111,СВЦЭМ!$B$34:$B$777,P$83)+'СЕТ СН'!$H$9+СВЦЭМ!$D$10+'СЕТ СН'!$H$5-'СЕТ СН'!$H$17</f>
        <v>4516.7235856400002</v>
      </c>
      <c r="Q111" s="37">
        <f>SUMIFS(СВЦЭМ!$C$34:$C$777,СВЦЭМ!$A$34:$A$777,$A111,СВЦЭМ!$B$34:$B$777,Q$83)+'СЕТ СН'!$H$9+СВЦЭМ!$D$10+'СЕТ СН'!$H$5-'СЕТ СН'!$H$17</f>
        <v>4519.3916030999999</v>
      </c>
      <c r="R111" s="37">
        <f>SUMIFS(СВЦЭМ!$C$34:$C$777,СВЦЭМ!$A$34:$A$777,$A111,СВЦЭМ!$B$34:$B$777,R$83)+'СЕТ СН'!$H$9+СВЦЭМ!$D$10+'СЕТ СН'!$H$5-'СЕТ СН'!$H$17</f>
        <v>4521.5373772399998</v>
      </c>
      <c r="S111" s="37">
        <f>SUMIFS(СВЦЭМ!$C$34:$C$777,СВЦЭМ!$A$34:$A$777,$A111,СВЦЭМ!$B$34:$B$777,S$83)+'СЕТ СН'!$H$9+СВЦЭМ!$D$10+'СЕТ СН'!$H$5-'СЕТ СН'!$H$17</f>
        <v>4514.5438183099996</v>
      </c>
      <c r="T111" s="37">
        <f>SUMIFS(СВЦЭМ!$C$34:$C$777,СВЦЭМ!$A$34:$A$777,$A111,СВЦЭМ!$B$34:$B$777,T$83)+'СЕТ СН'!$H$9+СВЦЭМ!$D$10+'СЕТ СН'!$H$5-'СЕТ СН'!$H$17</f>
        <v>4522.1026181300003</v>
      </c>
      <c r="U111" s="37">
        <f>SUMIFS(СВЦЭМ!$C$34:$C$777,СВЦЭМ!$A$34:$A$777,$A111,СВЦЭМ!$B$34:$B$777,U$83)+'СЕТ СН'!$H$9+СВЦЭМ!$D$10+'СЕТ СН'!$H$5-'СЕТ СН'!$H$17</f>
        <v>4518.9802516600002</v>
      </c>
      <c r="V111" s="37">
        <f>SUMIFS(СВЦЭМ!$C$34:$C$777,СВЦЭМ!$A$34:$A$777,$A111,СВЦЭМ!$B$34:$B$777,V$83)+'СЕТ СН'!$H$9+СВЦЭМ!$D$10+'СЕТ СН'!$H$5-'СЕТ СН'!$H$17</f>
        <v>4524.3189745999998</v>
      </c>
      <c r="W111" s="37">
        <f>SUMIFS(СВЦЭМ!$C$34:$C$777,СВЦЭМ!$A$34:$A$777,$A111,СВЦЭМ!$B$34:$B$777,W$83)+'СЕТ СН'!$H$9+СВЦЭМ!$D$10+'СЕТ СН'!$H$5-'СЕТ СН'!$H$17</f>
        <v>4595.9699346899997</v>
      </c>
      <c r="X111" s="37">
        <f>SUMIFS(СВЦЭМ!$C$34:$C$777,СВЦЭМ!$A$34:$A$777,$A111,СВЦЭМ!$B$34:$B$777,X$83)+'СЕТ СН'!$H$9+СВЦЭМ!$D$10+'СЕТ СН'!$H$5-'СЕТ СН'!$H$17</f>
        <v>4657.6873127899999</v>
      </c>
      <c r="Y111" s="37">
        <f>SUMIFS(СВЦЭМ!$C$34:$C$777,СВЦЭМ!$A$34:$A$777,$A111,СВЦЭМ!$B$34:$B$777,Y$83)+'СЕТ СН'!$H$9+СВЦЭМ!$D$10+'СЕТ СН'!$H$5-'СЕТ СН'!$H$17</f>
        <v>4715.9309616599994</v>
      </c>
    </row>
    <row r="112" spans="1:25" ht="15.75" x14ac:dyDescent="0.2">
      <c r="A112" s="36">
        <f t="shared" si="2"/>
        <v>42976</v>
      </c>
      <c r="B112" s="37">
        <f>SUMIFS(СВЦЭМ!$C$34:$C$777,СВЦЭМ!$A$34:$A$777,$A112,СВЦЭМ!$B$34:$B$777,B$83)+'СЕТ СН'!$H$9+СВЦЭМ!$D$10+'СЕТ СН'!$H$5-'СЕТ СН'!$H$17</f>
        <v>4778.1954730199996</v>
      </c>
      <c r="C112" s="37">
        <f>SUMIFS(СВЦЭМ!$C$34:$C$777,СВЦЭМ!$A$34:$A$777,$A112,СВЦЭМ!$B$34:$B$777,C$83)+'СЕТ СН'!$H$9+СВЦЭМ!$D$10+'СЕТ СН'!$H$5-'СЕТ СН'!$H$17</f>
        <v>4825.3978626499993</v>
      </c>
      <c r="D112" s="37">
        <f>SUMIFS(СВЦЭМ!$C$34:$C$777,СВЦЭМ!$A$34:$A$777,$A112,СВЦЭМ!$B$34:$B$777,D$83)+'СЕТ СН'!$H$9+СВЦЭМ!$D$10+'СЕТ СН'!$H$5-'СЕТ СН'!$H$17</f>
        <v>4856.0961683599999</v>
      </c>
      <c r="E112" s="37">
        <f>SUMIFS(СВЦЭМ!$C$34:$C$777,СВЦЭМ!$A$34:$A$777,$A112,СВЦЭМ!$B$34:$B$777,E$83)+'СЕТ СН'!$H$9+СВЦЭМ!$D$10+'СЕТ СН'!$H$5-'СЕТ СН'!$H$17</f>
        <v>4874.4746375300001</v>
      </c>
      <c r="F112" s="37">
        <f>SUMIFS(СВЦЭМ!$C$34:$C$777,СВЦЭМ!$A$34:$A$777,$A112,СВЦЭМ!$B$34:$B$777,F$83)+'СЕТ СН'!$H$9+СВЦЭМ!$D$10+'СЕТ СН'!$H$5-'СЕТ СН'!$H$17</f>
        <v>4875.4479083400001</v>
      </c>
      <c r="G112" s="37">
        <f>SUMIFS(СВЦЭМ!$C$34:$C$777,СВЦЭМ!$A$34:$A$777,$A112,СВЦЭМ!$B$34:$B$777,G$83)+'СЕТ СН'!$H$9+СВЦЭМ!$D$10+'СЕТ СН'!$H$5-'СЕТ СН'!$H$17</f>
        <v>4863.2941100600001</v>
      </c>
      <c r="H112" s="37">
        <f>SUMIFS(СВЦЭМ!$C$34:$C$777,СВЦЭМ!$A$34:$A$777,$A112,СВЦЭМ!$B$34:$B$777,H$83)+'СЕТ СН'!$H$9+СВЦЭМ!$D$10+'СЕТ СН'!$H$5-'СЕТ СН'!$H$17</f>
        <v>4806.5059392900002</v>
      </c>
      <c r="I112" s="37">
        <f>SUMIFS(СВЦЭМ!$C$34:$C$777,СВЦЭМ!$A$34:$A$777,$A112,СВЦЭМ!$B$34:$B$777,I$83)+'СЕТ СН'!$H$9+СВЦЭМ!$D$10+'СЕТ СН'!$H$5-'СЕТ СН'!$H$17</f>
        <v>4729.0182301200002</v>
      </c>
      <c r="J112" s="37">
        <f>SUMIFS(СВЦЭМ!$C$34:$C$777,СВЦЭМ!$A$34:$A$777,$A112,СВЦЭМ!$B$34:$B$777,J$83)+'СЕТ СН'!$H$9+СВЦЭМ!$D$10+'СЕТ СН'!$H$5-'СЕТ СН'!$H$17</f>
        <v>4689.1328246899993</v>
      </c>
      <c r="K112" s="37">
        <f>SUMIFS(СВЦЭМ!$C$34:$C$777,СВЦЭМ!$A$34:$A$777,$A112,СВЦЭМ!$B$34:$B$777,K$83)+'СЕТ СН'!$H$9+СВЦЭМ!$D$10+'СЕТ СН'!$H$5-'СЕТ СН'!$H$17</f>
        <v>4631.3944655200003</v>
      </c>
      <c r="L112" s="37">
        <f>SUMIFS(СВЦЭМ!$C$34:$C$777,СВЦЭМ!$A$34:$A$777,$A112,СВЦЭМ!$B$34:$B$777,L$83)+'СЕТ СН'!$H$9+СВЦЭМ!$D$10+'СЕТ СН'!$H$5-'СЕТ СН'!$H$17</f>
        <v>4551.0002935699995</v>
      </c>
      <c r="M112" s="37">
        <f>SUMIFS(СВЦЭМ!$C$34:$C$777,СВЦЭМ!$A$34:$A$777,$A112,СВЦЭМ!$B$34:$B$777,M$83)+'СЕТ СН'!$H$9+СВЦЭМ!$D$10+'СЕТ СН'!$H$5-'СЕТ СН'!$H$17</f>
        <v>4519.0161669999998</v>
      </c>
      <c r="N112" s="37">
        <f>SUMIFS(СВЦЭМ!$C$34:$C$777,СВЦЭМ!$A$34:$A$777,$A112,СВЦЭМ!$B$34:$B$777,N$83)+'СЕТ СН'!$H$9+СВЦЭМ!$D$10+'СЕТ СН'!$H$5-'СЕТ СН'!$H$17</f>
        <v>4519.2087117000001</v>
      </c>
      <c r="O112" s="37">
        <f>SUMIFS(СВЦЭМ!$C$34:$C$777,СВЦЭМ!$A$34:$A$777,$A112,СВЦЭМ!$B$34:$B$777,O$83)+'СЕТ СН'!$H$9+СВЦЭМ!$D$10+'СЕТ СН'!$H$5-'СЕТ СН'!$H$17</f>
        <v>4521.3923981600001</v>
      </c>
      <c r="P112" s="37">
        <f>SUMIFS(СВЦЭМ!$C$34:$C$777,СВЦЭМ!$A$34:$A$777,$A112,СВЦЭМ!$B$34:$B$777,P$83)+'СЕТ СН'!$H$9+СВЦЭМ!$D$10+'СЕТ СН'!$H$5-'СЕТ СН'!$H$17</f>
        <v>4525.9933473299998</v>
      </c>
      <c r="Q112" s="37">
        <f>SUMIFS(СВЦЭМ!$C$34:$C$777,СВЦЭМ!$A$34:$A$777,$A112,СВЦЭМ!$B$34:$B$777,Q$83)+'СЕТ СН'!$H$9+СВЦЭМ!$D$10+'СЕТ СН'!$H$5-'СЕТ СН'!$H$17</f>
        <v>4525.2323766299996</v>
      </c>
      <c r="R112" s="37">
        <f>SUMIFS(СВЦЭМ!$C$34:$C$777,СВЦЭМ!$A$34:$A$777,$A112,СВЦЭМ!$B$34:$B$777,R$83)+'СЕТ СН'!$H$9+СВЦЭМ!$D$10+'СЕТ СН'!$H$5-'СЕТ СН'!$H$17</f>
        <v>4524.5931610899997</v>
      </c>
      <c r="S112" s="37">
        <f>SUMIFS(СВЦЭМ!$C$34:$C$777,СВЦЭМ!$A$34:$A$777,$A112,СВЦЭМ!$B$34:$B$777,S$83)+'СЕТ СН'!$H$9+СВЦЭМ!$D$10+'СЕТ СН'!$H$5-'СЕТ СН'!$H$17</f>
        <v>4517.1579519500001</v>
      </c>
      <c r="T112" s="37">
        <f>SUMIFS(СВЦЭМ!$C$34:$C$777,СВЦЭМ!$A$34:$A$777,$A112,СВЦЭМ!$B$34:$B$777,T$83)+'СЕТ СН'!$H$9+СВЦЭМ!$D$10+'СЕТ СН'!$H$5-'СЕТ СН'!$H$17</f>
        <v>4526.7018230699996</v>
      </c>
      <c r="U112" s="37">
        <f>SUMIFS(СВЦЭМ!$C$34:$C$777,СВЦЭМ!$A$34:$A$777,$A112,СВЦЭМ!$B$34:$B$777,U$83)+'СЕТ СН'!$H$9+СВЦЭМ!$D$10+'СЕТ СН'!$H$5-'СЕТ СН'!$H$17</f>
        <v>4531.2695879599996</v>
      </c>
      <c r="V112" s="37">
        <f>SUMIFS(СВЦЭМ!$C$34:$C$777,СВЦЭМ!$A$34:$A$777,$A112,СВЦЭМ!$B$34:$B$777,V$83)+'СЕТ СН'!$H$9+СВЦЭМ!$D$10+'СЕТ СН'!$H$5-'СЕТ СН'!$H$17</f>
        <v>4547.4171936799994</v>
      </c>
      <c r="W112" s="37">
        <f>SUMIFS(СВЦЭМ!$C$34:$C$777,СВЦЭМ!$A$34:$A$777,$A112,СВЦЭМ!$B$34:$B$777,W$83)+'СЕТ СН'!$H$9+СВЦЭМ!$D$10+'СЕТ СН'!$H$5-'СЕТ СН'!$H$17</f>
        <v>4620.9702624700003</v>
      </c>
      <c r="X112" s="37">
        <f>SUMIFS(СВЦЭМ!$C$34:$C$777,СВЦЭМ!$A$34:$A$777,$A112,СВЦЭМ!$B$34:$B$777,X$83)+'СЕТ СН'!$H$9+СВЦЭМ!$D$10+'СЕТ СН'!$H$5-'СЕТ СН'!$H$17</f>
        <v>4672.2697697799995</v>
      </c>
      <c r="Y112" s="37">
        <f>SUMIFS(СВЦЭМ!$C$34:$C$777,СВЦЭМ!$A$34:$A$777,$A112,СВЦЭМ!$B$34:$B$777,Y$83)+'СЕТ СН'!$H$9+СВЦЭМ!$D$10+'СЕТ СН'!$H$5-'СЕТ СН'!$H$17</f>
        <v>4720.7506405300001</v>
      </c>
    </row>
    <row r="113" spans="1:27" ht="15.75" x14ac:dyDescent="0.2">
      <c r="A113" s="36">
        <f t="shared" si="2"/>
        <v>42977</v>
      </c>
      <c r="B113" s="37">
        <f>SUMIFS(СВЦЭМ!$C$34:$C$777,СВЦЭМ!$A$34:$A$777,$A113,СВЦЭМ!$B$34:$B$777,B$83)+'СЕТ СН'!$H$9+СВЦЭМ!$D$10+'СЕТ СН'!$H$5-'СЕТ СН'!$H$17</f>
        <v>4787.0002584200001</v>
      </c>
      <c r="C113" s="37">
        <f>SUMIFS(СВЦЭМ!$C$34:$C$777,СВЦЭМ!$A$34:$A$777,$A113,СВЦЭМ!$B$34:$B$777,C$83)+'СЕТ СН'!$H$9+СВЦЭМ!$D$10+'СЕТ СН'!$H$5-'СЕТ СН'!$H$17</f>
        <v>4828.1632145499998</v>
      </c>
      <c r="D113" s="37">
        <f>SUMIFS(СВЦЭМ!$C$34:$C$777,СВЦЭМ!$A$34:$A$777,$A113,СВЦЭМ!$B$34:$B$777,D$83)+'СЕТ СН'!$H$9+СВЦЭМ!$D$10+'СЕТ СН'!$H$5-'СЕТ СН'!$H$17</f>
        <v>4830.3201106799997</v>
      </c>
      <c r="E113" s="37">
        <f>SUMIFS(СВЦЭМ!$C$34:$C$777,СВЦЭМ!$A$34:$A$777,$A113,СВЦЭМ!$B$34:$B$777,E$83)+'СЕТ СН'!$H$9+СВЦЭМ!$D$10+'СЕТ СН'!$H$5-'СЕТ СН'!$H$17</f>
        <v>4839.9688680099998</v>
      </c>
      <c r="F113" s="37">
        <f>SUMIFS(СВЦЭМ!$C$34:$C$777,СВЦЭМ!$A$34:$A$777,$A113,СВЦЭМ!$B$34:$B$777,F$83)+'СЕТ СН'!$H$9+СВЦЭМ!$D$10+'СЕТ СН'!$H$5-'СЕТ СН'!$H$17</f>
        <v>4839.5526597899998</v>
      </c>
      <c r="G113" s="37">
        <f>SUMIFS(СВЦЭМ!$C$34:$C$777,СВЦЭМ!$A$34:$A$777,$A113,СВЦЭМ!$B$34:$B$777,G$83)+'СЕТ СН'!$H$9+СВЦЭМ!$D$10+'СЕТ СН'!$H$5-'СЕТ СН'!$H$17</f>
        <v>4831.7194827599997</v>
      </c>
      <c r="H113" s="37">
        <f>SUMIFS(СВЦЭМ!$C$34:$C$777,СВЦЭМ!$A$34:$A$777,$A113,СВЦЭМ!$B$34:$B$777,H$83)+'СЕТ СН'!$H$9+СВЦЭМ!$D$10+'СЕТ СН'!$H$5-'СЕТ СН'!$H$17</f>
        <v>4780.2011164699998</v>
      </c>
      <c r="I113" s="37">
        <f>SUMIFS(СВЦЭМ!$C$34:$C$777,СВЦЭМ!$A$34:$A$777,$A113,СВЦЭМ!$B$34:$B$777,I$83)+'СЕТ СН'!$H$9+СВЦЭМ!$D$10+'СЕТ СН'!$H$5-'СЕТ СН'!$H$17</f>
        <v>4738.2042270799993</v>
      </c>
      <c r="J113" s="37">
        <f>SUMIFS(СВЦЭМ!$C$34:$C$777,СВЦЭМ!$A$34:$A$777,$A113,СВЦЭМ!$B$34:$B$777,J$83)+'СЕТ СН'!$H$9+СВЦЭМ!$D$10+'СЕТ СН'!$H$5-'СЕТ СН'!$H$17</f>
        <v>4689.5435121099999</v>
      </c>
      <c r="K113" s="37">
        <f>SUMIFS(СВЦЭМ!$C$34:$C$777,СВЦЭМ!$A$34:$A$777,$A113,СВЦЭМ!$B$34:$B$777,K$83)+'СЕТ СН'!$H$9+СВЦЭМ!$D$10+'СЕТ СН'!$H$5-'СЕТ СН'!$H$17</f>
        <v>4638.8441470299995</v>
      </c>
      <c r="L113" s="37">
        <f>SUMIFS(СВЦЭМ!$C$34:$C$777,СВЦЭМ!$A$34:$A$777,$A113,СВЦЭМ!$B$34:$B$777,L$83)+'СЕТ СН'!$H$9+СВЦЭМ!$D$10+'СЕТ СН'!$H$5-'СЕТ СН'!$H$17</f>
        <v>4560.9021923500004</v>
      </c>
      <c r="M113" s="37">
        <f>SUMIFS(СВЦЭМ!$C$34:$C$777,СВЦЭМ!$A$34:$A$777,$A113,СВЦЭМ!$B$34:$B$777,M$83)+'СЕТ СН'!$H$9+СВЦЭМ!$D$10+'СЕТ СН'!$H$5-'СЕТ СН'!$H$17</f>
        <v>4531.0180192099997</v>
      </c>
      <c r="N113" s="37">
        <f>SUMIFS(СВЦЭМ!$C$34:$C$777,СВЦЭМ!$A$34:$A$777,$A113,СВЦЭМ!$B$34:$B$777,N$83)+'СЕТ СН'!$H$9+СВЦЭМ!$D$10+'СЕТ СН'!$H$5-'СЕТ СН'!$H$17</f>
        <v>4536.8962776099997</v>
      </c>
      <c r="O113" s="37">
        <f>SUMIFS(СВЦЭМ!$C$34:$C$777,СВЦЭМ!$A$34:$A$777,$A113,СВЦЭМ!$B$34:$B$777,O$83)+'СЕТ СН'!$H$9+СВЦЭМ!$D$10+'СЕТ СН'!$H$5-'СЕТ СН'!$H$17</f>
        <v>4537.3505686299995</v>
      </c>
      <c r="P113" s="37">
        <f>SUMIFS(СВЦЭМ!$C$34:$C$777,СВЦЭМ!$A$34:$A$777,$A113,СВЦЭМ!$B$34:$B$777,P$83)+'СЕТ СН'!$H$9+СВЦЭМ!$D$10+'СЕТ СН'!$H$5-'СЕТ СН'!$H$17</f>
        <v>4535.3427981599998</v>
      </c>
      <c r="Q113" s="37">
        <f>SUMIFS(СВЦЭМ!$C$34:$C$777,СВЦЭМ!$A$34:$A$777,$A113,СВЦЭМ!$B$34:$B$777,Q$83)+'СЕТ СН'!$H$9+СВЦЭМ!$D$10+'СЕТ СН'!$H$5-'СЕТ СН'!$H$17</f>
        <v>4533.1465160500002</v>
      </c>
      <c r="R113" s="37">
        <f>SUMIFS(СВЦЭМ!$C$34:$C$777,СВЦЭМ!$A$34:$A$777,$A113,СВЦЭМ!$B$34:$B$777,R$83)+'СЕТ СН'!$H$9+СВЦЭМ!$D$10+'СЕТ СН'!$H$5-'СЕТ СН'!$H$17</f>
        <v>4538.7870591700002</v>
      </c>
      <c r="S113" s="37">
        <f>SUMIFS(СВЦЭМ!$C$34:$C$777,СВЦЭМ!$A$34:$A$777,$A113,СВЦЭМ!$B$34:$B$777,S$83)+'СЕТ СН'!$H$9+СВЦЭМ!$D$10+'СЕТ СН'!$H$5-'СЕТ СН'!$H$17</f>
        <v>4531.6600984799998</v>
      </c>
      <c r="T113" s="37">
        <f>SUMIFS(СВЦЭМ!$C$34:$C$777,СВЦЭМ!$A$34:$A$777,$A113,СВЦЭМ!$B$34:$B$777,T$83)+'СЕТ СН'!$H$9+СВЦЭМ!$D$10+'СЕТ СН'!$H$5-'СЕТ СН'!$H$17</f>
        <v>4533.8253740399996</v>
      </c>
      <c r="U113" s="37">
        <f>SUMIFS(СВЦЭМ!$C$34:$C$777,СВЦЭМ!$A$34:$A$777,$A113,СВЦЭМ!$B$34:$B$777,U$83)+'СЕТ СН'!$H$9+СВЦЭМ!$D$10+'СЕТ СН'!$H$5-'СЕТ СН'!$H$17</f>
        <v>4528.7504363199996</v>
      </c>
      <c r="V113" s="37">
        <f>SUMIFS(СВЦЭМ!$C$34:$C$777,СВЦЭМ!$A$34:$A$777,$A113,СВЦЭМ!$B$34:$B$777,V$83)+'СЕТ СН'!$H$9+СВЦЭМ!$D$10+'СЕТ СН'!$H$5-'СЕТ СН'!$H$17</f>
        <v>4542.2957649199998</v>
      </c>
      <c r="W113" s="37">
        <f>SUMIFS(СВЦЭМ!$C$34:$C$777,СВЦЭМ!$A$34:$A$777,$A113,СВЦЭМ!$B$34:$B$777,W$83)+'СЕТ СН'!$H$9+СВЦЭМ!$D$10+'СЕТ СН'!$H$5-'СЕТ СН'!$H$17</f>
        <v>4614.9692635499996</v>
      </c>
      <c r="X113" s="37">
        <f>SUMIFS(СВЦЭМ!$C$34:$C$777,СВЦЭМ!$A$34:$A$777,$A113,СВЦЭМ!$B$34:$B$777,X$83)+'СЕТ СН'!$H$9+СВЦЭМ!$D$10+'СЕТ СН'!$H$5-'СЕТ СН'!$H$17</f>
        <v>4649.0739525299996</v>
      </c>
      <c r="Y113" s="37">
        <f>SUMIFS(СВЦЭМ!$C$34:$C$777,СВЦЭМ!$A$34:$A$777,$A113,СВЦЭМ!$B$34:$B$777,Y$83)+'СЕТ СН'!$H$9+СВЦЭМ!$D$10+'СЕТ СН'!$H$5-'СЕТ СН'!$H$17</f>
        <v>4673.55428037</v>
      </c>
      <c r="AA113" s="38"/>
    </row>
    <row r="114" spans="1:27" ht="15.75" x14ac:dyDescent="0.2">
      <c r="A114" s="36">
        <f t="shared" si="2"/>
        <v>42978</v>
      </c>
      <c r="B114" s="37">
        <f>SUMIFS(СВЦЭМ!$C$34:$C$777,СВЦЭМ!$A$34:$A$777,$A114,СВЦЭМ!$B$34:$B$777,B$83)+'СЕТ СН'!$H$9+СВЦЭМ!$D$10+'СЕТ СН'!$H$5-'СЕТ СН'!$H$17</f>
        <v>4647.3841354999995</v>
      </c>
      <c r="C114" s="37">
        <f>SUMIFS(СВЦЭМ!$C$34:$C$777,СВЦЭМ!$A$34:$A$777,$A114,СВЦЭМ!$B$34:$B$777,C$83)+'СЕТ СН'!$H$9+СВЦЭМ!$D$10+'СЕТ СН'!$H$5-'СЕТ СН'!$H$17</f>
        <v>4747.1877300199994</v>
      </c>
      <c r="D114" s="37">
        <f>SUMIFS(СВЦЭМ!$C$34:$C$777,СВЦЭМ!$A$34:$A$777,$A114,СВЦЭМ!$B$34:$B$777,D$83)+'СЕТ СН'!$H$9+СВЦЭМ!$D$10+'СЕТ СН'!$H$5-'СЕТ СН'!$H$17</f>
        <v>4797.1926598299997</v>
      </c>
      <c r="E114" s="37">
        <f>SUMIFS(СВЦЭМ!$C$34:$C$777,СВЦЭМ!$A$34:$A$777,$A114,СВЦЭМ!$B$34:$B$777,E$83)+'СЕТ СН'!$H$9+СВЦЭМ!$D$10+'СЕТ СН'!$H$5-'СЕТ СН'!$H$17</f>
        <v>4813.3073609000003</v>
      </c>
      <c r="F114" s="37">
        <f>SUMIFS(СВЦЭМ!$C$34:$C$777,СВЦЭМ!$A$34:$A$777,$A114,СВЦЭМ!$B$34:$B$777,F$83)+'СЕТ СН'!$H$9+СВЦЭМ!$D$10+'СЕТ СН'!$H$5-'СЕТ СН'!$H$17</f>
        <v>4822.03508349</v>
      </c>
      <c r="G114" s="37">
        <f>SUMIFS(СВЦЭМ!$C$34:$C$777,СВЦЭМ!$A$34:$A$777,$A114,СВЦЭМ!$B$34:$B$777,G$83)+'СЕТ СН'!$H$9+СВЦЭМ!$D$10+'СЕТ СН'!$H$5-'СЕТ СН'!$H$17</f>
        <v>4817.1784564199997</v>
      </c>
      <c r="H114" s="37">
        <f>SUMIFS(СВЦЭМ!$C$34:$C$777,СВЦЭМ!$A$34:$A$777,$A114,СВЦЭМ!$B$34:$B$777,H$83)+'СЕТ СН'!$H$9+СВЦЭМ!$D$10+'СЕТ СН'!$H$5-'СЕТ СН'!$H$17</f>
        <v>4759.9162735600003</v>
      </c>
      <c r="I114" s="37">
        <f>SUMIFS(СВЦЭМ!$C$34:$C$777,СВЦЭМ!$A$34:$A$777,$A114,СВЦЭМ!$B$34:$B$777,I$83)+'СЕТ СН'!$H$9+СВЦЭМ!$D$10+'СЕТ СН'!$H$5-'СЕТ СН'!$H$17</f>
        <v>4670.1929624200002</v>
      </c>
      <c r="J114" s="37">
        <f>SUMIFS(СВЦЭМ!$C$34:$C$777,СВЦЭМ!$A$34:$A$777,$A114,СВЦЭМ!$B$34:$B$777,J$83)+'СЕТ СН'!$H$9+СВЦЭМ!$D$10+'СЕТ СН'!$H$5-'СЕТ СН'!$H$17</f>
        <v>4655.3428473499998</v>
      </c>
      <c r="K114" s="37">
        <f>SUMIFS(СВЦЭМ!$C$34:$C$777,СВЦЭМ!$A$34:$A$777,$A114,СВЦЭМ!$B$34:$B$777,K$83)+'СЕТ СН'!$H$9+СВЦЭМ!$D$10+'СЕТ СН'!$H$5-'СЕТ СН'!$H$17</f>
        <v>4619.0531719199998</v>
      </c>
      <c r="L114" s="37">
        <f>SUMIFS(СВЦЭМ!$C$34:$C$777,СВЦЭМ!$A$34:$A$777,$A114,СВЦЭМ!$B$34:$B$777,L$83)+'СЕТ СН'!$H$9+СВЦЭМ!$D$10+'СЕТ СН'!$H$5-'СЕТ СН'!$H$17</f>
        <v>4528.9070297099997</v>
      </c>
      <c r="M114" s="37">
        <f>SUMIFS(СВЦЭМ!$C$34:$C$777,СВЦЭМ!$A$34:$A$777,$A114,СВЦЭМ!$B$34:$B$777,M$83)+'СЕТ СН'!$H$9+СВЦЭМ!$D$10+'СЕТ СН'!$H$5-'СЕТ СН'!$H$17</f>
        <v>4501.3215285599999</v>
      </c>
      <c r="N114" s="37">
        <f>SUMIFS(СВЦЭМ!$C$34:$C$777,СВЦЭМ!$A$34:$A$777,$A114,СВЦЭМ!$B$34:$B$777,N$83)+'СЕТ СН'!$H$9+СВЦЭМ!$D$10+'СЕТ СН'!$H$5-'СЕТ СН'!$H$17</f>
        <v>4502.1747163099999</v>
      </c>
      <c r="O114" s="37">
        <f>SUMIFS(СВЦЭМ!$C$34:$C$777,СВЦЭМ!$A$34:$A$777,$A114,СВЦЭМ!$B$34:$B$777,O$83)+'СЕТ СН'!$H$9+СВЦЭМ!$D$10+'СЕТ СН'!$H$5-'СЕТ СН'!$H$17</f>
        <v>4500.7180472999999</v>
      </c>
      <c r="P114" s="37">
        <f>SUMIFS(СВЦЭМ!$C$34:$C$777,СВЦЭМ!$A$34:$A$777,$A114,СВЦЭМ!$B$34:$B$777,P$83)+'СЕТ СН'!$H$9+СВЦЭМ!$D$10+'СЕТ СН'!$H$5-'СЕТ СН'!$H$17</f>
        <v>4499.85434386</v>
      </c>
      <c r="Q114" s="37">
        <f>SUMIFS(СВЦЭМ!$C$34:$C$777,СВЦЭМ!$A$34:$A$777,$A114,СВЦЭМ!$B$34:$B$777,Q$83)+'СЕТ СН'!$H$9+СВЦЭМ!$D$10+'СЕТ СН'!$H$5-'СЕТ СН'!$H$17</f>
        <v>4503.9985214299995</v>
      </c>
      <c r="R114" s="37">
        <f>SUMIFS(СВЦЭМ!$C$34:$C$777,СВЦЭМ!$A$34:$A$777,$A114,СВЦЭМ!$B$34:$B$777,R$83)+'СЕТ СН'!$H$9+СВЦЭМ!$D$10+'СЕТ СН'!$H$5-'СЕТ СН'!$H$17</f>
        <v>4507.8115374400004</v>
      </c>
      <c r="S114" s="37">
        <f>SUMIFS(СВЦЭМ!$C$34:$C$777,СВЦЭМ!$A$34:$A$777,$A114,СВЦЭМ!$B$34:$B$777,S$83)+'СЕТ СН'!$H$9+СВЦЭМ!$D$10+'СЕТ СН'!$H$5-'СЕТ СН'!$H$17</f>
        <v>4500.0511854300003</v>
      </c>
      <c r="T114" s="37">
        <f>SUMIFS(СВЦЭМ!$C$34:$C$777,СВЦЭМ!$A$34:$A$777,$A114,СВЦЭМ!$B$34:$B$777,T$83)+'СЕТ СН'!$H$9+СВЦЭМ!$D$10+'СЕТ СН'!$H$5-'СЕТ СН'!$H$17</f>
        <v>4505.6179178900002</v>
      </c>
      <c r="U114" s="37">
        <f>SUMIFS(СВЦЭМ!$C$34:$C$777,СВЦЭМ!$A$34:$A$777,$A114,СВЦЭМ!$B$34:$B$777,U$83)+'СЕТ СН'!$H$9+СВЦЭМ!$D$10+'СЕТ СН'!$H$5-'СЕТ СН'!$H$17</f>
        <v>4505.5601207500004</v>
      </c>
      <c r="V114" s="37">
        <f>SUMIFS(СВЦЭМ!$C$34:$C$777,СВЦЭМ!$A$34:$A$777,$A114,СВЦЭМ!$B$34:$B$777,V$83)+'СЕТ СН'!$H$9+СВЦЭМ!$D$10+'СЕТ СН'!$H$5-'СЕТ СН'!$H$17</f>
        <v>4501.5701334200003</v>
      </c>
      <c r="W114" s="37">
        <f>SUMIFS(СВЦЭМ!$C$34:$C$777,СВЦЭМ!$A$34:$A$777,$A114,СВЦЭМ!$B$34:$B$777,W$83)+'СЕТ СН'!$H$9+СВЦЭМ!$D$10+'СЕТ СН'!$H$5-'СЕТ СН'!$H$17</f>
        <v>4572.8962061299999</v>
      </c>
      <c r="X114" s="37">
        <f>SUMIFS(СВЦЭМ!$C$34:$C$777,СВЦЭМ!$A$34:$A$777,$A114,СВЦЭМ!$B$34:$B$777,X$83)+'СЕТ СН'!$H$9+СВЦЭМ!$D$10+'СЕТ СН'!$H$5-'СЕТ СН'!$H$17</f>
        <v>4634.5066805899996</v>
      </c>
      <c r="Y114" s="37">
        <f>SUMIFS(СВЦЭМ!$C$34:$C$777,СВЦЭМ!$A$34:$A$777,$A114,СВЦЭМ!$B$34:$B$777,Y$83)+'СЕТ СН'!$H$9+СВЦЭМ!$D$10+'СЕТ СН'!$H$5-'СЕТ СН'!$H$17</f>
        <v>4659.5621040899996</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01.08.2017</v>
      </c>
      <c r="B120" s="37">
        <f>SUMIFS(СВЦЭМ!$C$34:$C$777,СВЦЭМ!$A$34:$A$777,$A120,СВЦЭМ!$B$34:$B$777,B$119)+'СЕТ СН'!$I$9+СВЦЭМ!$D$10+'СЕТ СН'!$I$5-'СЕТ СН'!$I$17</f>
        <v>4711.4543452500002</v>
      </c>
      <c r="C120" s="37">
        <f>SUMIFS(СВЦЭМ!$C$34:$C$777,СВЦЭМ!$A$34:$A$777,$A120,СВЦЭМ!$B$34:$B$777,C$119)+'СЕТ СН'!$I$9+СВЦЭМ!$D$10+'СЕТ СН'!$I$5-'СЕТ СН'!$I$17</f>
        <v>4782.3373903899992</v>
      </c>
      <c r="D120" s="37">
        <f>SUMIFS(СВЦЭМ!$C$34:$C$777,СВЦЭМ!$A$34:$A$777,$A120,СВЦЭМ!$B$34:$B$777,D$119)+'СЕТ СН'!$I$9+СВЦЭМ!$D$10+'СЕТ СН'!$I$5-'СЕТ СН'!$I$17</f>
        <v>4816.7917461399993</v>
      </c>
      <c r="E120" s="37">
        <f>SUMIFS(СВЦЭМ!$C$34:$C$777,СВЦЭМ!$A$34:$A$777,$A120,СВЦЭМ!$B$34:$B$777,E$119)+'СЕТ СН'!$I$9+СВЦЭМ!$D$10+'СЕТ СН'!$I$5-'СЕТ СН'!$I$17</f>
        <v>4847.4908005199995</v>
      </c>
      <c r="F120" s="37">
        <f>SUMIFS(СВЦЭМ!$C$34:$C$777,СВЦЭМ!$A$34:$A$777,$A120,СВЦЭМ!$B$34:$B$777,F$119)+'СЕТ СН'!$I$9+СВЦЭМ!$D$10+'СЕТ СН'!$I$5-'СЕТ СН'!$I$17</f>
        <v>4854.4447076500001</v>
      </c>
      <c r="G120" s="37">
        <f>SUMIFS(СВЦЭМ!$C$34:$C$777,СВЦЭМ!$A$34:$A$777,$A120,СВЦЭМ!$B$34:$B$777,G$119)+'СЕТ СН'!$I$9+СВЦЭМ!$D$10+'СЕТ СН'!$I$5-'СЕТ СН'!$I$17</f>
        <v>4865.9077577499993</v>
      </c>
      <c r="H120" s="37">
        <f>SUMIFS(СВЦЭМ!$C$34:$C$777,СВЦЭМ!$A$34:$A$777,$A120,СВЦЭМ!$B$34:$B$777,H$119)+'СЕТ СН'!$I$9+СВЦЭМ!$D$10+'СЕТ СН'!$I$5-'СЕТ СН'!$I$17</f>
        <v>4822.2976050299994</v>
      </c>
      <c r="I120" s="37">
        <f>SUMIFS(СВЦЭМ!$C$34:$C$777,СВЦЭМ!$A$34:$A$777,$A120,СВЦЭМ!$B$34:$B$777,I$119)+'СЕТ СН'!$I$9+СВЦЭМ!$D$10+'СЕТ СН'!$I$5-'СЕТ СН'!$I$17</f>
        <v>4703.3555197799997</v>
      </c>
      <c r="J120" s="37">
        <f>SUMIFS(СВЦЭМ!$C$34:$C$777,СВЦЭМ!$A$34:$A$777,$A120,СВЦЭМ!$B$34:$B$777,J$119)+'СЕТ СН'!$I$9+СВЦЭМ!$D$10+'СЕТ СН'!$I$5-'СЕТ СН'!$I$17</f>
        <v>4584.3519407099993</v>
      </c>
      <c r="K120" s="37">
        <f>SUMIFS(СВЦЭМ!$C$34:$C$777,СВЦЭМ!$A$34:$A$777,$A120,СВЦЭМ!$B$34:$B$777,K$119)+'СЕТ СН'!$I$9+СВЦЭМ!$D$10+'СЕТ СН'!$I$5-'СЕТ СН'!$I$17</f>
        <v>4494.2202318399995</v>
      </c>
      <c r="L120" s="37">
        <f>SUMIFS(СВЦЭМ!$C$34:$C$777,СВЦЭМ!$A$34:$A$777,$A120,СВЦЭМ!$B$34:$B$777,L$119)+'СЕТ СН'!$I$9+СВЦЭМ!$D$10+'СЕТ СН'!$I$5-'СЕТ СН'!$I$17</f>
        <v>4448.9187341299994</v>
      </c>
      <c r="M120" s="37">
        <f>SUMIFS(СВЦЭМ!$C$34:$C$777,СВЦЭМ!$A$34:$A$777,$A120,СВЦЭМ!$B$34:$B$777,M$119)+'СЕТ СН'!$I$9+СВЦЭМ!$D$10+'СЕТ СН'!$I$5-'СЕТ СН'!$I$17</f>
        <v>4442.8956998499998</v>
      </c>
      <c r="N120" s="37">
        <f>SUMIFS(СВЦЭМ!$C$34:$C$777,СВЦЭМ!$A$34:$A$777,$A120,СВЦЭМ!$B$34:$B$777,N$119)+'СЕТ СН'!$I$9+СВЦЭМ!$D$10+'СЕТ СН'!$I$5-'СЕТ СН'!$I$17</f>
        <v>4440.7932458999994</v>
      </c>
      <c r="O120" s="37">
        <f>SUMIFS(СВЦЭМ!$C$34:$C$777,СВЦЭМ!$A$34:$A$777,$A120,СВЦЭМ!$B$34:$B$777,O$119)+'СЕТ СН'!$I$9+СВЦЭМ!$D$10+'СЕТ СН'!$I$5-'СЕТ СН'!$I$17</f>
        <v>4446.3553735299993</v>
      </c>
      <c r="P120" s="37">
        <f>SUMIFS(СВЦЭМ!$C$34:$C$777,СВЦЭМ!$A$34:$A$777,$A120,СВЦЭМ!$B$34:$B$777,P$119)+'СЕТ СН'!$I$9+СВЦЭМ!$D$10+'СЕТ СН'!$I$5-'СЕТ СН'!$I$17</f>
        <v>4446.4223941999999</v>
      </c>
      <c r="Q120" s="37">
        <f>SUMIFS(СВЦЭМ!$C$34:$C$777,СВЦЭМ!$A$34:$A$777,$A120,СВЦЭМ!$B$34:$B$777,Q$119)+'СЕТ СН'!$I$9+СВЦЭМ!$D$10+'СЕТ СН'!$I$5-'СЕТ СН'!$I$17</f>
        <v>4445.1247651499998</v>
      </c>
      <c r="R120" s="37">
        <f>SUMIFS(СВЦЭМ!$C$34:$C$777,СВЦЭМ!$A$34:$A$777,$A120,СВЦЭМ!$B$34:$B$777,R$119)+'СЕТ СН'!$I$9+СВЦЭМ!$D$10+'СЕТ СН'!$I$5-'СЕТ СН'!$I$17</f>
        <v>4446.01123697</v>
      </c>
      <c r="S120" s="37">
        <f>SUMIFS(СВЦЭМ!$C$34:$C$777,СВЦЭМ!$A$34:$A$777,$A120,СВЦЭМ!$B$34:$B$777,S$119)+'СЕТ СН'!$I$9+СВЦЭМ!$D$10+'СЕТ СН'!$I$5-'СЕТ СН'!$I$17</f>
        <v>4445.2687582799999</v>
      </c>
      <c r="T120" s="37">
        <f>SUMIFS(СВЦЭМ!$C$34:$C$777,СВЦЭМ!$A$34:$A$777,$A120,СВЦЭМ!$B$34:$B$777,T$119)+'СЕТ СН'!$I$9+СВЦЭМ!$D$10+'СЕТ СН'!$I$5-'СЕТ СН'!$I$17</f>
        <v>4445.0214369599998</v>
      </c>
      <c r="U120" s="37">
        <f>SUMIFS(СВЦЭМ!$C$34:$C$777,СВЦЭМ!$A$34:$A$777,$A120,СВЦЭМ!$B$34:$B$777,U$119)+'СЕТ СН'!$I$9+СВЦЭМ!$D$10+'СЕТ СН'!$I$5-'СЕТ СН'!$I$17</f>
        <v>4441.6146112899996</v>
      </c>
      <c r="V120" s="37">
        <f>SUMIFS(СВЦЭМ!$C$34:$C$777,СВЦЭМ!$A$34:$A$777,$A120,СВЦЭМ!$B$34:$B$777,V$119)+'СЕТ СН'!$I$9+СВЦЭМ!$D$10+'СЕТ СН'!$I$5-'СЕТ СН'!$I$17</f>
        <v>4469.8762670299993</v>
      </c>
      <c r="W120" s="37">
        <f>SUMIFS(СВЦЭМ!$C$34:$C$777,СВЦЭМ!$A$34:$A$777,$A120,СВЦЭМ!$B$34:$B$777,W$119)+'СЕТ СН'!$I$9+СВЦЭМ!$D$10+'СЕТ СН'!$I$5-'СЕТ СН'!$I$17</f>
        <v>4530.9241482199996</v>
      </c>
      <c r="X120" s="37">
        <f>SUMIFS(СВЦЭМ!$C$34:$C$777,СВЦЭМ!$A$34:$A$777,$A120,СВЦЭМ!$B$34:$B$777,X$119)+'СЕТ СН'!$I$9+СВЦЭМ!$D$10+'СЕТ СН'!$I$5-'СЕТ СН'!$I$17</f>
        <v>4584.2111225999997</v>
      </c>
      <c r="Y120" s="37">
        <f>SUMIFS(СВЦЭМ!$C$34:$C$777,СВЦЭМ!$A$34:$A$777,$A120,СВЦЭМ!$B$34:$B$777,Y$119)+'СЕТ СН'!$I$9+СВЦЭМ!$D$10+'СЕТ СН'!$I$5-'СЕТ СН'!$I$17</f>
        <v>4672.2705032199992</v>
      </c>
    </row>
    <row r="121" spans="1:27" ht="15.75" x14ac:dyDescent="0.2">
      <c r="A121" s="36">
        <f>A120+1</f>
        <v>42949</v>
      </c>
      <c r="B121" s="37">
        <f>SUMIFS(СВЦЭМ!$C$34:$C$777,СВЦЭМ!$A$34:$A$777,$A121,СВЦЭМ!$B$34:$B$777,B$119)+'СЕТ СН'!$I$9+СВЦЭМ!$D$10+'СЕТ СН'!$I$5-'СЕТ СН'!$I$17</f>
        <v>4727.1343944199998</v>
      </c>
      <c r="C121" s="37">
        <f>SUMIFS(СВЦЭМ!$C$34:$C$777,СВЦЭМ!$A$34:$A$777,$A121,СВЦЭМ!$B$34:$B$777,C$119)+'СЕТ СН'!$I$9+СВЦЭМ!$D$10+'СЕТ СН'!$I$5-'СЕТ СН'!$I$17</f>
        <v>4810.5064140499999</v>
      </c>
      <c r="D121" s="37">
        <f>SUMIFS(СВЦЭМ!$C$34:$C$777,СВЦЭМ!$A$34:$A$777,$A121,СВЦЭМ!$B$34:$B$777,D$119)+'СЕТ СН'!$I$9+СВЦЭМ!$D$10+'СЕТ СН'!$I$5-'СЕТ СН'!$I$17</f>
        <v>4852.1818917000001</v>
      </c>
      <c r="E121" s="37">
        <f>SUMIFS(СВЦЭМ!$C$34:$C$777,СВЦЭМ!$A$34:$A$777,$A121,СВЦЭМ!$B$34:$B$777,E$119)+'СЕТ СН'!$I$9+СВЦЭМ!$D$10+'СЕТ СН'!$I$5-'СЕТ СН'!$I$17</f>
        <v>4863.8404789999995</v>
      </c>
      <c r="F121" s="37">
        <f>SUMIFS(СВЦЭМ!$C$34:$C$777,СВЦЭМ!$A$34:$A$777,$A121,СВЦЭМ!$B$34:$B$777,F$119)+'СЕТ СН'!$I$9+СВЦЭМ!$D$10+'СЕТ СН'!$I$5-'СЕТ СН'!$I$17</f>
        <v>4871.5548593199992</v>
      </c>
      <c r="G121" s="37">
        <f>SUMIFS(СВЦЭМ!$C$34:$C$777,СВЦЭМ!$A$34:$A$777,$A121,СВЦЭМ!$B$34:$B$777,G$119)+'СЕТ СН'!$I$9+СВЦЭМ!$D$10+'СЕТ СН'!$I$5-'СЕТ СН'!$I$17</f>
        <v>4858.0841151599998</v>
      </c>
      <c r="H121" s="37">
        <f>SUMIFS(СВЦЭМ!$C$34:$C$777,СВЦЭМ!$A$34:$A$777,$A121,СВЦЭМ!$B$34:$B$777,H$119)+'СЕТ СН'!$I$9+СВЦЭМ!$D$10+'СЕТ СН'!$I$5-'СЕТ СН'!$I$17</f>
        <v>4780.08154939</v>
      </c>
      <c r="I121" s="37">
        <f>SUMIFS(СВЦЭМ!$C$34:$C$777,СВЦЭМ!$A$34:$A$777,$A121,СВЦЭМ!$B$34:$B$777,I$119)+'СЕТ СН'!$I$9+СВЦЭМ!$D$10+'СЕТ СН'!$I$5-'СЕТ СН'!$I$17</f>
        <v>4668.1237329699998</v>
      </c>
      <c r="J121" s="37">
        <f>SUMIFS(СВЦЭМ!$C$34:$C$777,СВЦЭМ!$A$34:$A$777,$A121,СВЦЭМ!$B$34:$B$777,J$119)+'СЕТ СН'!$I$9+СВЦЭМ!$D$10+'СЕТ СН'!$I$5-'СЕТ СН'!$I$17</f>
        <v>4563.9213410799994</v>
      </c>
      <c r="K121" s="37">
        <f>SUMIFS(СВЦЭМ!$C$34:$C$777,СВЦЭМ!$A$34:$A$777,$A121,СВЦЭМ!$B$34:$B$777,K$119)+'СЕТ СН'!$I$9+СВЦЭМ!$D$10+'СЕТ СН'!$I$5-'СЕТ СН'!$I$17</f>
        <v>4513.09502195</v>
      </c>
      <c r="L121" s="37">
        <f>SUMIFS(СВЦЭМ!$C$34:$C$777,СВЦЭМ!$A$34:$A$777,$A121,СВЦЭМ!$B$34:$B$777,L$119)+'СЕТ СН'!$I$9+СВЦЭМ!$D$10+'СЕТ СН'!$I$5-'СЕТ СН'!$I$17</f>
        <v>4473.4563874899995</v>
      </c>
      <c r="M121" s="37">
        <f>SUMIFS(СВЦЭМ!$C$34:$C$777,СВЦЭМ!$A$34:$A$777,$A121,СВЦЭМ!$B$34:$B$777,M$119)+'СЕТ СН'!$I$9+СВЦЭМ!$D$10+'СЕТ СН'!$I$5-'СЕТ СН'!$I$17</f>
        <v>4472.6498250699997</v>
      </c>
      <c r="N121" s="37">
        <f>SUMIFS(СВЦЭМ!$C$34:$C$777,СВЦЭМ!$A$34:$A$777,$A121,СВЦЭМ!$B$34:$B$777,N$119)+'СЕТ СН'!$I$9+СВЦЭМ!$D$10+'СЕТ СН'!$I$5-'СЕТ СН'!$I$17</f>
        <v>4464.5356860499996</v>
      </c>
      <c r="O121" s="37">
        <f>SUMIFS(СВЦЭМ!$C$34:$C$777,СВЦЭМ!$A$34:$A$777,$A121,СВЦЭМ!$B$34:$B$777,O$119)+'СЕТ СН'!$I$9+СВЦЭМ!$D$10+'СЕТ СН'!$I$5-'СЕТ СН'!$I$17</f>
        <v>4466.5163081000001</v>
      </c>
      <c r="P121" s="37">
        <f>SUMIFS(СВЦЭМ!$C$34:$C$777,СВЦЭМ!$A$34:$A$777,$A121,СВЦЭМ!$B$34:$B$777,P$119)+'СЕТ СН'!$I$9+СВЦЭМ!$D$10+'СЕТ СН'!$I$5-'СЕТ СН'!$I$17</f>
        <v>4468.8135629099997</v>
      </c>
      <c r="Q121" s="37">
        <f>SUMIFS(СВЦЭМ!$C$34:$C$777,СВЦЭМ!$A$34:$A$777,$A121,СВЦЭМ!$B$34:$B$777,Q$119)+'СЕТ СН'!$I$9+СВЦЭМ!$D$10+'СЕТ СН'!$I$5-'СЕТ СН'!$I$17</f>
        <v>4475.09947044</v>
      </c>
      <c r="R121" s="37">
        <f>SUMIFS(СВЦЭМ!$C$34:$C$777,СВЦЭМ!$A$34:$A$777,$A121,СВЦЭМ!$B$34:$B$777,R$119)+'СЕТ СН'!$I$9+СВЦЭМ!$D$10+'СЕТ СН'!$I$5-'СЕТ СН'!$I$17</f>
        <v>4488.5795169699995</v>
      </c>
      <c r="S121" s="37">
        <f>SUMIFS(СВЦЭМ!$C$34:$C$777,СВЦЭМ!$A$34:$A$777,$A121,СВЦЭМ!$B$34:$B$777,S$119)+'СЕТ СН'!$I$9+СВЦЭМ!$D$10+'СЕТ СН'!$I$5-'СЕТ СН'!$I$17</f>
        <v>4497.9751483999999</v>
      </c>
      <c r="T121" s="37">
        <f>SUMIFS(СВЦЭМ!$C$34:$C$777,СВЦЭМ!$A$34:$A$777,$A121,СВЦЭМ!$B$34:$B$777,T$119)+'СЕТ СН'!$I$9+СВЦЭМ!$D$10+'СЕТ СН'!$I$5-'СЕТ СН'!$I$17</f>
        <v>4481.6854791799997</v>
      </c>
      <c r="U121" s="37">
        <f>SUMIFS(СВЦЭМ!$C$34:$C$777,СВЦЭМ!$A$34:$A$777,$A121,СВЦЭМ!$B$34:$B$777,U$119)+'СЕТ СН'!$I$9+СВЦЭМ!$D$10+'СЕТ СН'!$I$5-'СЕТ СН'!$I$17</f>
        <v>4459.4213608800001</v>
      </c>
      <c r="V121" s="37">
        <f>SUMIFS(СВЦЭМ!$C$34:$C$777,СВЦЭМ!$A$34:$A$777,$A121,СВЦЭМ!$B$34:$B$777,V$119)+'СЕТ СН'!$I$9+СВЦЭМ!$D$10+'СЕТ СН'!$I$5-'СЕТ СН'!$I$17</f>
        <v>4488.1844143799999</v>
      </c>
      <c r="W121" s="37">
        <f>SUMIFS(СВЦЭМ!$C$34:$C$777,СВЦЭМ!$A$34:$A$777,$A121,СВЦЭМ!$B$34:$B$777,W$119)+'СЕТ СН'!$I$9+СВЦЭМ!$D$10+'СЕТ СН'!$I$5-'СЕТ СН'!$I$17</f>
        <v>4538.7020713399997</v>
      </c>
      <c r="X121" s="37">
        <f>SUMIFS(СВЦЭМ!$C$34:$C$777,СВЦЭМ!$A$34:$A$777,$A121,СВЦЭМ!$B$34:$B$777,X$119)+'СЕТ СН'!$I$9+СВЦЭМ!$D$10+'СЕТ СН'!$I$5-'СЕТ СН'!$I$17</f>
        <v>4579.4924824599993</v>
      </c>
      <c r="Y121" s="37">
        <f>SUMIFS(СВЦЭМ!$C$34:$C$777,СВЦЭМ!$A$34:$A$777,$A121,СВЦЭМ!$B$34:$B$777,Y$119)+'СЕТ СН'!$I$9+СВЦЭМ!$D$10+'СЕТ СН'!$I$5-'СЕТ СН'!$I$17</f>
        <v>4666.8064122599999</v>
      </c>
    </row>
    <row r="122" spans="1:27" ht="15.75" x14ac:dyDescent="0.2">
      <c r="A122" s="36">
        <f t="shared" ref="A122:A150" si="3">A121+1</f>
        <v>42950</v>
      </c>
      <c r="B122" s="37">
        <f>SUMIFS(СВЦЭМ!$C$34:$C$777,СВЦЭМ!$A$34:$A$777,$A122,СВЦЭМ!$B$34:$B$777,B$119)+'СЕТ СН'!$I$9+СВЦЭМ!$D$10+'СЕТ СН'!$I$5-'СЕТ СН'!$I$17</f>
        <v>4739.9983140299992</v>
      </c>
      <c r="C122" s="37">
        <f>SUMIFS(СВЦЭМ!$C$34:$C$777,СВЦЭМ!$A$34:$A$777,$A122,СВЦЭМ!$B$34:$B$777,C$119)+'СЕТ СН'!$I$9+СВЦЭМ!$D$10+'СЕТ СН'!$I$5-'СЕТ СН'!$I$17</f>
        <v>4807.03800391</v>
      </c>
      <c r="D122" s="37">
        <f>SUMIFS(СВЦЭМ!$C$34:$C$777,СВЦЭМ!$A$34:$A$777,$A122,СВЦЭМ!$B$34:$B$777,D$119)+'СЕТ СН'!$I$9+СВЦЭМ!$D$10+'СЕТ СН'!$I$5-'СЕТ СН'!$I$17</f>
        <v>4851.1573898999995</v>
      </c>
      <c r="E122" s="37">
        <f>SUMIFS(СВЦЭМ!$C$34:$C$777,СВЦЭМ!$A$34:$A$777,$A122,СВЦЭМ!$B$34:$B$777,E$119)+'СЕТ СН'!$I$9+СВЦЭМ!$D$10+'СЕТ СН'!$I$5-'СЕТ СН'!$I$17</f>
        <v>4873.2999665899997</v>
      </c>
      <c r="F122" s="37">
        <f>SUMIFS(СВЦЭМ!$C$34:$C$777,СВЦЭМ!$A$34:$A$777,$A122,СВЦЭМ!$B$34:$B$777,F$119)+'СЕТ СН'!$I$9+СВЦЭМ!$D$10+'СЕТ СН'!$I$5-'СЕТ СН'!$I$17</f>
        <v>4878.7212182999992</v>
      </c>
      <c r="G122" s="37">
        <f>SUMIFS(СВЦЭМ!$C$34:$C$777,СВЦЭМ!$A$34:$A$777,$A122,СВЦЭМ!$B$34:$B$777,G$119)+'СЕТ СН'!$I$9+СВЦЭМ!$D$10+'СЕТ СН'!$I$5-'СЕТ СН'!$I$17</f>
        <v>4868.2307605299993</v>
      </c>
      <c r="H122" s="37">
        <f>SUMIFS(СВЦЭМ!$C$34:$C$777,СВЦЭМ!$A$34:$A$777,$A122,СВЦЭМ!$B$34:$B$777,H$119)+'СЕТ СН'!$I$9+СВЦЭМ!$D$10+'СЕТ СН'!$I$5-'СЕТ СН'!$I$17</f>
        <v>4788.0122199299994</v>
      </c>
      <c r="I122" s="37">
        <f>SUMIFS(СВЦЭМ!$C$34:$C$777,СВЦЭМ!$A$34:$A$777,$A122,СВЦЭМ!$B$34:$B$777,I$119)+'СЕТ СН'!$I$9+СВЦЭМ!$D$10+'СЕТ СН'!$I$5-'СЕТ СН'!$I$17</f>
        <v>4679.2839421099998</v>
      </c>
      <c r="J122" s="37">
        <f>SUMIFS(СВЦЭМ!$C$34:$C$777,СВЦЭМ!$A$34:$A$777,$A122,СВЦЭМ!$B$34:$B$777,J$119)+'СЕТ СН'!$I$9+СВЦЭМ!$D$10+'СЕТ СН'!$I$5-'СЕТ СН'!$I$17</f>
        <v>4556.79639047</v>
      </c>
      <c r="K122" s="37">
        <f>SUMIFS(СВЦЭМ!$C$34:$C$777,СВЦЭМ!$A$34:$A$777,$A122,СВЦЭМ!$B$34:$B$777,K$119)+'СЕТ СН'!$I$9+СВЦЭМ!$D$10+'СЕТ СН'!$I$5-'СЕТ СН'!$I$17</f>
        <v>4472.4005673599995</v>
      </c>
      <c r="L122" s="37">
        <f>SUMIFS(СВЦЭМ!$C$34:$C$777,СВЦЭМ!$A$34:$A$777,$A122,СВЦЭМ!$B$34:$B$777,L$119)+'СЕТ СН'!$I$9+СВЦЭМ!$D$10+'СЕТ СН'!$I$5-'СЕТ СН'!$I$17</f>
        <v>4421.3360106399996</v>
      </c>
      <c r="M122" s="37">
        <f>SUMIFS(СВЦЭМ!$C$34:$C$777,СВЦЭМ!$A$34:$A$777,$A122,СВЦЭМ!$B$34:$B$777,M$119)+'СЕТ СН'!$I$9+СВЦЭМ!$D$10+'СЕТ СН'!$I$5-'СЕТ СН'!$I$17</f>
        <v>4414.03613709</v>
      </c>
      <c r="N122" s="37">
        <f>SUMIFS(СВЦЭМ!$C$34:$C$777,СВЦЭМ!$A$34:$A$777,$A122,СВЦЭМ!$B$34:$B$777,N$119)+'СЕТ СН'!$I$9+СВЦЭМ!$D$10+'СЕТ СН'!$I$5-'СЕТ СН'!$I$17</f>
        <v>4421.3426696899996</v>
      </c>
      <c r="O122" s="37">
        <f>SUMIFS(СВЦЭМ!$C$34:$C$777,СВЦЭМ!$A$34:$A$777,$A122,СВЦЭМ!$B$34:$B$777,O$119)+'СЕТ СН'!$I$9+СВЦЭМ!$D$10+'СЕТ СН'!$I$5-'СЕТ СН'!$I$17</f>
        <v>4407.7697681699992</v>
      </c>
      <c r="P122" s="37">
        <f>SUMIFS(СВЦЭМ!$C$34:$C$777,СВЦЭМ!$A$34:$A$777,$A122,СВЦЭМ!$B$34:$B$777,P$119)+'СЕТ СН'!$I$9+СВЦЭМ!$D$10+'СЕТ СН'!$I$5-'СЕТ СН'!$I$17</f>
        <v>4421.8088575000002</v>
      </c>
      <c r="Q122" s="37">
        <f>SUMIFS(СВЦЭМ!$C$34:$C$777,СВЦЭМ!$A$34:$A$777,$A122,СВЦЭМ!$B$34:$B$777,Q$119)+'СЕТ СН'!$I$9+СВЦЭМ!$D$10+'СЕТ СН'!$I$5-'СЕТ СН'!$I$17</f>
        <v>4425.7458908099998</v>
      </c>
      <c r="R122" s="37">
        <f>SUMIFS(СВЦЭМ!$C$34:$C$777,СВЦЭМ!$A$34:$A$777,$A122,СВЦЭМ!$B$34:$B$777,R$119)+'СЕТ СН'!$I$9+СВЦЭМ!$D$10+'СЕТ СН'!$I$5-'СЕТ СН'!$I$17</f>
        <v>4431.25630946</v>
      </c>
      <c r="S122" s="37">
        <f>SUMIFS(СВЦЭМ!$C$34:$C$777,СВЦЭМ!$A$34:$A$777,$A122,СВЦЭМ!$B$34:$B$777,S$119)+'СЕТ СН'!$I$9+СВЦЭМ!$D$10+'СЕТ СН'!$I$5-'СЕТ СН'!$I$17</f>
        <v>4422.99011935</v>
      </c>
      <c r="T122" s="37">
        <f>SUMIFS(СВЦЭМ!$C$34:$C$777,СВЦЭМ!$A$34:$A$777,$A122,СВЦЭМ!$B$34:$B$777,T$119)+'СЕТ СН'!$I$9+СВЦЭМ!$D$10+'СЕТ СН'!$I$5-'СЕТ СН'!$I$17</f>
        <v>4434.7965771299996</v>
      </c>
      <c r="U122" s="37">
        <f>SUMIFS(СВЦЭМ!$C$34:$C$777,СВЦЭМ!$A$34:$A$777,$A122,СВЦЭМ!$B$34:$B$777,U$119)+'СЕТ СН'!$I$9+СВЦЭМ!$D$10+'СЕТ СН'!$I$5-'СЕТ СН'!$I$17</f>
        <v>4436.4389066699996</v>
      </c>
      <c r="V122" s="37">
        <f>SUMIFS(СВЦЭМ!$C$34:$C$777,СВЦЭМ!$A$34:$A$777,$A122,СВЦЭМ!$B$34:$B$777,V$119)+'СЕТ СН'!$I$9+СВЦЭМ!$D$10+'СЕТ СН'!$I$5-'СЕТ СН'!$I$17</f>
        <v>4452.4847731599993</v>
      </c>
      <c r="W122" s="37">
        <f>SUMIFS(СВЦЭМ!$C$34:$C$777,СВЦЭМ!$A$34:$A$777,$A122,СВЦЭМ!$B$34:$B$777,W$119)+'СЕТ СН'!$I$9+СВЦЭМ!$D$10+'СЕТ СН'!$I$5-'СЕТ СН'!$I$17</f>
        <v>4491.9681802699997</v>
      </c>
      <c r="X122" s="37">
        <f>SUMIFS(СВЦЭМ!$C$34:$C$777,СВЦЭМ!$A$34:$A$777,$A122,СВЦЭМ!$B$34:$B$777,X$119)+'СЕТ СН'!$I$9+СВЦЭМ!$D$10+'СЕТ СН'!$I$5-'СЕТ СН'!$I$17</f>
        <v>4583.4480732899992</v>
      </c>
      <c r="Y122" s="37">
        <f>SUMIFS(СВЦЭМ!$C$34:$C$777,СВЦЭМ!$A$34:$A$777,$A122,СВЦЭМ!$B$34:$B$777,Y$119)+'СЕТ СН'!$I$9+СВЦЭМ!$D$10+'СЕТ СН'!$I$5-'СЕТ СН'!$I$17</f>
        <v>4683.4500438799996</v>
      </c>
    </row>
    <row r="123" spans="1:27" ht="15.75" x14ac:dyDescent="0.2">
      <c r="A123" s="36">
        <f t="shared" si="3"/>
        <v>42951</v>
      </c>
      <c r="B123" s="37">
        <f>SUMIFS(СВЦЭМ!$C$34:$C$777,СВЦЭМ!$A$34:$A$777,$A123,СВЦЭМ!$B$34:$B$777,B$119)+'СЕТ СН'!$I$9+СВЦЭМ!$D$10+'СЕТ СН'!$I$5-'СЕТ СН'!$I$17</f>
        <v>4864.3387664799993</v>
      </c>
      <c r="C123" s="37">
        <f>SUMIFS(СВЦЭМ!$C$34:$C$777,СВЦЭМ!$A$34:$A$777,$A123,СВЦЭМ!$B$34:$B$777,C$119)+'СЕТ СН'!$I$9+СВЦЭМ!$D$10+'СЕТ СН'!$I$5-'СЕТ СН'!$I$17</f>
        <v>4969.2346361199998</v>
      </c>
      <c r="D123" s="37">
        <f>SUMIFS(СВЦЭМ!$C$34:$C$777,СВЦЭМ!$A$34:$A$777,$A123,СВЦЭМ!$B$34:$B$777,D$119)+'СЕТ СН'!$I$9+СВЦЭМ!$D$10+'СЕТ СН'!$I$5-'СЕТ СН'!$I$17</f>
        <v>5040.0253827500001</v>
      </c>
      <c r="E123" s="37">
        <f>SUMIFS(СВЦЭМ!$C$34:$C$777,СВЦЭМ!$A$34:$A$777,$A123,СВЦЭМ!$B$34:$B$777,E$119)+'СЕТ СН'!$I$9+СВЦЭМ!$D$10+'СЕТ СН'!$I$5-'СЕТ СН'!$I$17</f>
        <v>5082.6270378199997</v>
      </c>
      <c r="F123" s="37">
        <f>SUMIFS(СВЦЭМ!$C$34:$C$777,СВЦЭМ!$A$34:$A$777,$A123,СВЦЭМ!$B$34:$B$777,F$119)+'СЕТ СН'!$I$9+СВЦЭМ!$D$10+'СЕТ СН'!$I$5-'СЕТ СН'!$I$17</f>
        <v>5086.6716605799993</v>
      </c>
      <c r="G123" s="37">
        <f>SUMIFS(СВЦЭМ!$C$34:$C$777,СВЦЭМ!$A$34:$A$777,$A123,СВЦЭМ!$B$34:$B$777,G$119)+'СЕТ СН'!$I$9+СВЦЭМ!$D$10+'СЕТ СН'!$I$5-'СЕТ СН'!$I$17</f>
        <v>5084.9759369899994</v>
      </c>
      <c r="H123" s="37">
        <f>SUMIFS(СВЦЭМ!$C$34:$C$777,СВЦЭМ!$A$34:$A$777,$A123,СВЦЭМ!$B$34:$B$777,H$119)+'СЕТ СН'!$I$9+СВЦЭМ!$D$10+'СЕТ СН'!$I$5-'СЕТ СН'!$I$17</f>
        <v>4999.9056809799995</v>
      </c>
      <c r="I123" s="37">
        <f>SUMIFS(СВЦЭМ!$C$34:$C$777,СВЦЭМ!$A$34:$A$777,$A123,СВЦЭМ!$B$34:$B$777,I$119)+'СЕТ СН'!$I$9+СВЦЭМ!$D$10+'СЕТ СН'!$I$5-'СЕТ СН'!$I$17</f>
        <v>4882.3364304999996</v>
      </c>
      <c r="J123" s="37">
        <f>SUMIFS(СВЦЭМ!$C$34:$C$777,СВЦЭМ!$A$34:$A$777,$A123,СВЦЭМ!$B$34:$B$777,J$119)+'СЕТ СН'!$I$9+СВЦЭМ!$D$10+'СЕТ СН'!$I$5-'СЕТ СН'!$I$17</f>
        <v>4767.7139278899995</v>
      </c>
      <c r="K123" s="37">
        <f>SUMIFS(СВЦЭМ!$C$34:$C$777,СВЦЭМ!$A$34:$A$777,$A123,СВЦЭМ!$B$34:$B$777,K$119)+'СЕТ СН'!$I$9+СВЦЭМ!$D$10+'СЕТ СН'!$I$5-'СЕТ СН'!$I$17</f>
        <v>4672.36768063</v>
      </c>
      <c r="L123" s="37">
        <f>SUMIFS(СВЦЭМ!$C$34:$C$777,СВЦЭМ!$A$34:$A$777,$A123,СВЦЭМ!$B$34:$B$777,L$119)+'СЕТ СН'!$I$9+СВЦЭМ!$D$10+'СЕТ СН'!$I$5-'СЕТ СН'!$I$17</f>
        <v>4603.36181786</v>
      </c>
      <c r="M123" s="37">
        <f>SUMIFS(СВЦЭМ!$C$34:$C$777,СВЦЭМ!$A$34:$A$777,$A123,СВЦЭМ!$B$34:$B$777,M$119)+'СЕТ СН'!$I$9+СВЦЭМ!$D$10+'СЕТ СН'!$I$5-'СЕТ СН'!$I$17</f>
        <v>4595.3636693099998</v>
      </c>
      <c r="N123" s="37">
        <f>SUMIFS(СВЦЭМ!$C$34:$C$777,СВЦЭМ!$A$34:$A$777,$A123,СВЦЭМ!$B$34:$B$777,N$119)+'СЕТ СН'!$I$9+СВЦЭМ!$D$10+'СЕТ СН'!$I$5-'СЕТ СН'!$I$17</f>
        <v>4603.0804874899995</v>
      </c>
      <c r="O123" s="37">
        <f>SUMIFS(СВЦЭМ!$C$34:$C$777,СВЦЭМ!$A$34:$A$777,$A123,СВЦЭМ!$B$34:$B$777,O$119)+'СЕТ СН'!$I$9+СВЦЭМ!$D$10+'СЕТ СН'!$I$5-'СЕТ СН'!$I$17</f>
        <v>4588.3696544300001</v>
      </c>
      <c r="P123" s="37">
        <f>SUMIFS(СВЦЭМ!$C$34:$C$777,СВЦЭМ!$A$34:$A$777,$A123,СВЦЭМ!$B$34:$B$777,P$119)+'СЕТ СН'!$I$9+СВЦЭМ!$D$10+'СЕТ СН'!$I$5-'СЕТ СН'!$I$17</f>
        <v>4601.6803479</v>
      </c>
      <c r="Q123" s="37">
        <f>SUMIFS(СВЦЭМ!$C$34:$C$777,СВЦЭМ!$A$34:$A$777,$A123,СВЦЭМ!$B$34:$B$777,Q$119)+'СЕТ СН'!$I$9+СВЦЭМ!$D$10+'СЕТ СН'!$I$5-'СЕТ СН'!$I$17</f>
        <v>4603.3629136199997</v>
      </c>
      <c r="R123" s="37">
        <f>SUMIFS(СВЦЭМ!$C$34:$C$777,СВЦЭМ!$A$34:$A$777,$A123,СВЦЭМ!$B$34:$B$777,R$119)+'СЕТ СН'!$I$9+СВЦЭМ!$D$10+'СЕТ СН'!$I$5-'СЕТ СН'!$I$17</f>
        <v>4607.7121139199999</v>
      </c>
      <c r="S123" s="37">
        <f>SUMIFS(СВЦЭМ!$C$34:$C$777,СВЦЭМ!$A$34:$A$777,$A123,СВЦЭМ!$B$34:$B$777,S$119)+'СЕТ СН'!$I$9+СВЦЭМ!$D$10+'СЕТ СН'!$I$5-'СЕТ СН'!$I$17</f>
        <v>4596.7526838799995</v>
      </c>
      <c r="T123" s="37">
        <f>SUMIFS(СВЦЭМ!$C$34:$C$777,СВЦЭМ!$A$34:$A$777,$A123,СВЦЭМ!$B$34:$B$777,T$119)+'СЕТ СН'!$I$9+СВЦЭМ!$D$10+'СЕТ СН'!$I$5-'СЕТ СН'!$I$17</f>
        <v>4611.2475040199997</v>
      </c>
      <c r="U123" s="37">
        <f>SUMIFS(СВЦЭМ!$C$34:$C$777,СВЦЭМ!$A$34:$A$777,$A123,СВЦЭМ!$B$34:$B$777,U$119)+'СЕТ СН'!$I$9+СВЦЭМ!$D$10+'СЕТ СН'!$I$5-'СЕТ СН'!$I$17</f>
        <v>4608.7187089599993</v>
      </c>
      <c r="V123" s="37">
        <f>SUMIFS(СВЦЭМ!$C$34:$C$777,СВЦЭМ!$A$34:$A$777,$A123,СВЦЭМ!$B$34:$B$777,V$119)+'СЕТ СН'!$I$9+СВЦЭМ!$D$10+'СЕТ СН'!$I$5-'СЕТ СН'!$I$17</f>
        <v>4629.5581061799994</v>
      </c>
      <c r="W123" s="37">
        <f>SUMIFS(СВЦЭМ!$C$34:$C$777,СВЦЭМ!$A$34:$A$777,$A123,СВЦЭМ!$B$34:$B$777,W$119)+'СЕТ СН'!$I$9+СВЦЭМ!$D$10+'СЕТ СН'!$I$5-'СЕТ СН'!$I$17</f>
        <v>4713.0881346199994</v>
      </c>
      <c r="X123" s="37">
        <f>SUMIFS(СВЦЭМ!$C$34:$C$777,СВЦЭМ!$A$34:$A$777,$A123,СВЦЭМ!$B$34:$B$777,X$119)+'СЕТ СН'!$I$9+СВЦЭМ!$D$10+'СЕТ СН'!$I$5-'СЕТ СН'!$I$17</f>
        <v>4793.9390959599996</v>
      </c>
      <c r="Y123" s="37">
        <f>SUMIFS(СВЦЭМ!$C$34:$C$777,СВЦЭМ!$A$34:$A$777,$A123,СВЦЭМ!$B$34:$B$777,Y$119)+'СЕТ СН'!$I$9+СВЦЭМ!$D$10+'СЕТ СН'!$I$5-'СЕТ СН'!$I$17</f>
        <v>4877.4805420199991</v>
      </c>
    </row>
    <row r="124" spans="1:27" ht="15.75" x14ac:dyDescent="0.2">
      <c r="A124" s="36">
        <f t="shared" si="3"/>
        <v>42952</v>
      </c>
      <c r="B124" s="37">
        <f>SUMIFS(СВЦЭМ!$C$34:$C$777,СВЦЭМ!$A$34:$A$777,$A124,СВЦЭМ!$B$34:$B$777,B$119)+'СЕТ СН'!$I$9+СВЦЭМ!$D$10+'СЕТ СН'!$I$5-'СЕТ СН'!$I$17</f>
        <v>4942.6948883099994</v>
      </c>
      <c r="C124" s="37">
        <f>SUMIFS(СВЦЭМ!$C$34:$C$777,СВЦЭМ!$A$34:$A$777,$A124,СВЦЭМ!$B$34:$B$777,C$119)+'СЕТ СН'!$I$9+СВЦЭМ!$D$10+'СЕТ СН'!$I$5-'СЕТ СН'!$I$17</f>
        <v>5042.5048398099998</v>
      </c>
      <c r="D124" s="37">
        <f>SUMIFS(СВЦЭМ!$C$34:$C$777,СВЦЭМ!$A$34:$A$777,$A124,СВЦЭМ!$B$34:$B$777,D$119)+'СЕТ СН'!$I$9+СВЦЭМ!$D$10+'СЕТ СН'!$I$5-'СЕТ СН'!$I$17</f>
        <v>5070.2691938799999</v>
      </c>
      <c r="E124" s="37">
        <f>SUMIFS(СВЦЭМ!$C$34:$C$777,СВЦЭМ!$A$34:$A$777,$A124,СВЦЭМ!$B$34:$B$777,E$119)+'СЕТ СН'!$I$9+СВЦЭМ!$D$10+'СЕТ СН'!$I$5-'СЕТ СН'!$I$17</f>
        <v>5084.8335022199999</v>
      </c>
      <c r="F124" s="37">
        <f>SUMIFS(СВЦЭМ!$C$34:$C$777,СВЦЭМ!$A$34:$A$777,$A124,СВЦЭМ!$B$34:$B$777,F$119)+'СЕТ СН'!$I$9+СВЦЭМ!$D$10+'СЕТ СН'!$I$5-'СЕТ СН'!$I$17</f>
        <v>5082.4423302299992</v>
      </c>
      <c r="G124" s="37">
        <f>SUMIFS(СВЦЭМ!$C$34:$C$777,СВЦЭМ!$A$34:$A$777,$A124,СВЦЭМ!$B$34:$B$777,G$119)+'СЕТ СН'!$I$9+СВЦЭМ!$D$10+'СЕТ СН'!$I$5-'СЕТ СН'!$I$17</f>
        <v>5083.5969049699997</v>
      </c>
      <c r="H124" s="37">
        <f>SUMIFS(СВЦЭМ!$C$34:$C$777,СВЦЭМ!$A$34:$A$777,$A124,СВЦЭМ!$B$34:$B$777,H$119)+'СЕТ СН'!$I$9+СВЦЭМ!$D$10+'СЕТ СН'!$I$5-'СЕТ СН'!$I$17</f>
        <v>5045.5787076699999</v>
      </c>
      <c r="I124" s="37">
        <f>SUMIFS(СВЦЭМ!$C$34:$C$777,СВЦЭМ!$A$34:$A$777,$A124,СВЦЭМ!$B$34:$B$777,I$119)+'СЕТ СН'!$I$9+СВЦЭМ!$D$10+'СЕТ СН'!$I$5-'СЕТ СН'!$I$17</f>
        <v>4930.8088619099999</v>
      </c>
      <c r="J124" s="37">
        <f>SUMIFS(СВЦЭМ!$C$34:$C$777,СВЦЭМ!$A$34:$A$777,$A124,СВЦЭМ!$B$34:$B$777,J$119)+'СЕТ СН'!$I$9+СВЦЭМ!$D$10+'СЕТ СН'!$I$5-'СЕТ СН'!$I$17</f>
        <v>4779.87328127</v>
      </c>
      <c r="K124" s="37">
        <f>SUMIFS(СВЦЭМ!$C$34:$C$777,СВЦЭМ!$A$34:$A$777,$A124,СВЦЭМ!$B$34:$B$777,K$119)+'СЕТ СН'!$I$9+СВЦЭМ!$D$10+'СЕТ СН'!$I$5-'СЕТ СН'!$I$17</f>
        <v>4659.5270041799995</v>
      </c>
      <c r="L124" s="37">
        <f>SUMIFS(СВЦЭМ!$C$34:$C$777,СВЦЭМ!$A$34:$A$777,$A124,СВЦЭМ!$B$34:$B$777,L$119)+'СЕТ СН'!$I$9+СВЦЭМ!$D$10+'СЕТ СН'!$I$5-'СЕТ СН'!$I$17</f>
        <v>4604.4825113499992</v>
      </c>
      <c r="M124" s="37">
        <f>SUMIFS(СВЦЭМ!$C$34:$C$777,СВЦЭМ!$A$34:$A$777,$A124,СВЦЭМ!$B$34:$B$777,M$119)+'СЕТ СН'!$I$9+СВЦЭМ!$D$10+'СЕТ СН'!$I$5-'СЕТ СН'!$I$17</f>
        <v>4599.2271593699998</v>
      </c>
      <c r="N124" s="37">
        <f>SUMIFS(СВЦЭМ!$C$34:$C$777,СВЦЭМ!$A$34:$A$777,$A124,СВЦЭМ!$B$34:$B$777,N$119)+'СЕТ СН'!$I$9+СВЦЭМ!$D$10+'СЕТ СН'!$I$5-'СЕТ СН'!$I$17</f>
        <v>4594.9548781799995</v>
      </c>
      <c r="O124" s="37">
        <f>SUMIFS(СВЦЭМ!$C$34:$C$777,СВЦЭМ!$A$34:$A$777,$A124,СВЦЭМ!$B$34:$B$777,O$119)+'СЕТ СН'!$I$9+СВЦЭМ!$D$10+'СЕТ СН'!$I$5-'СЕТ СН'!$I$17</f>
        <v>4596.1035581199994</v>
      </c>
      <c r="P124" s="37">
        <f>SUMIFS(СВЦЭМ!$C$34:$C$777,СВЦЭМ!$A$34:$A$777,$A124,СВЦЭМ!$B$34:$B$777,P$119)+'СЕТ СН'!$I$9+СВЦЭМ!$D$10+'СЕТ СН'!$I$5-'СЕТ СН'!$I$17</f>
        <v>4596.8880217599999</v>
      </c>
      <c r="Q124" s="37">
        <f>SUMIFS(СВЦЭМ!$C$34:$C$777,СВЦЭМ!$A$34:$A$777,$A124,СВЦЭМ!$B$34:$B$777,Q$119)+'СЕТ СН'!$I$9+СВЦЭМ!$D$10+'СЕТ СН'!$I$5-'СЕТ СН'!$I$17</f>
        <v>4593.9381776499995</v>
      </c>
      <c r="R124" s="37">
        <f>SUMIFS(СВЦЭМ!$C$34:$C$777,СВЦЭМ!$A$34:$A$777,$A124,СВЦЭМ!$B$34:$B$777,R$119)+'СЕТ СН'!$I$9+СВЦЭМ!$D$10+'СЕТ СН'!$I$5-'СЕТ СН'!$I$17</f>
        <v>4592.3407301799998</v>
      </c>
      <c r="S124" s="37">
        <f>SUMIFS(СВЦЭМ!$C$34:$C$777,СВЦЭМ!$A$34:$A$777,$A124,СВЦЭМ!$B$34:$B$777,S$119)+'СЕТ СН'!$I$9+СВЦЭМ!$D$10+'СЕТ СН'!$I$5-'СЕТ СН'!$I$17</f>
        <v>4589.7993655</v>
      </c>
      <c r="T124" s="37">
        <f>SUMIFS(СВЦЭМ!$C$34:$C$777,СВЦЭМ!$A$34:$A$777,$A124,СВЦЭМ!$B$34:$B$777,T$119)+'СЕТ СН'!$I$9+СВЦЭМ!$D$10+'СЕТ СН'!$I$5-'СЕТ СН'!$I$17</f>
        <v>4592.3773176599998</v>
      </c>
      <c r="U124" s="37">
        <f>SUMIFS(СВЦЭМ!$C$34:$C$777,СВЦЭМ!$A$34:$A$777,$A124,СВЦЭМ!$B$34:$B$777,U$119)+'СЕТ СН'!$I$9+СВЦЭМ!$D$10+'СЕТ СН'!$I$5-'СЕТ СН'!$I$17</f>
        <v>4588.7295989899994</v>
      </c>
      <c r="V124" s="37">
        <f>SUMIFS(СВЦЭМ!$C$34:$C$777,СВЦЭМ!$A$34:$A$777,$A124,СВЦЭМ!$B$34:$B$777,V$119)+'СЕТ СН'!$I$9+СВЦЭМ!$D$10+'СЕТ СН'!$I$5-'СЕТ СН'!$I$17</f>
        <v>4611.6722292699997</v>
      </c>
      <c r="W124" s="37">
        <f>SUMIFS(СВЦЭМ!$C$34:$C$777,СВЦЭМ!$A$34:$A$777,$A124,СВЦЭМ!$B$34:$B$777,W$119)+'СЕТ СН'!$I$9+СВЦЭМ!$D$10+'СЕТ СН'!$I$5-'СЕТ СН'!$I$17</f>
        <v>4685.4965202200001</v>
      </c>
      <c r="X124" s="37">
        <f>SUMIFS(СВЦЭМ!$C$34:$C$777,СВЦЭМ!$A$34:$A$777,$A124,СВЦЭМ!$B$34:$B$777,X$119)+'СЕТ СН'!$I$9+СВЦЭМ!$D$10+'СЕТ СН'!$I$5-'СЕТ СН'!$I$17</f>
        <v>4785.6085296399997</v>
      </c>
      <c r="Y124" s="37">
        <f>SUMIFS(СВЦЭМ!$C$34:$C$777,СВЦЭМ!$A$34:$A$777,$A124,СВЦЭМ!$B$34:$B$777,Y$119)+'СЕТ СН'!$I$9+СВЦЭМ!$D$10+'СЕТ СН'!$I$5-'СЕТ СН'!$I$17</f>
        <v>4885.4935128699999</v>
      </c>
    </row>
    <row r="125" spans="1:27" ht="15.75" x14ac:dyDescent="0.2">
      <c r="A125" s="36">
        <f t="shared" si="3"/>
        <v>42953</v>
      </c>
      <c r="B125" s="37">
        <f>SUMIFS(СВЦЭМ!$C$34:$C$777,СВЦЭМ!$A$34:$A$777,$A125,СВЦЭМ!$B$34:$B$777,B$119)+'СЕТ СН'!$I$9+СВЦЭМ!$D$10+'СЕТ СН'!$I$5-'СЕТ СН'!$I$17</f>
        <v>4960.0286293999998</v>
      </c>
      <c r="C125" s="37">
        <f>SUMIFS(СВЦЭМ!$C$34:$C$777,СВЦЭМ!$A$34:$A$777,$A125,СВЦЭМ!$B$34:$B$777,C$119)+'СЕТ СН'!$I$9+СВЦЭМ!$D$10+'СЕТ СН'!$I$5-'СЕТ СН'!$I$17</f>
        <v>5055.23024291</v>
      </c>
      <c r="D125" s="37">
        <f>SUMIFS(СВЦЭМ!$C$34:$C$777,СВЦЭМ!$A$34:$A$777,$A125,СВЦЭМ!$B$34:$B$777,D$119)+'СЕТ СН'!$I$9+СВЦЭМ!$D$10+'СЕТ СН'!$I$5-'СЕТ СН'!$I$17</f>
        <v>5086.5417640199994</v>
      </c>
      <c r="E125" s="37">
        <f>SUMIFS(СВЦЭМ!$C$34:$C$777,СВЦЭМ!$A$34:$A$777,$A125,СВЦЭМ!$B$34:$B$777,E$119)+'СЕТ СН'!$I$9+СВЦЭМ!$D$10+'СЕТ СН'!$I$5-'СЕТ СН'!$I$17</f>
        <v>5089.0658046599992</v>
      </c>
      <c r="F125" s="37">
        <f>SUMIFS(СВЦЭМ!$C$34:$C$777,СВЦЭМ!$A$34:$A$777,$A125,СВЦЭМ!$B$34:$B$777,F$119)+'СЕТ СН'!$I$9+СВЦЭМ!$D$10+'СЕТ СН'!$I$5-'СЕТ СН'!$I$17</f>
        <v>5071.6597177200001</v>
      </c>
      <c r="G125" s="37">
        <f>SUMIFS(СВЦЭМ!$C$34:$C$777,СВЦЭМ!$A$34:$A$777,$A125,СВЦЭМ!$B$34:$B$777,G$119)+'СЕТ СН'!$I$9+СВЦЭМ!$D$10+'СЕТ СН'!$I$5-'СЕТ СН'!$I$17</f>
        <v>5070.0585513999995</v>
      </c>
      <c r="H125" s="37">
        <f>SUMIFS(СВЦЭМ!$C$34:$C$777,СВЦЭМ!$A$34:$A$777,$A125,СВЦЭМ!$B$34:$B$777,H$119)+'СЕТ СН'!$I$9+СВЦЭМ!$D$10+'СЕТ СН'!$I$5-'СЕТ СН'!$I$17</f>
        <v>5080.5955087799994</v>
      </c>
      <c r="I125" s="37">
        <f>SUMIFS(СВЦЭМ!$C$34:$C$777,СВЦЭМ!$A$34:$A$777,$A125,СВЦЭМ!$B$34:$B$777,I$119)+'СЕТ СН'!$I$9+СВЦЭМ!$D$10+'СЕТ СН'!$I$5-'СЕТ СН'!$I$17</f>
        <v>4962.1740739099996</v>
      </c>
      <c r="J125" s="37">
        <f>SUMIFS(СВЦЭМ!$C$34:$C$777,СВЦЭМ!$A$34:$A$777,$A125,СВЦЭМ!$B$34:$B$777,J$119)+'СЕТ СН'!$I$9+СВЦЭМ!$D$10+'СЕТ СН'!$I$5-'СЕТ СН'!$I$17</f>
        <v>4802.7494388599998</v>
      </c>
      <c r="K125" s="37">
        <f>SUMIFS(СВЦЭМ!$C$34:$C$777,СВЦЭМ!$A$34:$A$777,$A125,СВЦЭМ!$B$34:$B$777,K$119)+'СЕТ СН'!$I$9+СВЦЭМ!$D$10+'СЕТ СН'!$I$5-'СЕТ СН'!$I$17</f>
        <v>4684.8973332099995</v>
      </c>
      <c r="L125" s="37">
        <f>SUMIFS(СВЦЭМ!$C$34:$C$777,СВЦЭМ!$A$34:$A$777,$A125,СВЦЭМ!$B$34:$B$777,L$119)+'СЕТ СН'!$I$9+СВЦЭМ!$D$10+'СЕТ СН'!$I$5-'СЕТ СН'!$I$17</f>
        <v>4608.7831261599995</v>
      </c>
      <c r="M125" s="37">
        <f>SUMIFS(СВЦЭМ!$C$34:$C$777,СВЦЭМ!$A$34:$A$777,$A125,СВЦЭМ!$B$34:$B$777,M$119)+'СЕТ СН'!$I$9+СВЦЭМ!$D$10+'СЕТ СН'!$I$5-'СЕТ СН'!$I$17</f>
        <v>4603.8087565099995</v>
      </c>
      <c r="N125" s="37">
        <f>SUMIFS(СВЦЭМ!$C$34:$C$777,СВЦЭМ!$A$34:$A$777,$A125,СВЦЭМ!$B$34:$B$777,N$119)+'СЕТ СН'!$I$9+СВЦЭМ!$D$10+'СЕТ СН'!$I$5-'СЕТ СН'!$I$17</f>
        <v>4602.6019688999995</v>
      </c>
      <c r="O125" s="37">
        <f>SUMIFS(СВЦЭМ!$C$34:$C$777,СВЦЭМ!$A$34:$A$777,$A125,СВЦЭМ!$B$34:$B$777,O$119)+'СЕТ СН'!$I$9+СВЦЭМ!$D$10+'СЕТ СН'!$I$5-'СЕТ СН'!$I$17</f>
        <v>4601.7978298099997</v>
      </c>
      <c r="P125" s="37">
        <f>SUMIFS(СВЦЭМ!$C$34:$C$777,СВЦЭМ!$A$34:$A$777,$A125,СВЦЭМ!$B$34:$B$777,P$119)+'СЕТ СН'!$I$9+СВЦЭМ!$D$10+'СЕТ СН'!$I$5-'СЕТ СН'!$I$17</f>
        <v>4603.3585031499997</v>
      </c>
      <c r="Q125" s="37">
        <f>SUMIFS(СВЦЭМ!$C$34:$C$777,СВЦЭМ!$A$34:$A$777,$A125,СВЦЭМ!$B$34:$B$777,Q$119)+'СЕТ СН'!$I$9+СВЦЭМ!$D$10+'СЕТ СН'!$I$5-'СЕТ СН'!$I$17</f>
        <v>4602.7275679799995</v>
      </c>
      <c r="R125" s="37">
        <f>SUMIFS(СВЦЭМ!$C$34:$C$777,СВЦЭМ!$A$34:$A$777,$A125,СВЦЭМ!$B$34:$B$777,R$119)+'СЕТ СН'!$I$9+СВЦЭМ!$D$10+'СЕТ СН'!$I$5-'СЕТ СН'!$I$17</f>
        <v>4606.1436620499999</v>
      </c>
      <c r="S125" s="37">
        <f>SUMIFS(СВЦЭМ!$C$34:$C$777,СВЦЭМ!$A$34:$A$777,$A125,СВЦЭМ!$B$34:$B$777,S$119)+'СЕТ СН'!$I$9+СВЦЭМ!$D$10+'СЕТ СН'!$I$5-'СЕТ СН'!$I$17</f>
        <v>4606.6465457499999</v>
      </c>
      <c r="T125" s="37">
        <f>SUMIFS(СВЦЭМ!$C$34:$C$777,СВЦЭМ!$A$34:$A$777,$A125,СВЦЭМ!$B$34:$B$777,T$119)+'СЕТ СН'!$I$9+СВЦЭМ!$D$10+'СЕТ СН'!$I$5-'СЕТ СН'!$I$17</f>
        <v>4608.0598343799993</v>
      </c>
      <c r="U125" s="37">
        <f>SUMIFS(СВЦЭМ!$C$34:$C$777,СВЦЭМ!$A$34:$A$777,$A125,СВЦЭМ!$B$34:$B$777,U$119)+'СЕТ СН'!$I$9+СВЦЭМ!$D$10+'СЕТ СН'!$I$5-'СЕТ СН'!$I$17</f>
        <v>4608.6679553099993</v>
      </c>
      <c r="V125" s="37">
        <f>SUMIFS(СВЦЭМ!$C$34:$C$777,СВЦЭМ!$A$34:$A$777,$A125,СВЦЭМ!$B$34:$B$777,V$119)+'СЕТ СН'!$I$9+СВЦЭМ!$D$10+'СЕТ СН'!$I$5-'СЕТ СН'!$I$17</f>
        <v>4640.5491072799996</v>
      </c>
      <c r="W125" s="37">
        <f>SUMIFS(СВЦЭМ!$C$34:$C$777,СВЦЭМ!$A$34:$A$777,$A125,СВЦЭМ!$B$34:$B$777,W$119)+'СЕТ СН'!$I$9+СВЦЭМ!$D$10+'СЕТ СН'!$I$5-'СЕТ СН'!$I$17</f>
        <v>4702.61009758</v>
      </c>
      <c r="X125" s="37">
        <f>SUMIFS(СВЦЭМ!$C$34:$C$777,СВЦЭМ!$A$34:$A$777,$A125,СВЦЭМ!$B$34:$B$777,X$119)+'СЕТ СН'!$I$9+СВЦЭМ!$D$10+'СЕТ СН'!$I$5-'СЕТ СН'!$I$17</f>
        <v>4800.6449867399997</v>
      </c>
      <c r="Y125" s="37">
        <f>SUMIFS(СВЦЭМ!$C$34:$C$777,СВЦЭМ!$A$34:$A$777,$A125,СВЦЭМ!$B$34:$B$777,Y$119)+'СЕТ СН'!$I$9+СВЦЭМ!$D$10+'СЕТ СН'!$I$5-'СЕТ СН'!$I$17</f>
        <v>4877.6660515399999</v>
      </c>
    </row>
    <row r="126" spans="1:27" ht="15.75" x14ac:dyDescent="0.2">
      <c r="A126" s="36">
        <f t="shared" si="3"/>
        <v>42954</v>
      </c>
      <c r="B126" s="37">
        <f>SUMIFS(СВЦЭМ!$C$34:$C$777,СВЦЭМ!$A$34:$A$777,$A126,СВЦЭМ!$B$34:$B$777,B$119)+'СЕТ СН'!$I$9+СВЦЭМ!$D$10+'СЕТ СН'!$I$5-'СЕТ СН'!$I$17</f>
        <v>5083.27327444</v>
      </c>
      <c r="C126" s="37">
        <f>SUMIFS(СВЦЭМ!$C$34:$C$777,СВЦЭМ!$A$34:$A$777,$A126,СВЦЭМ!$B$34:$B$777,C$119)+'СЕТ СН'!$I$9+СВЦЭМ!$D$10+'СЕТ СН'!$I$5-'СЕТ СН'!$I$17</f>
        <v>5125.7133559699996</v>
      </c>
      <c r="D126" s="37">
        <f>SUMIFS(СВЦЭМ!$C$34:$C$777,СВЦЭМ!$A$34:$A$777,$A126,СВЦЭМ!$B$34:$B$777,D$119)+'СЕТ СН'!$I$9+СВЦЭМ!$D$10+'СЕТ СН'!$I$5-'СЕТ СН'!$I$17</f>
        <v>5111.9049892699995</v>
      </c>
      <c r="E126" s="37">
        <f>SUMIFS(СВЦЭМ!$C$34:$C$777,СВЦЭМ!$A$34:$A$777,$A126,СВЦЭМ!$B$34:$B$777,E$119)+'СЕТ СН'!$I$9+СВЦЭМ!$D$10+'СЕТ СН'!$I$5-'СЕТ СН'!$I$17</f>
        <v>5106.2494621400001</v>
      </c>
      <c r="F126" s="37">
        <f>SUMIFS(СВЦЭМ!$C$34:$C$777,СВЦЭМ!$A$34:$A$777,$A126,СВЦЭМ!$B$34:$B$777,F$119)+'СЕТ СН'!$I$9+СВЦЭМ!$D$10+'СЕТ СН'!$I$5-'СЕТ СН'!$I$17</f>
        <v>5101.4925011099995</v>
      </c>
      <c r="G126" s="37">
        <f>SUMIFS(СВЦЭМ!$C$34:$C$777,СВЦЭМ!$A$34:$A$777,$A126,СВЦЭМ!$B$34:$B$777,G$119)+'СЕТ СН'!$I$9+СВЦЭМ!$D$10+'СЕТ СН'!$I$5-'СЕТ СН'!$I$17</f>
        <v>5108.6039347699998</v>
      </c>
      <c r="H126" s="37">
        <f>SUMIFS(СВЦЭМ!$C$34:$C$777,СВЦЭМ!$A$34:$A$777,$A126,СВЦЭМ!$B$34:$B$777,H$119)+'СЕТ СН'!$I$9+СВЦЭМ!$D$10+'СЕТ СН'!$I$5-'СЕТ СН'!$I$17</f>
        <v>5130.3410948299997</v>
      </c>
      <c r="I126" s="37">
        <f>SUMIFS(СВЦЭМ!$C$34:$C$777,СВЦЭМ!$A$34:$A$777,$A126,СВЦЭМ!$B$34:$B$777,I$119)+'СЕТ СН'!$I$9+СВЦЭМ!$D$10+'СЕТ СН'!$I$5-'СЕТ СН'!$I$17</f>
        <v>4997.2750821499994</v>
      </c>
      <c r="J126" s="37">
        <f>SUMIFS(СВЦЭМ!$C$34:$C$777,СВЦЭМ!$A$34:$A$777,$A126,СВЦЭМ!$B$34:$B$777,J$119)+'СЕТ СН'!$I$9+СВЦЭМ!$D$10+'СЕТ СН'!$I$5-'СЕТ СН'!$I$17</f>
        <v>4812.3966897099999</v>
      </c>
      <c r="K126" s="37">
        <f>SUMIFS(СВЦЭМ!$C$34:$C$777,СВЦЭМ!$A$34:$A$777,$A126,СВЦЭМ!$B$34:$B$777,K$119)+'СЕТ СН'!$I$9+СВЦЭМ!$D$10+'СЕТ СН'!$I$5-'СЕТ СН'!$I$17</f>
        <v>4695.54174117</v>
      </c>
      <c r="L126" s="37">
        <f>SUMIFS(СВЦЭМ!$C$34:$C$777,СВЦЭМ!$A$34:$A$777,$A126,СВЦЭМ!$B$34:$B$777,L$119)+'СЕТ СН'!$I$9+СВЦЭМ!$D$10+'СЕТ СН'!$I$5-'СЕТ СН'!$I$17</f>
        <v>4630.0839418799997</v>
      </c>
      <c r="M126" s="37">
        <f>SUMIFS(СВЦЭМ!$C$34:$C$777,СВЦЭМ!$A$34:$A$777,$A126,СВЦЭМ!$B$34:$B$777,M$119)+'СЕТ СН'!$I$9+СВЦЭМ!$D$10+'СЕТ СН'!$I$5-'СЕТ СН'!$I$17</f>
        <v>4626.3863130999998</v>
      </c>
      <c r="N126" s="37">
        <f>SUMIFS(СВЦЭМ!$C$34:$C$777,СВЦЭМ!$A$34:$A$777,$A126,СВЦЭМ!$B$34:$B$777,N$119)+'СЕТ СН'!$I$9+СВЦЭМ!$D$10+'СЕТ СН'!$I$5-'СЕТ СН'!$I$17</f>
        <v>4630.4178981899995</v>
      </c>
      <c r="O126" s="37">
        <f>SUMIFS(СВЦЭМ!$C$34:$C$777,СВЦЭМ!$A$34:$A$777,$A126,СВЦЭМ!$B$34:$B$777,O$119)+'СЕТ СН'!$I$9+СВЦЭМ!$D$10+'СЕТ СН'!$I$5-'СЕТ СН'!$I$17</f>
        <v>4613.54153391</v>
      </c>
      <c r="P126" s="37">
        <f>SUMIFS(СВЦЭМ!$C$34:$C$777,СВЦЭМ!$A$34:$A$777,$A126,СВЦЭМ!$B$34:$B$777,P$119)+'СЕТ СН'!$I$9+СВЦЭМ!$D$10+'СЕТ СН'!$I$5-'СЕТ СН'!$I$17</f>
        <v>4627.7101087599995</v>
      </c>
      <c r="Q126" s="37">
        <f>SUMIFS(СВЦЭМ!$C$34:$C$777,СВЦЭМ!$A$34:$A$777,$A126,СВЦЭМ!$B$34:$B$777,Q$119)+'СЕТ СН'!$I$9+СВЦЭМ!$D$10+'СЕТ СН'!$I$5-'СЕТ СН'!$I$17</f>
        <v>4629.3060041999997</v>
      </c>
      <c r="R126" s="37">
        <f>SUMIFS(СВЦЭМ!$C$34:$C$777,СВЦЭМ!$A$34:$A$777,$A126,СВЦЭМ!$B$34:$B$777,R$119)+'СЕТ СН'!$I$9+СВЦЭМ!$D$10+'СЕТ СН'!$I$5-'СЕТ СН'!$I$17</f>
        <v>4632.22403906</v>
      </c>
      <c r="S126" s="37">
        <f>SUMIFS(СВЦЭМ!$C$34:$C$777,СВЦЭМ!$A$34:$A$777,$A126,СВЦЭМ!$B$34:$B$777,S$119)+'СЕТ СН'!$I$9+СВЦЭМ!$D$10+'СЕТ СН'!$I$5-'СЕТ СН'!$I$17</f>
        <v>4623.25707229</v>
      </c>
      <c r="T126" s="37">
        <f>SUMIFS(СВЦЭМ!$C$34:$C$777,СВЦЭМ!$A$34:$A$777,$A126,СВЦЭМ!$B$34:$B$777,T$119)+'СЕТ СН'!$I$9+СВЦЭМ!$D$10+'СЕТ СН'!$I$5-'СЕТ СН'!$I$17</f>
        <v>4627.4319079399993</v>
      </c>
      <c r="U126" s="37">
        <f>SUMIFS(СВЦЭМ!$C$34:$C$777,СВЦЭМ!$A$34:$A$777,$A126,СВЦЭМ!$B$34:$B$777,U$119)+'СЕТ СН'!$I$9+СВЦЭМ!$D$10+'СЕТ СН'!$I$5-'СЕТ СН'!$I$17</f>
        <v>4625.3220773699995</v>
      </c>
      <c r="V126" s="37">
        <f>SUMIFS(СВЦЭМ!$C$34:$C$777,СВЦЭМ!$A$34:$A$777,$A126,СВЦЭМ!$B$34:$B$777,V$119)+'СЕТ СН'!$I$9+СВЦЭМ!$D$10+'СЕТ СН'!$I$5-'СЕТ СН'!$I$17</f>
        <v>4651.3608105799995</v>
      </c>
      <c r="W126" s="37">
        <f>SUMIFS(СВЦЭМ!$C$34:$C$777,СВЦЭМ!$A$34:$A$777,$A126,СВЦЭМ!$B$34:$B$777,W$119)+'СЕТ СН'!$I$9+СВЦЭМ!$D$10+'СЕТ СН'!$I$5-'СЕТ СН'!$I$17</f>
        <v>4719.00817379</v>
      </c>
      <c r="X126" s="37">
        <f>SUMIFS(СВЦЭМ!$C$34:$C$777,СВЦЭМ!$A$34:$A$777,$A126,СВЦЭМ!$B$34:$B$777,X$119)+'СЕТ СН'!$I$9+СВЦЭМ!$D$10+'СЕТ СН'!$I$5-'СЕТ СН'!$I$17</f>
        <v>4832.8534235499992</v>
      </c>
      <c r="Y126" s="37">
        <f>SUMIFS(СВЦЭМ!$C$34:$C$777,СВЦЭМ!$A$34:$A$777,$A126,СВЦЭМ!$B$34:$B$777,Y$119)+'СЕТ СН'!$I$9+СВЦЭМ!$D$10+'СЕТ СН'!$I$5-'СЕТ СН'!$I$17</f>
        <v>4937.59728283</v>
      </c>
    </row>
    <row r="127" spans="1:27" ht="15.75" x14ac:dyDescent="0.2">
      <c r="A127" s="36">
        <f t="shared" si="3"/>
        <v>42955</v>
      </c>
      <c r="B127" s="37">
        <f>SUMIFS(СВЦЭМ!$C$34:$C$777,СВЦЭМ!$A$34:$A$777,$A127,СВЦЭМ!$B$34:$B$777,B$119)+'СЕТ СН'!$I$9+СВЦЭМ!$D$10+'СЕТ СН'!$I$5-'СЕТ СН'!$I$17</f>
        <v>5027.5679070799997</v>
      </c>
      <c r="C127" s="37">
        <f>SUMIFS(СВЦЭМ!$C$34:$C$777,СВЦЭМ!$A$34:$A$777,$A127,СВЦЭМ!$B$34:$B$777,C$119)+'СЕТ СН'!$I$9+СВЦЭМ!$D$10+'СЕТ СН'!$I$5-'СЕТ СН'!$I$17</f>
        <v>5114.1949331599999</v>
      </c>
      <c r="D127" s="37">
        <f>SUMIFS(СВЦЭМ!$C$34:$C$777,СВЦЭМ!$A$34:$A$777,$A127,СВЦЭМ!$B$34:$B$777,D$119)+'СЕТ СН'!$I$9+СВЦЭМ!$D$10+'СЕТ СН'!$I$5-'СЕТ СН'!$I$17</f>
        <v>5108.8624963299999</v>
      </c>
      <c r="E127" s="37">
        <f>SUMIFS(СВЦЭМ!$C$34:$C$777,СВЦЭМ!$A$34:$A$777,$A127,СВЦЭМ!$B$34:$B$777,E$119)+'СЕТ СН'!$I$9+СВЦЭМ!$D$10+'СЕТ СН'!$I$5-'СЕТ СН'!$I$17</f>
        <v>5099.0727643499995</v>
      </c>
      <c r="F127" s="37">
        <f>SUMIFS(СВЦЭМ!$C$34:$C$777,СВЦЭМ!$A$34:$A$777,$A127,СВЦЭМ!$B$34:$B$777,F$119)+'СЕТ СН'!$I$9+СВЦЭМ!$D$10+'СЕТ СН'!$I$5-'СЕТ СН'!$I$17</f>
        <v>5097.3276384099991</v>
      </c>
      <c r="G127" s="37">
        <f>SUMIFS(СВЦЭМ!$C$34:$C$777,СВЦЭМ!$A$34:$A$777,$A127,СВЦЭМ!$B$34:$B$777,G$119)+'СЕТ СН'!$I$9+СВЦЭМ!$D$10+'СЕТ СН'!$I$5-'СЕТ СН'!$I$17</f>
        <v>5102.88443749</v>
      </c>
      <c r="H127" s="37">
        <f>SUMIFS(СВЦЭМ!$C$34:$C$777,СВЦЭМ!$A$34:$A$777,$A127,СВЦЭМ!$B$34:$B$777,H$119)+'СЕТ СН'!$I$9+СВЦЭМ!$D$10+'СЕТ СН'!$I$5-'СЕТ СН'!$I$17</f>
        <v>5108.4325459899992</v>
      </c>
      <c r="I127" s="37">
        <f>SUMIFS(СВЦЭМ!$C$34:$C$777,СВЦЭМ!$A$34:$A$777,$A127,СВЦЭМ!$B$34:$B$777,I$119)+'СЕТ СН'!$I$9+СВЦЭМ!$D$10+'СЕТ СН'!$I$5-'СЕТ СН'!$I$17</f>
        <v>4969.3843423599992</v>
      </c>
      <c r="J127" s="37">
        <f>SUMIFS(СВЦЭМ!$C$34:$C$777,СВЦЭМ!$A$34:$A$777,$A127,СВЦЭМ!$B$34:$B$777,J$119)+'СЕТ СН'!$I$9+СВЦЭМ!$D$10+'СЕТ СН'!$I$5-'СЕТ СН'!$I$17</f>
        <v>4800.8154549499995</v>
      </c>
      <c r="K127" s="37">
        <f>SUMIFS(СВЦЭМ!$C$34:$C$777,СВЦЭМ!$A$34:$A$777,$A127,СВЦЭМ!$B$34:$B$777,K$119)+'СЕТ СН'!$I$9+СВЦЭМ!$D$10+'СЕТ СН'!$I$5-'СЕТ СН'!$I$17</f>
        <v>4687.5743775699993</v>
      </c>
      <c r="L127" s="37">
        <f>SUMIFS(СВЦЭМ!$C$34:$C$777,СВЦЭМ!$A$34:$A$777,$A127,СВЦЭМ!$B$34:$B$777,L$119)+'СЕТ СН'!$I$9+СВЦЭМ!$D$10+'СЕТ СН'!$I$5-'СЕТ СН'!$I$17</f>
        <v>4615.8037769799994</v>
      </c>
      <c r="M127" s="37">
        <f>SUMIFS(СВЦЭМ!$C$34:$C$777,СВЦЭМ!$A$34:$A$777,$A127,СВЦЭМ!$B$34:$B$777,M$119)+'СЕТ СН'!$I$9+СВЦЭМ!$D$10+'СЕТ СН'!$I$5-'СЕТ СН'!$I$17</f>
        <v>4608.4324510500001</v>
      </c>
      <c r="N127" s="37">
        <f>SUMIFS(СВЦЭМ!$C$34:$C$777,СВЦЭМ!$A$34:$A$777,$A127,СВЦЭМ!$B$34:$B$777,N$119)+'СЕТ СН'!$I$9+СВЦЭМ!$D$10+'СЕТ СН'!$I$5-'СЕТ СН'!$I$17</f>
        <v>4611.8768357999998</v>
      </c>
      <c r="O127" s="37">
        <f>SUMIFS(СВЦЭМ!$C$34:$C$777,СВЦЭМ!$A$34:$A$777,$A127,СВЦЭМ!$B$34:$B$777,O$119)+'СЕТ СН'!$I$9+СВЦЭМ!$D$10+'СЕТ СН'!$I$5-'СЕТ СН'!$I$17</f>
        <v>4597.9719883899998</v>
      </c>
      <c r="P127" s="37">
        <f>SUMIFS(СВЦЭМ!$C$34:$C$777,СВЦЭМ!$A$34:$A$777,$A127,СВЦЭМ!$B$34:$B$777,P$119)+'СЕТ СН'!$I$9+СВЦЭМ!$D$10+'СЕТ СН'!$I$5-'СЕТ СН'!$I$17</f>
        <v>4615.1196676299996</v>
      </c>
      <c r="Q127" s="37">
        <f>SUMIFS(СВЦЭМ!$C$34:$C$777,СВЦЭМ!$A$34:$A$777,$A127,СВЦЭМ!$B$34:$B$777,Q$119)+'СЕТ СН'!$I$9+СВЦЭМ!$D$10+'СЕТ СН'!$I$5-'СЕТ СН'!$I$17</f>
        <v>4622.4235482300001</v>
      </c>
      <c r="R127" s="37">
        <f>SUMIFS(СВЦЭМ!$C$34:$C$777,СВЦЭМ!$A$34:$A$777,$A127,СВЦЭМ!$B$34:$B$777,R$119)+'СЕТ СН'!$I$9+СВЦЭМ!$D$10+'СЕТ СН'!$I$5-'СЕТ СН'!$I$17</f>
        <v>4623.79164167</v>
      </c>
      <c r="S127" s="37">
        <f>SUMIFS(СВЦЭМ!$C$34:$C$777,СВЦЭМ!$A$34:$A$777,$A127,СВЦЭМ!$B$34:$B$777,S$119)+'СЕТ СН'!$I$9+СВЦЭМ!$D$10+'СЕТ СН'!$I$5-'СЕТ СН'!$I$17</f>
        <v>4607.3563989499999</v>
      </c>
      <c r="T127" s="37">
        <f>SUMIFS(СВЦЭМ!$C$34:$C$777,СВЦЭМ!$A$34:$A$777,$A127,СВЦЭМ!$B$34:$B$777,T$119)+'СЕТ СН'!$I$9+СВЦЭМ!$D$10+'СЕТ СН'!$I$5-'СЕТ СН'!$I$17</f>
        <v>4625.2213112499994</v>
      </c>
      <c r="U127" s="37">
        <f>SUMIFS(СВЦЭМ!$C$34:$C$777,СВЦЭМ!$A$34:$A$777,$A127,СВЦЭМ!$B$34:$B$777,U$119)+'СЕТ СН'!$I$9+СВЦЭМ!$D$10+'СЕТ СН'!$I$5-'СЕТ СН'!$I$17</f>
        <v>4623.5262887600002</v>
      </c>
      <c r="V127" s="37">
        <f>SUMIFS(СВЦЭМ!$C$34:$C$777,СВЦЭМ!$A$34:$A$777,$A127,СВЦЭМ!$B$34:$B$777,V$119)+'СЕТ СН'!$I$9+СВЦЭМ!$D$10+'СЕТ СН'!$I$5-'СЕТ СН'!$I$17</f>
        <v>4650.0473698299993</v>
      </c>
      <c r="W127" s="37">
        <f>SUMIFS(СВЦЭМ!$C$34:$C$777,СВЦЭМ!$A$34:$A$777,$A127,СВЦЭМ!$B$34:$B$777,W$119)+'СЕТ СН'!$I$9+СВЦЭМ!$D$10+'СЕТ СН'!$I$5-'СЕТ СН'!$I$17</f>
        <v>4722.0414388999998</v>
      </c>
      <c r="X127" s="37">
        <f>SUMIFS(СВЦЭМ!$C$34:$C$777,СВЦЭМ!$A$34:$A$777,$A127,СВЦЭМ!$B$34:$B$777,X$119)+'СЕТ СН'!$I$9+СВЦЭМ!$D$10+'СЕТ СН'!$I$5-'СЕТ СН'!$I$17</f>
        <v>4837.0286182699992</v>
      </c>
      <c r="Y127" s="37">
        <f>SUMIFS(СВЦЭМ!$C$34:$C$777,СВЦЭМ!$A$34:$A$777,$A127,СВЦЭМ!$B$34:$B$777,Y$119)+'СЕТ СН'!$I$9+СВЦЭМ!$D$10+'СЕТ СН'!$I$5-'СЕТ СН'!$I$17</f>
        <v>4973.3671431999992</v>
      </c>
    </row>
    <row r="128" spans="1:27" ht="15.75" x14ac:dyDescent="0.2">
      <c r="A128" s="36">
        <f t="shared" si="3"/>
        <v>42956</v>
      </c>
      <c r="B128" s="37">
        <f>SUMIFS(СВЦЭМ!$C$34:$C$777,СВЦЭМ!$A$34:$A$777,$A128,СВЦЭМ!$B$34:$B$777,B$119)+'СЕТ СН'!$I$9+СВЦЭМ!$D$10+'СЕТ СН'!$I$5-'СЕТ СН'!$I$17</f>
        <v>5080.0265775399994</v>
      </c>
      <c r="C128" s="37">
        <f>SUMIFS(СВЦЭМ!$C$34:$C$777,СВЦЭМ!$A$34:$A$777,$A128,СВЦЭМ!$B$34:$B$777,C$119)+'СЕТ СН'!$I$9+СВЦЭМ!$D$10+'СЕТ СН'!$I$5-'СЕТ СН'!$I$17</f>
        <v>5090.2444602899996</v>
      </c>
      <c r="D128" s="37">
        <f>SUMIFS(СВЦЭМ!$C$34:$C$777,СВЦЭМ!$A$34:$A$777,$A128,СВЦЭМ!$B$34:$B$777,D$119)+'СЕТ СН'!$I$9+СВЦЭМ!$D$10+'СЕТ СН'!$I$5-'СЕТ СН'!$I$17</f>
        <v>5082.6258478999998</v>
      </c>
      <c r="E128" s="37">
        <f>SUMIFS(СВЦЭМ!$C$34:$C$777,СВЦЭМ!$A$34:$A$777,$A128,СВЦЭМ!$B$34:$B$777,E$119)+'СЕТ СН'!$I$9+СВЦЭМ!$D$10+'СЕТ СН'!$I$5-'СЕТ СН'!$I$17</f>
        <v>5073.9866535099991</v>
      </c>
      <c r="F128" s="37">
        <f>SUMIFS(СВЦЭМ!$C$34:$C$777,СВЦЭМ!$A$34:$A$777,$A128,СВЦЭМ!$B$34:$B$777,F$119)+'СЕТ СН'!$I$9+СВЦЭМ!$D$10+'СЕТ СН'!$I$5-'СЕТ СН'!$I$17</f>
        <v>5070.1051817600001</v>
      </c>
      <c r="G128" s="37">
        <f>SUMIFS(СВЦЭМ!$C$34:$C$777,СВЦЭМ!$A$34:$A$777,$A128,СВЦЭМ!$B$34:$B$777,G$119)+'СЕТ СН'!$I$9+СВЦЭМ!$D$10+'СЕТ СН'!$I$5-'СЕТ СН'!$I$17</f>
        <v>5076.6241868500001</v>
      </c>
      <c r="H128" s="37">
        <f>SUMIFS(СВЦЭМ!$C$34:$C$777,СВЦЭМ!$A$34:$A$777,$A128,СВЦЭМ!$B$34:$B$777,H$119)+'СЕТ СН'!$I$9+СВЦЭМ!$D$10+'СЕТ СН'!$I$5-'СЕТ СН'!$I$17</f>
        <v>5090.4985141199995</v>
      </c>
      <c r="I128" s="37">
        <f>SUMIFS(СВЦЭМ!$C$34:$C$777,СВЦЭМ!$A$34:$A$777,$A128,СВЦЭМ!$B$34:$B$777,I$119)+'СЕТ СН'!$I$9+СВЦЭМ!$D$10+'СЕТ СН'!$I$5-'СЕТ СН'!$I$17</f>
        <v>5010.2037374199999</v>
      </c>
      <c r="J128" s="37">
        <f>SUMIFS(СВЦЭМ!$C$34:$C$777,СВЦЭМ!$A$34:$A$777,$A128,СВЦЭМ!$B$34:$B$777,J$119)+'СЕТ СН'!$I$9+СВЦЭМ!$D$10+'СЕТ СН'!$I$5-'СЕТ СН'!$I$17</f>
        <v>4879.61681322</v>
      </c>
      <c r="K128" s="37">
        <f>SUMIFS(СВЦЭМ!$C$34:$C$777,СВЦЭМ!$A$34:$A$777,$A128,СВЦЭМ!$B$34:$B$777,K$119)+'СЕТ СН'!$I$9+СВЦЭМ!$D$10+'СЕТ СН'!$I$5-'СЕТ СН'!$I$17</f>
        <v>4747.0227480699996</v>
      </c>
      <c r="L128" s="37">
        <f>SUMIFS(СВЦЭМ!$C$34:$C$777,СВЦЭМ!$A$34:$A$777,$A128,СВЦЭМ!$B$34:$B$777,L$119)+'СЕТ СН'!$I$9+СВЦЭМ!$D$10+'СЕТ СН'!$I$5-'СЕТ СН'!$I$17</f>
        <v>4650.8628833799994</v>
      </c>
      <c r="M128" s="37">
        <f>SUMIFS(СВЦЭМ!$C$34:$C$777,СВЦЭМ!$A$34:$A$777,$A128,СВЦЭМ!$B$34:$B$777,M$119)+'СЕТ СН'!$I$9+СВЦЭМ!$D$10+'СЕТ СН'!$I$5-'СЕТ СН'!$I$17</f>
        <v>4622.0639723999993</v>
      </c>
      <c r="N128" s="37">
        <f>SUMIFS(СВЦЭМ!$C$34:$C$777,СВЦЭМ!$A$34:$A$777,$A128,СВЦЭМ!$B$34:$B$777,N$119)+'СЕТ СН'!$I$9+СВЦЭМ!$D$10+'СЕТ СН'!$I$5-'СЕТ СН'!$I$17</f>
        <v>4627.2396592499999</v>
      </c>
      <c r="O128" s="37">
        <f>SUMIFS(СВЦЭМ!$C$34:$C$777,СВЦЭМ!$A$34:$A$777,$A128,СВЦЭМ!$B$34:$B$777,O$119)+'СЕТ СН'!$I$9+СВЦЭМ!$D$10+'СЕТ СН'!$I$5-'СЕТ СН'!$I$17</f>
        <v>4617.0514269099995</v>
      </c>
      <c r="P128" s="37">
        <f>SUMIFS(СВЦЭМ!$C$34:$C$777,СВЦЭМ!$A$34:$A$777,$A128,СВЦЭМ!$B$34:$B$777,P$119)+'СЕТ СН'!$I$9+СВЦЭМ!$D$10+'СЕТ СН'!$I$5-'СЕТ СН'!$I$17</f>
        <v>4631.8024995599999</v>
      </c>
      <c r="Q128" s="37">
        <f>SUMIFS(СВЦЭМ!$C$34:$C$777,СВЦЭМ!$A$34:$A$777,$A128,СВЦЭМ!$B$34:$B$777,Q$119)+'СЕТ СН'!$I$9+СВЦЭМ!$D$10+'СЕТ СН'!$I$5-'СЕТ СН'!$I$17</f>
        <v>4634.5932784500001</v>
      </c>
      <c r="R128" s="37">
        <f>SUMIFS(СВЦЭМ!$C$34:$C$777,СВЦЭМ!$A$34:$A$777,$A128,СВЦЭМ!$B$34:$B$777,R$119)+'СЕТ СН'!$I$9+СВЦЭМ!$D$10+'СЕТ СН'!$I$5-'СЕТ СН'!$I$17</f>
        <v>4640.9332636299996</v>
      </c>
      <c r="S128" s="37">
        <f>SUMIFS(СВЦЭМ!$C$34:$C$777,СВЦЭМ!$A$34:$A$777,$A128,СВЦЭМ!$B$34:$B$777,S$119)+'СЕТ СН'!$I$9+СВЦЭМ!$D$10+'СЕТ СН'!$I$5-'СЕТ СН'!$I$17</f>
        <v>4630.5313332099995</v>
      </c>
      <c r="T128" s="37">
        <f>SUMIFS(СВЦЭМ!$C$34:$C$777,СВЦЭМ!$A$34:$A$777,$A128,СВЦЭМ!$B$34:$B$777,T$119)+'СЕТ СН'!$I$9+СВЦЭМ!$D$10+'СЕТ СН'!$I$5-'СЕТ СН'!$I$17</f>
        <v>4637.9207066499994</v>
      </c>
      <c r="U128" s="37">
        <f>SUMIFS(СВЦЭМ!$C$34:$C$777,СВЦЭМ!$A$34:$A$777,$A128,СВЦЭМ!$B$34:$B$777,U$119)+'СЕТ СН'!$I$9+СВЦЭМ!$D$10+'СЕТ СН'!$I$5-'СЕТ СН'!$I$17</f>
        <v>4638.4308481899998</v>
      </c>
      <c r="V128" s="37">
        <f>SUMIFS(СВЦЭМ!$C$34:$C$777,СВЦЭМ!$A$34:$A$777,$A128,СВЦЭМ!$B$34:$B$777,V$119)+'СЕТ СН'!$I$9+СВЦЭМ!$D$10+'СЕТ СН'!$I$5-'СЕТ СН'!$I$17</f>
        <v>4661.53223153</v>
      </c>
      <c r="W128" s="37">
        <f>SUMIFS(СВЦЭМ!$C$34:$C$777,СВЦЭМ!$A$34:$A$777,$A128,СВЦЭМ!$B$34:$B$777,W$119)+'СЕТ СН'!$I$9+СВЦЭМ!$D$10+'СЕТ СН'!$I$5-'СЕТ СН'!$I$17</f>
        <v>4728.9006415899994</v>
      </c>
      <c r="X128" s="37">
        <f>SUMIFS(СВЦЭМ!$C$34:$C$777,СВЦЭМ!$A$34:$A$777,$A128,СВЦЭМ!$B$34:$B$777,X$119)+'СЕТ СН'!$I$9+СВЦЭМ!$D$10+'СЕТ СН'!$I$5-'СЕТ СН'!$I$17</f>
        <v>4777.0060981999995</v>
      </c>
      <c r="Y128" s="37">
        <f>SUMIFS(СВЦЭМ!$C$34:$C$777,СВЦЭМ!$A$34:$A$777,$A128,СВЦЭМ!$B$34:$B$777,Y$119)+'СЕТ СН'!$I$9+СВЦЭМ!$D$10+'СЕТ СН'!$I$5-'СЕТ СН'!$I$17</f>
        <v>4814.6694648199991</v>
      </c>
    </row>
    <row r="129" spans="1:25" ht="15.75" x14ac:dyDescent="0.2">
      <c r="A129" s="36">
        <f t="shared" si="3"/>
        <v>42957</v>
      </c>
      <c r="B129" s="37">
        <f>SUMIFS(СВЦЭМ!$C$34:$C$777,СВЦЭМ!$A$34:$A$777,$A129,СВЦЭМ!$B$34:$B$777,B$119)+'СЕТ СН'!$I$9+СВЦЭМ!$D$10+'СЕТ СН'!$I$5-'СЕТ СН'!$I$17</f>
        <v>4786.6348643099991</v>
      </c>
      <c r="C129" s="37">
        <f>SUMIFS(СВЦЭМ!$C$34:$C$777,СВЦЭМ!$A$34:$A$777,$A129,СВЦЭМ!$B$34:$B$777,C$119)+'СЕТ СН'!$I$9+СВЦЭМ!$D$10+'СЕТ СН'!$I$5-'СЕТ СН'!$I$17</f>
        <v>4817.5811678499995</v>
      </c>
      <c r="D129" s="37">
        <f>SUMIFS(СВЦЭМ!$C$34:$C$777,СВЦЭМ!$A$34:$A$777,$A129,СВЦЭМ!$B$34:$B$777,D$119)+'СЕТ СН'!$I$9+СВЦЭМ!$D$10+'СЕТ СН'!$I$5-'СЕТ СН'!$I$17</f>
        <v>4830.4647216599997</v>
      </c>
      <c r="E129" s="37">
        <f>SUMIFS(СВЦЭМ!$C$34:$C$777,СВЦЭМ!$A$34:$A$777,$A129,СВЦЭМ!$B$34:$B$777,E$119)+'СЕТ СН'!$I$9+СВЦЭМ!$D$10+'СЕТ СН'!$I$5-'СЕТ СН'!$I$17</f>
        <v>4842.5700612199998</v>
      </c>
      <c r="F129" s="37">
        <f>SUMIFS(СВЦЭМ!$C$34:$C$777,СВЦЭМ!$A$34:$A$777,$A129,СВЦЭМ!$B$34:$B$777,F$119)+'СЕТ СН'!$I$9+СВЦЭМ!$D$10+'СЕТ СН'!$I$5-'СЕТ СН'!$I$17</f>
        <v>4850.9707155199994</v>
      </c>
      <c r="G129" s="37">
        <f>SUMIFS(СВЦЭМ!$C$34:$C$777,СВЦЭМ!$A$34:$A$777,$A129,СВЦЭМ!$B$34:$B$777,G$119)+'СЕТ СН'!$I$9+СВЦЭМ!$D$10+'СЕТ СН'!$I$5-'СЕТ СН'!$I$17</f>
        <v>4851.4057730199993</v>
      </c>
      <c r="H129" s="37">
        <f>SUMIFS(СВЦЭМ!$C$34:$C$777,СВЦЭМ!$A$34:$A$777,$A129,СВЦЭМ!$B$34:$B$777,H$119)+'СЕТ СН'!$I$9+СВЦЭМ!$D$10+'СЕТ СН'!$I$5-'СЕТ СН'!$I$17</f>
        <v>4857.2860467799992</v>
      </c>
      <c r="I129" s="37">
        <f>SUMIFS(СВЦЭМ!$C$34:$C$777,СВЦЭМ!$A$34:$A$777,$A129,СВЦЭМ!$B$34:$B$777,I$119)+'СЕТ СН'!$I$9+СВЦЭМ!$D$10+'СЕТ СН'!$I$5-'СЕТ СН'!$I$17</f>
        <v>4843.5198459599997</v>
      </c>
      <c r="J129" s="37">
        <f>SUMIFS(СВЦЭМ!$C$34:$C$777,СВЦЭМ!$A$34:$A$777,$A129,СВЦЭМ!$B$34:$B$777,J$119)+'СЕТ СН'!$I$9+СВЦЭМ!$D$10+'СЕТ СН'!$I$5-'СЕТ СН'!$I$17</f>
        <v>4844.5663832099999</v>
      </c>
      <c r="K129" s="37">
        <f>SUMIFS(СВЦЭМ!$C$34:$C$777,СВЦЭМ!$A$34:$A$777,$A129,СВЦЭМ!$B$34:$B$777,K$119)+'СЕТ СН'!$I$9+СВЦЭМ!$D$10+'СЕТ СН'!$I$5-'СЕТ СН'!$I$17</f>
        <v>4824.0109662099994</v>
      </c>
      <c r="L129" s="37">
        <f>SUMIFS(СВЦЭМ!$C$34:$C$777,СВЦЭМ!$A$34:$A$777,$A129,СВЦЭМ!$B$34:$B$777,L$119)+'СЕТ СН'!$I$9+СВЦЭМ!$D$10+'СЕТ СН'!$I$5-'СЕТ СН'!$I$17</f>
        <v>4734.2714776699995</v>
      </c>
      <c r="M129" s="37">
        <f>SUMIFS(СВЦЭМ!$C$34:$C$777,СВЦЭМ!$A$34:$A$777,$A129,СВЦЭМ!$B$34:$B$777,M$119)+'СЕТ СН'!$I$9+СВЦЭМ!$D$10+'СЕТ СН'!$I$5-'СЕТ СН'!$I$17</f>
        <v>4698.8606591600001</v>
      </c>
      <c r="N129" s="37">
        <f>SUMIFS(СВЦЭМ!$C$34:$C$777,СВЦЭМ!$A$34:$A$777,$A129,СВЦЭМ!$B$34:$B$777,N$119)+'СЕТ СН'!$I$9+СВЦЭМ!$D$10+'СЕТ СН'!$I$5-'СЕТ СН'!$I$17</f>
        <v>4693.4910745099996</v>
      </c>
      <c r="O129" s="37">
        <f>SUMIFS(СВЦЭМ!$C$34:$C$777,СВЦЭМ!$A$34:$A$777,$A129,СВЦЭМ!$B$34:$B$777,O$119)+'СЕТ СН'!$I$9+СВЦЭМ!$D$10+'СЕТ СН'!$I$5-'СЕТ СН'!$I$17</f>
        <v>4696.0329874499994</v>
      </c>
      <c r="P129" s="37">
        <f>SUMIFS(СВЦЭМ!$C$34:$C$777,СВЦЭМ!$A$34:$A$777,$A129,СВЦЭМ!$B$34:$B$777,P$119)+'СЕТ СН'!$I$9+СВЦЭМ!$D$10+'СЕТ СН'!$I$5-'СЕТ СН'!$I$17</f>
        <v>4697.2281549199997</v>
      </c>
      <c r="Q129" s="37">
        <f>SUMIFS(СВЦЭМ!$C$34:$C$777,СВЦЭМ!$A$34:$A$777,$A129,СВЦЭМ!$B$34:$B$777,Q$119)+'СЕТ СН'!$I$9+СВЦЭМ!$D$10+'СЕТ СН'!$I$5-'СЕТ СН'!$I$17</f>
        <v>4695.7852238799996</v>
      </c>
      <c r="R129" s="37">
        <f>SUMIFS(СВЦЭМ!$C$34:$C$777,СВЦЭМ!$A$34:$A$777,$A129,СВЦЭМ!$B$34:$B$777,R$119)+'СЕТ СН'!$I$9+СВЦЭМ!$D$10+'СЕТ СН'!$I$5-'СЕТ СН'!$I$17</f>
        <v>4690.2288431299994</v>
      </c>
      <c r="S129" s="37">
        <f>SUMIFS(СВЦЭМ!$C$34:$C$777,СВЦЭМ!$A$34:$A$777,$A129,СВЦЭМ!$B$34:$B$777,S$119)+'СЕТ СН'!$I$9+СВЦЭМ!$D$10+'СЕТ СН'!$I$5-'СЕТ СН'!$I$17</f>
        <v>4690.1294410599994</v>
      </c>
      <c r="T129" s="37">
        <f>SUMIFS(СВЦЭМ!$C$34:$C$777,СВЦЭМ!$A$34:$A$777,$A129,СВЦЭМ!$B$34:$B$777,T$119)+'СЕТ СН'!$I$9+СВЦЭМ!$D$10+'СЕТ СН'!$I$5-'СЕТ СН'!$I$17</f>
        <v>4687.5717563799999</v>
      </c>
      <c r="U129" s="37">
        <f>SUMIFS(СВЦЭМ!$C$34:$C$777,СВЦЭМ!$A$34:$A$777,$A129,СВЦЭМ!$B$34:$B$777,U$119)+'СЕТ СН'!$I$9+СВЦЭМ!$D$10+'СЕТ СН'!$I$5-'СЕТ СН'!$I$17</f>
        <v>4686.4891399199996</v>
      </c>
      <c r="V129" s="37">
        <f>SUMIFS(СВЦЭМ!$C$34:$C$777,СВЦЭМ!$A$34:$A$777,$A129,СВЦЭМ!$B$34:$B$777,V$119)+'СЕТ СН'!$I$9+СВЦЭМ!$D$10+'СЕТ СН'!$I$5-'СЕТ СН'!$I$17</f>
        <v>4727.12807892</v>
      </c>
      <c r="W129" s="37">
        <f>SUMIFS(СВЦЭМ!$C$34:$C$777,СВЦЭМ!$A$34:$A$777,$A129,СВЦЭМ!$B$34:$B$777,W$119)+'СЕТ СН'!$I$9+СВЦЭМ!$D$10+'СЕТ СН'!$I$5-'СЕТ СН'!$I$17</f>
        <v>4809.9993738999992</v>
      </c>
      <c r="X129" s="37">
        <f>SUMIFS(СВЦЭМ!$C$34:$C$777,СВЦЭМ!$A$34:$A$777,$A129,СВЦЭМ!$B$34:$B$777,X$119)+'СЕТ СН'!$I$9+СВЦЭМ!$D$10+'СЕТ СН'!$I$5-'СЕТ СН'!$I$17</f>
        <v>4825.9810183599993</v>
      </c>
      <c r="Y129" s="37">
        <f>SUMIFS(СВЦЭМ!$C$34:$C$777,СВЦЭМ!$A$34:$A$777,$A129,СВЦЭМ!$B$34:$B$777,Y$119)+'СЕТ СН'!$I$9+СВЦЭМ!$D$10+'СЕТ СН'!$I$5-'СЕТ СН'!$I$17</f>
        <v>4824.0275146799995</v>
      </c>
    </row>
    <row r="130" spans="1:25" ht="15.75" x14ac:dyDescent="0.2">
      <c r="A130" s="36">
        <f t="shared" si="3"/>
        <v>42958</v>
      </c>
      <c r="B130" s="37">
        <f>SUMIFS(СВЦЭМ!$C$34:$C$777,СВЦЭМ!$A$34:$A$777,$A130,СВЦЭМ!$B$34:$B$777,B$119)+'СЕТ СН'!$I$9+СВЦЭМ!$D$10+'СЕТ СН'!$I$5-'СЕТ СН'!$I$17</f>
        <v>4818.66875282</v>
      </c>
      <c r="C130" s="37">
        <f>SUMIFS(СВЦЭМ!$C$34:$C$777,СВЦЭМ!$A$34:$A$777,$A130,СВЦЭМ!$B$34:$B$777,C$119)+'СЕТ СН'!$I$9+СВЦЭМ!$D$10+'СЕТ СН'!$I$5-'СЕТ СН'!$I$17</f>
        <v>4817.2979896499992</v>
      </c>
      <c r="D130" s="37">
        <f>SUMIFS(СВЦЭМ!$C$34:$C$777,СВЦЭМ!$A$34:$A$777,$A130,СВЦЭМ!$B$34:$B$777,D$119)+'СЕТ СН'!$I$9+СВЦЭМ!$D$10+'СЕТ СН'!$I$5-'СЕТ СН'!$I$17</f>
        <v>4824.4148726699996</v>
      </c>
      <c r="E130" s="37">
        <f>SUMIFS(СВЦЭМ!$C$34:$C$777,СВЦЭМ!$A$34:$A$777,$A130,СВЦЭМ!$B$34:$B$777,E$119)+'СЕТ СН'!$I$9+СВЦЭМ!$D$10+'СЕТ СН'!$I$5-'СЕТ СН'!$I$17</f>
        <v>4832.5439531899992</v>
      </c>
      <c r="F130" s="37">
        <f>SUMIFS(СВЦЭМ!$C$34:$C$777,СВЦЭМ!$A$34:$A$777,$A130,СВЦЭМ!$B$34:$B$777,F$119)+'СЕТ СН'!$I$9+СВЦЭМ!$D$10+'СЕТ СН'!$I$5-'СЕТ СН'!$I$17</f>
        <v>4838.2397847599996</v>
      </c>
      <c r="G130" s="37">
        <f>SUMIFS(СВЦЭМ!$C$34:$C$777,СВЦЭМ!$A$34:$A$777,$A130,СВЦЭМ!$B$34:$B$777,G$119)+'СЕТ СН'!$I$9+СВЦЭМ!$D$10+'СЕТ СН'!$I$5-'СЕТ СН'!$I$17</f>
        <v>4830.5141492899993</v>
      </c>
      <c r="H130" s="37">
        <f>SUMIFS(СВЦЭМ!$C$34:$C$777,СВЦЭМ!$A$34:$A$777,$A130,СВЦЭМ!$B$34:$B$777,H$119)+'СЕТ СН'!$I$9+СВЦЭМ!$D$10+'СЕТ СН'!$I$5-'СЕТ СН'!$I$17</f>
        <v>4832.7316547899991</v>
      </c>
      <c r="I130" s="37">
        <f>SUMIFS(СВЦЭМ!$C$34:$C$777,СВЦЭМ!$A$34:$A$777,$A130,СВЦЭМ!$B$34:$B$777,I$119)+'СЕТ СН'!$I$9+СВЦЭМ!$D$10+'СЕТ СН'!$I$5-'СЕТ СН'!$I$17</f>
        <v>4841.0355095599998</v>
      </c>
      <c r="J130" s="37">
        <f>SUMIFS(СВЦЭМ!$C$34:$C$777,СВЦЭМ!$A$34:$A$777,$A130,СВЦЭМ!$B$34:$B$777,J$119)+'СЕТ СН'!$I$9+СВЦЭМ!$D$10+'СЕТ СН'!$I$5-'СЕТ СН'!$I$17</f>
        <v>4843.8498030899991</v>
      </c>
      <c r="K130" s="37">
        <f>SUMIFS(СВЦЭМ!$C$34:$C$777,СВЦЭМ!$A$34:$A$777,$A130,СВЦЭМ!$B$34:$B$777,K$119)+'СЕТ СН'!$I$9+СВЦЭМ!$D$10+'СЕТ СН'!$I$5-'СЕТ СН'!$I$17</f>
        <v>4829.2880518399998</v>
      </c>
      <c r="L130" s="37">
        <f>SUMIFS(СВЦЭМ!$C$34:$C$777,СВЦЭМ!$A$34:$A$777,$A130,СВЦЭМ!$B$34:$B$777,L$119)+'СЕТ СН'!$I$9+СВЦЭМ!$D$10+'СЕТ СН'!$I$5-'СЕТ СН'!$I$17</f>
        <v>4733.7313611999998</v>
      </c>
      <c r="M130" s="37">
        <f>SUMIFS(СВЦЭМ!$C$34:$C$777,СВЦЭМ!$A$34:$A$777,$A130,СВЦЭМ!$B$34:$B$777,M$119)+'СЕТ СН'!$I$9+СВЦЭМ!$D$10+'СЕТ СН'!$I$5-'СЕТ СН'!$I$17</f>
        <v>4697.7224960200001</v>
      </c>
      <c r="N130" s="37">
        <f>SUMIFS(СВЦЭМ!$C$34:$C$777,СВЦЭМ!$A$34:$A$777,$A130,СВЦЭМ!$B$34:$B$777,N$119)+'СЕТ СН'!$I$9+СВЦЭМ!$D$10+'СЕТ СН'!$I$5-'СЕТ СН'!$I$17</f>
        <v>4695.1857157099994</v>
      </c>
      <c r="O130" s="37">
        <f>SUMIFS(СВЦЭМ!$C$34:$C$777,СВЦЭМ!$A$34:$A$777,$A130,СВЦЭМ!$B$34:$B$777,O$119)+'СЕТ СН'!$I$9+СВЦЭМ!$D$10+'СЕТ СН'!$I$5-'СЕТ СН'!$I$17</f>
        <v>4694.5066905599997</v>
      </c>
      <c r="P130" s="37">
        <f>SUMIFS(СВЦЭМ!$C$34:$C$777,СВЦЭМ!$A$34:$A$777,$A130,СВЦЭМ!$B$34:$B$777,P$119)+'СЕТ СН'!$I$9+СВЦЭМ!$D$10+'СЕТ СН'!$I$5-'СЕТ СН'!$I$17</f>
        <v>4696.1785886799998</v>
      </c>
      <c r="Q130" s="37">
        <f>SUMIFS(СВЦЭМ!$C$34:$C$777,СВЦЭМ!$A$34:$A$777,$A130,СВЦЭМ!$B$34:$B$777,Q$119)+'СЕТ СН'!$I$9+СВЦЭМ!$D$10+'СЕТ СН'!$I$5-'СЕТ СН'!$I$17</f>
        <v>4693.7586537799998</v>
      </c>
      <c r="R130" s="37">
        <f>SUMIFS(СВЦЭМ!$C$34:$C$777,СВЦЭМ!$A$34:$A$777,$A130,СВЦЭМ!$B$34:$B$777,R$119)+'СЕТ СН'!$I$9+СВЦЭМ!$D$10+'СЕТ СН'!$I$5-'СЕТ СН'!$I$17</f>
        <v>4688.3323369399995</v>
      </c>
      <c r="S130" s="37">
        <f>SUMIFS(СВЦЭМ!$C$34:$C$777,СВЦЭМ!$A$34:$A$777,$A130,СВЦЭМ!$B$34:$B$777,S$119)+'СЕТ СН'!$I$9+СВЦЭМ!$D$10+'СЕТ СН'!$I$5-'СЕТ СН'!$I$17</f>
        <v>4685.4789293499998</v>
      </c>
      <c r="T130" s="37">
        <f>SUMIFS(СВЦЭМ!$C$34:$C$777,СВЦЭМ!$A$34:$A$777,$A130,СВЦЭМ!$B$34:$B$777,T$119)+'СЕТ СН'!$I$9+СВЦЭМ!$D$10+'СЕТ СН'!$I$5-'СЕТ СН'!$I$17</f>
        <v>4678.1892948499999</v>
      </c>
      <c r="U130" s="37">
        <f>SUMIFS(СВЦЭМ!$C$34:$C$777,СВЦЭМ!$A$34:$A$777,$A130,СВЦЭМ!$B$34:$B$777,U$119)+'СЕТ СН'!$I$9+СВЦЭМ!$D$10+'СЕТ СН'!$I$5-'СЕТ СН'!$I$17</f>
        <v>4671.3563023899997</v>
      </c>
      <c r="V130" s="37">
        <f>SUMIFS(СВЦЭМ!$C$34:$C$777,СВЦЭМ!$A$34:$A$777,$A130,СВЦЭМ!$B$34:$B$777,V$119)+'СЕТ СН'!$I$9+СВЦЭМ!$D$10+'СЕТ СН'!$I$5-'СЕТ СН'!$I$17</f>
        <v>4708.9289978899997</v>
      </c>
      <c r="W130" s="37">
        <f>SUMIFS(СВЦЭМ!$C$34:$C$777,СВЦЭМ!$A$34:$A$777,$A130,СВЦЭМ!$B$34:$B$777,W$119)+'СЕТ СН'!$I$9+СВЦЭМ!$D$10+'СЕТ СН'!$I$5-'СЕТ СН'!$I$17</f>
        <v>4773.1317338199997</v>
      </c>
      <c r="X130" s="37">
        <f>SUMIFS(СВЦЭМ!$C$34:$C$777,СВЦЭМ!$A$34:$A$777,$A130,СВЦЭМ!$B$34:$B$777,X$119)+'СЕТ СН'!$I$9+СВЦЭМ!$D$10+'СЕТ СН'!$I$5-'СЕТ СН'!$I$17</f>
        <v>4717.1528115599995</v>
      </c>
      <c r="Y130" s="37">
        <f>SUMIFS(СВЦЭМ!$C$34:$C$777,СВЦЭМ!$A$34:$A$777,$A130,СВЦЭМ!$B$34:$B$777,Y$119)+'СЕТ СН'!$I$9+СВЦЭМ!$D$10+'СЕТ СН'!$I$5-'СЕТ СН'!$I$17</f>
        <v>4723.2736236499995</v>
      </c>
    </row>
    <row r="131" spans="1:25" ht="15.75" x14ac:dyDescent="0.2">
      <c r="A131" s="36">
        <f t="shared" si="3"/>
        <v>42959</v>
      </c>
      <c r="B131" s="37">
        <f>SUMIFS(СВЦЭМ!$C$34:$C$777,СВЦЭМ!$A$34:$A$777,$A131,СВЦЭМ!$B$34:$B$777,B$119)+'СЕТ СН'!$I$9+СВЦЭМ!$D$10+'СЕТ СН'!$I$5-'СЕТ СН'!$I$17</f>
        <v>4787.9587695099999</v>
      </c>
      <c r="C131" s="37">
        <f>SUMIFS(СВЦЭМ!$C$34:$C$777,СВЦЭМ!$A$34:$A$777,$A131,СВЦЭМ!$B$34:$B$777,C$119)+'СЕТ СН'!$I$9+СВЦЭМ!$D$10+'СЕТ СН'!$I$5-'СЕТ СН'!$I$17</f>
        <v>4838.1052185599992</v>
      </c>
      <c r="D131" s="37">
        <f>SUMIFS(СВЦЭМ!$C$34:$C$777,СВЦЭМ!$A$34:$A$777,$A131,СВЦЭМ!$B$34:$B$777,D$119)+'СЕТ СН'!$I$9+СВЦЭМ!$D$10+'СЕТ СН'!$I$5-'СЕТ СН'!$I$17</f>
        <v>4858.3949696299997</v>
      </c>
      <c r="E131" s="37">
        <f>SUMIFS(СВЦЭМ!$C$34:$C$777,СВЦЭМ!$A$34:$A$777,$A131,СВЦЭМ!$B$34:$B$777,E$119)+'СЕТ СН'!$I$9+СВЦЭМ!$D$10+'СЕТ СН'!$I$5-'СЕТ СН'!$I$17</f>
        <v>4895.2503677299992</v>
      </c>
      <c r="F131" s="37">
        <f>SUMIFS(СВЦЭМ!$C$34:$C$777,СВЦЭМ!$A$34:$A$777,$A131,СВЦЭМ!$B$34:$B$777,F$119)+'СЕТ СН'!$I$9+СВЦЭМ!$D$10+'СЕТ СН'!$I$5-'СЕТ СН'!$I$17</f>
        <v>4888.2905772999993</v>
      </c>
      <c r="G131" s="37">
        <f>SUMIFS(СВЦЭМ!$C$34:$C$777,СВЦЭМ!$A$34:$A$777,$A131,СВЦЭМ!$B$34:$B$777,G$119)+'СЕТ СН'!$I$9+СВЦЭМ!$D$10+'СЕТ СН'!$I$5-'СЕТ СН'!$I$17</f>
        <v>4890.7241734999998</v>
      </c>
      <c r="H131" s="37">
        <f>SUMIFS(СВЦЭМ!$C$34:$C$777,СВЦЭМ!$A$34:$A$777,$A131,СВЦЭМ!$B$34:$B$777,H$119)+'СЕТ СН'!$I$9+СВЦЭМ!$D$10+'СЕТ СН'!$I$5-'СЕТ СН'!$I$17</f>
        <v>4872.3277897799999</v>
      </c>
      <c r="I131" s="37">
        <f>SUMIFS(СВЦЭМ!$C$34:$C$777,СВЦЭМ!$A$34:$A$777,$A131,СВЦЭМ!$B$34:$B$777,I$119)+'СЕТ СН'!$I$9+СВЦЭМ!$D$10+'СЕТ СН'!$I$5-'СЕТ СН'!$I$17</f>
        <v>4881.9414800099994</v>
      </c>
      <c r="J131" s="37">
        <f>SUMIFS(СВЦЭМ!$C$34:$C$777,СВЦЭМ!$A$34:$A$777,$A131,СВЦЭМ!$B$34:$B$777,J$119)+'СЕТ СН'!$I$9+СВЦЭМ!$D$10+'СЕТ СН'!$I$5-'СЕТ СН'!$I$17</f>
        <v>4842.2035912599995</v>
      </c>
      <c r="K131" s="37">
        <f>SUMIFS(СВЦЭМ!$C$34:$C$777,СВЦЭМ!$A$34:$A$777,$A131,СВЦЭМ!$B$34:$B$777,K$119)+'СЕТ СН'!$I$9+СВЦЭМ!$D$10+'СЕТ СН'!$I$5-'СЕТ СН'!$I$17</f>
        <v>4782.9877667999999</v>
      </c>
      <c r="L131" s="37">
        <f>SUMIFS(СВЦЭМ!$C$34:$C$777,СВЦЭМ!$A$34:$A$777,$A131,СВЦЭМ!$B$34:$B$777,L$119)+'СЕТ СН'!$I$9+СВЦЭМ!$D$10+'СЕТ СН'!$I$5-'СЕТ СН'!$I$17</f>
        <v>4673.3220243699998</v>
      </c>
      <c r="M131" s="37">
        <f>SUMIFS(СВЦЭМ!$C$34:$C$777,СВЦЭМ!$A$34:$A$777,$A131,СВЦЭМ!$B$34:$B$777,M$119)+'СЕТ СН'!$I$9+СВЦЭМ!$D$10+'СЕТ СН'!$I$5-'СЕТ СН'!$I$17</f>
        <v>4637.8756809400002</v>
      </c>
      <c r="N131" s="37">
        <f>SUMIFS(СВЦЭМ!$C$34:$C$777,СВЦЭМ!$A$34:$A$777,$A131,СВЦЭМ!$B$34:$B$777,N$119)+'СЕТ СН'!$I$9+СВЦЭМ!$D$10+'СЕТ СН'!$I$5-'СЕТ СН'!$I$17</f>
        <v>4643.1061258</v>
      </c>
      <c r="O131" s="37">
        <f>SUMIFS(СВЦЭМ!$C$34:$C$777,СВЦЭМ!$A$34:$A$777,$A131,СВЦЭМ!$B$34:$B$777,O$119)+'СЕТ СН'!$I$9+СВЦЭМ!$D$10+'СЕТ СН'!$I$5-'СЕТ СН'!$I$17</f>
        <v>4650.7914551599997</v>
      </c>
      <c r="P131" s="37">
        <f>SUMIFS(СВЦЭМ!$C$34:$C$777,СВЦЭМ!$A$34:$A$777,$A131,СВЦЭМ!$B$34:$B$777,P$119)+'СЕТ СН'!$I$9+СВЦЭМ!$D$10+'СЕТ СН'!$I$5-'СЕТ СН'!$I$17</f>
        <v>4654.7745847899996</v>
      </c>
      <c r="Q131" s="37">
        <f>SUMIFS(СВЦЭМ!$C$34:$C$777,СВЦЭМ!$A$34:$A$777,$A131,СВЦЭМ!$B$34:$B$777,Q$119)+'СЕТ СН'!$I$9+СВЦЭМ!$D$10+'СЕТ СН'!$I$5-'СЕТ СН'!$I$17</f>
        <v>4648.7947983599997</v>
      </c>
      <c r="R131" s="37">
        <f>SUMIFS(СВЦЭМ!$C$34:$C$777,СВЦЭМ!$A$34:$A$777,$A131,СВЦЭМ!$B$34:$B$777,R$119)+'СЕТ СН'!$I$9+СВЦЭМ!$D$10+'СЕТ СН'!$I$5-'СЕТ СН'!$I$17</f>
        <v>4663.0334085899995</v>
      </c>
      <c r="S131" s="37">
        <f>SUMIFS(СВЦЭМ!$C$34:$C$777,СВЦЭМ!$A$34:$A$777,$A131,СВЦЭМ!$B$34:$B$777,S$119)+'СЕТ СН'!$I$9+СВЦЭМ!$D$10+'СЕТ СН'!$I$5-'СЕТ СН'!$I$17</f>
        <v>4658.4355232399994</v>
      </c>
      <c r="T131" s="37">
        <f>SUMIFS(СВЦЭМ!$C$34:$C$777,СВЦЭМ!$A$34:$A$777,$A131,СВЦЭМ!$B$34:$B$777,T$119)+'СЕТ СН'!$I$9+СВЦЭМ!$D$10+'СЕТ СН'!$I$5-'СЕТ СН'!$I$17</f>
        <v>4670.2692613599993</v>
      </c>
      <c r="U131" s="37">
        <f>SUMIFS(СВЦЭМ!$C$34:$C$777,СВЦЭМ!$A$34:$A$777,$A131,СВЦЭМ!$B$34:$B$777,U$119)+'СЕТ СН'!$I$9+СВЦЭМ!$D$10+'СЕТ СН'!$I$5-'СЕТ СН'!$I$17</f>
        <v>4681.9762913899995</v>
      </c>
      <c r="V131" s="37">
        <f>SUMIFS(СВЦЭМ!$C$34:$C$777,СВЦЭМ!$A$34:$A$777,$A131,СВЦЭМ!$B$34:$B$777,V$119)+'СЕТ СН'!$I$9+СВЦЭМ!$D$10+'СЕТ СН'!$I$5-'СЕТ СН'!$I$17</f>
        <v>4707.7998379499995</v>
      </c>
      <c r="W131" s="37">
        <f>SUMIFS(СВЦЭМ!$C$34:$C$777,СВЦЭМ!$A$34:$A$777,$A131,СВЦЭМ!$B$34:$B$777,W$119)+'СЕТ СН'!$I$9+СВЦЭМ!$D$10+'СЕТ СН'!$I$5-'СЕТ СН'!$I$17</f>
        <v>4762.3094597299996</v>
      </c>
      <c r="X131" s="37">
        <f>SUMIFS(СВЦЭМ!$C$34:$C$777,СВЦЭМ!$A$34:$A$777,$A131,СВЦЭМ!$B$34:$B$777,X$119)+'СЕТ СН'!$I$9+СВЦЭМ!$D$10+'СЕТ СН'!$I$5-'СЕТ СН'!$I$17</f>
        <v>4795.7114805900001</v>
      </c>
      <c r="Y131" s="37">
        <f>SUMIFS(СВЦЭМ!$C$34:$C$777,СВЦЭМ!$A$34:$A$777,$A131,СВЦЭМ!$B$34:$B$777,Y$119)+'СЕТ СН'!$I$9+СВЦЭМ!$D$10+'СЕТ СН'!$I$5-'СЕТ СН'!$I$17</f>
        <v>4836.3489149799998</v>
      </c>
    </row>
    <row r="132" spans="1:25" ht="15.75" x14ac:dyDescent="0.2">
      <c r="A132" s="36">
        <f t="shared" si="3"/>
        <v>42960</v>
      </c>
      <c r="B132" s="37">
        <f>SUMIFS(СВЦЭМ!$C$34:$C$777,СВЦЭМ!$A$34:$A$777,$A132,СВЦЭМ!$B$34:$B$777,B$119)+'СЕТ СН'!$I$9+СВЦЭМ!$D$10+'СЕТ СН'!$I$5-'СЕТ СН'!$I$17</f>
        <v>4746.9721564399997</v>
      </c>
      <c r="C132" s="37">
        <f>SUMIFS(СВЦЭМ!$C$34:$C$777,СВЦЭМ!$A$34:$A$777,$A132,СВЦЭМ!$B$34:$B$777,C$119)+'СЕТ СН'!$I$9+СВЦЭМ!$D$10+'СЕТ СН'!$I$5-'СЕТ СН'!$I$17</f>
        <v>4839.8777824099998</v>
      </c>
      <c r="D132" s="37">
        <f>SUMIFS(СВЦЭМ!$C$34:$C$777,СВЦЭМ!$A$34:$A$777,$A132,СВЦЭМ!$B$34:$B$777,D$119)+'СЕТ СН'!$I$9+СВЦЭМ!$D$10+'СЕТ СН'!$I$5-'СЕТ СН'!$I$17</f>
        <v>4823.80051929</v>
      </c>
      <c r="E132" s="37">
        <f>SUMIFS(СВЦЭМ!$C$34:$C$777,СВЦЭМ!$A$34:$A$777,$A132,СВЦЭМ!$B$34:$B$777,E$119)+'СЕТ СН'!$I$9+СВЦЭМ!$D$10+'СЕТ СН'!$I$5-'СЕТ СН'!$I$17</f>
        <v>4820.0944643899993</v>
      </c>
      <c r="F132" s="37">
        <f>SUMIFS(СВЦЭМ!$C$34:$C$777,СВЦЭМ!$A$34:$A$777,$A132,СВЦЭМ!$B$34:$B$777,F$119)+'СЕТ СН'!$I$9+СВЦЭМ!$D$10+'СЕТ СН'!$I$5-'СЕТ СН'!$I$17</f>
        <v>4838.5362970699998</v>
      </c>
      <c r="G132" s="37">
        <f>SUMIFS(СВЦЭМ!$C$34:$C$777,СВЦЭМ!$A$34:$A$777,$A132,СВЦЭМ!$B$34:$B$777,G$119)+'СЕТ СН'!$I$9+СВЦЭМ!$D$10+'СЕТ СН'!$I$5-'СЕТ СН'!$I$17</f>
        <v>4835.4161157599992</v>
      </c>
      <c r="H132" s="37">
        <f>SUMIFS(СВЦЭМ!$C$34:$C$777,СВЦЭМ!$A$34:$A$777,$A132,СВЦЭМ!$B$34:$B$777,H$119)+'СЕТ СН'!$I$9+СВЦЭМ!$D$10+'СЕТ СН'!$I$5-'СЕТ СН'!$I$17</f>
        <v>4842.6095298299997</v>
      </c>
      <c r="I132" s="37">
        <f>SUMIFS(СВЦЭМ!$C$34:$C$777,СВЦЭМ!$A$34:$A$777,$A132,СВЦЭМ!$B$34:$B$777,I$119)+'СЕТ СН'!$I$9+СВЦЭМ!$D$10+'СЕТ СН'!$I$5-'СЕТ СН'!$I$17</f>
        <v>4799.3943372999993</v>
      </c>
      <c r="J132" s="37">
        <f>SUMIFS(СВЦЭМ!$C$34:$C$777,СВЦЭМ!$A$34:$A$777,$A132,СВЦЭМ!$B$34:$B$777,J$119)+'СЕТ СН'!$I$9+СВЦЭМ!$D$10+'СЕТ СН'!$I$5-'СЕТ СН'!$I$17</f>
        <v>4751.8257907399993</v>
      </c>
      <c r="K132" s="37">
        <f>SUMIFS(СВЦЭМ!$C$34:$C$777,СВЦЭМ!$A$34:$A$777,$A132,СВЦЭМ!$B$34:$B$777,K$119)+'СЕТ СН'!$I$9+СВЦЭМ!$D$10+'СЕТ СН'!$I$5-'СЕТ СН'!$I$17</f>
        <v>4751.8828799999992</v>
      </c>
      <c r="L132" s="37">
        <f>SUMIFS(СВЦЭМ!$C$34:$C$777,СВЦЭМ!$A$34:$A$777,$A132,СВЦЭМ!$B$34:$B$777,L$119)+'СЕТ СН'!$I$9+СВЦЭМ!$D$10+'СЕТ СН'!$I$5-'СЕТ СН'!$I$17</f>
        <v>4725.6775258399994</v>
      </c>
      <c r="M132" s="37">
        <f>SUMIFS(СВЦЭМ!$C$34:$C$777,СВЦЭМ!$A$34:$A$777,$A132,СВЦЭМ!$B$34:$B$777,M$119)+'СЕТ СН'!$I$9+СВЦЭМ!$D$10+'СЕТ СН'!$I$5-'СЕТ СН'!$I$17</f>
        <v>4691.2774774199997</v>
      </c>
      <c r="N132" s="37">
        <f>SUMIFS(СВЦЭМ!$C$34:$C$777,СВЦЭМ!$A$34:$A$777,$A132,СВЦЭМ!$B$34:$B$777,N$119)+'СЕТ СН'!$I$9+СВЦЭМ!$D$10+'СЕТ СН'!$I$5-'СЕТ СН'!$I$17</f>
        <v>4690.9874704499998</v>
      </c>
      <c r="O132" s="37">
        <f>SUMIFS(СВЦЭМ!$C$34:$C$777,СВЦЭМ!$A$34:$A$777,$A132,СВЦЭМ!$B$34:$B$777,O$119)+'СЕТ СН'!$I$9+СВЦЭМ!$D$10+'СЕТ СН'!$I$5-'СЕТ СН'!$I$17</f>
        <v>4689.8041828400001</v>
      </c>
      <c r="P132" s="37">
        <f>SUMIFS(СВЦЭМ!$C$34:$C$777,СВЦЭМ!$A$34:$A$777,$A132,СВЦЭМ!$B$34:$B$777,P$119)+'СЕТ СН'!$I$9+СВЦЭМ!$D$10+'СЕТ СН'!$I$5-'СЕТ СН'!$I$17</f>
        <v>4694.3345238799993</v>
      </c>
      <c r="Q132" s="37">
        <f>SUMIFS(СВЦЭМ!$C$34:$C$777,СВЦЭМ!$A$34:$A$777,$A132,СВЦЭМ!$B$34:$B$777,Q$119)+'СЕТ СН'!$I$9+СВЦЭМ!$D$10+'СЕТ СН'!$I$5-'СЕТ СН'!$I$17</f>
        <v>4690.4294403599997</v>
      </c>
      <c r="R132" s="37">
        <f>SUMIFS(СВЦЭМ!$C$34:$C$777,СВЦЭМ!$A$34:$A$777,$A132,СВЦЭМ!$B$34:$B$777,R$119)+'СЕТ СН'!$I$9+СВЦЭМ!$D$10+'СЕТ СН'!$I$5-'СЕТ СН'!$I$17</f>
        <v>4678.5568962199995</v>
      </c>
      <c r="S132" s="37">
        <f>SUMIFS(СВЦЭМ!$C$34:$C$777,СВЦЭМ!$A$34:$A$777,$A132,СВЦЭМ!$B$34:$B$777,S$119)+'СЕТ СН'!$I$9+СВЦЭМ!$D$10+'СЕТ СН'!$I$5-'СЕТ СН'!$I$17</f>
        <v>4681.4232413699992</v>
      </c>
      <c r="T132" s="37">
        <f>SUMIFS(СВЦЭМ!$C$34:$C$777,СВЦЭМ!$A$34:$A$777,$A132,СВЦЭМ!$B$34:$B$777,T$119)+'СЕТ СН'!$I$9+СВЦЭМ!$D$10+'СЕТ СН'!$I$5-'СЕТ СН'!$I$17</f>
        <v>4684.9704409999995</v>
      </c>
      <c r="U132" s="37">
        <f>SUMIFS(СВЦЭМ!$C$34:$C$777,СВЦЭМ!$A$34:$A$777,$A132,СВЦЭМ!$B$34:$B$777,U$119)+'СЕТ СН'!$I$9+СВЦЭМ!$D$10+'СЕТ СН'!$I$5-'СЕТ СН'!$I$17</f>
        <v>4682.5133770499997</v>
      </c>
      <c r="V132" s="37">
        <f>SUMIFS(СВЦЭМ!$C$34:$C$777,СВЦЭМ!$A$34:$A$777,$A132,СВЦЭМ!$B$34:$B$777,V$119)+'СЕТ СН'!$I$9+СВЦЭМ!$D$10+'СЕТ СН'!$I$5-'СЕТ СН'!$I$17</f>
        <v>4716.0246467799998</v>
      </c>
      <c r="W132" s="37">
        <f>SUMIFS(СВЦЭМ!$C$34:$C$777,СВЦЭМ!$A$34:$A$777,$A132,СВЦЭМ!$B$34:$B$777,W$119)+'СЕТ СН'!$I$9+СВЦЭМ!$D$10+'СЕТ СН'!$I$5-'СЕТ СН'!$I$17</f>
        <v>4787.59654434</v>
      </c>
      <c r="X132" s="37">
        <f>SUMIFS(СВЦЭМ!$C$34:$C$777,СВЦЭМ!$A$34:$A$777,$A132,СВЦЭМ!$B$34:$B$777,X$119)+'СЕТ СН'!$I$9+СВЦЭМ!$D$10+'СЕТ СН'!$I$5-'СЕТ СН'!$I$17</f>
        <v>4764.5433830399998</v>
      </c>
      <c r="Y132" s="37">
        <f>SUMIFS(СВЦЭМ!$C$34:$C$777,СВЦЭМ!$A$34:$A$777,$A132,СВЦЭМ!$B$34:$B$777,Y$119)+'СЕТ СН'!$I$9+СВЦЭМ!$D$10+'СЕТ СН'!$I$5-'СЕТ СН'!$I$17</f>
        <v>4727.0882164999994</v>
      </c>
    </row>
    <row r="133" spans="1:25" ht="15.75" x14ac:dyDescent="0.2">
      <c r="A133" s="36">
        <f t="shared" si="3"/>
        <v>42961</v>
      </c>
      <c r="B133" s="37">
        <f>SUMIFS(СВЦЭМ!$C$34:$C$777,СВЦЭМ!$A$34:$A$777,$A133,СВЦЭМ!$B$34:$B$777,B$119)+'СЕТ СН'!$I$9+СВЦЭМ!$D$10+'СЕТ СН'!$I$5-'СЕТ СН'!$I$17</f>
        <v>4794.9346464099999</v>
      </c>
      <c r="C133" s="37">
        <f>SUMIFS(СВЦЭМ!$C$34:$C$777,СВЦЭМ!$A$34:$A$777,$A133,СВЦЭМ!$B$34:$B$777,C$119)+'СЕТ СН'!$I$9+СВЦЭМ!$D$10+'СЕТ СН'!$I$5-'СЕТ СН'!$I$17</f>
        <v>4863.2177282999992</v>
      </c>
      <c r="D133" s="37">
        <f>SUMIFS(СВЦЭМ!$C$34:$C$777,СВЦЭМ!$A$34:$A$777,$A133,СВЦЭМ!$B$34:$B$777,D$119)+'СЕТ СН'!$I$9+СВЦЭМ!$D$10+'СЕТ СН'!$I$5-'СЕТ СН'!$I$17</f>
        <v>4907.1215670599995</v>
      </c>
      <c r="E133" s="37">
        <f>SUMIFS(СВЦЭМ!$C$34:$C$777,СВЦЭМ!$A$34:$A$777,$A133,СВЦЭМ!$B$34:$B$777,E$119)+'СЕТ СН'!$I$9+СВЦЭМ!$D$10+'СЕТ СН'!$I$5-'СЕТ СН'!$I$17</f>
        <v>4944.2275968999993</v>
      </c>
      <c r="F133" s="37">
        <f>SUMIFS(СВЦЭМ!$C$34:$C$777,СВЦЭМ!$A$34:$A$777,$A133,СВЦЭМ!$B$34:$B$777,F$119)+'СЕТ СН'!$I$9+СВЦЭМ!$D$10+'СЕТ СН'!$I$5-'СЕТ СН'!$I$17</f>
        <v>4956.3197433599998</v>
      </c>
      <c r="G133" s="37">
        <f>SUMIFS(СВЦЭМ!$C$34:$C$777,СВЦЭМ!$A$34:$A$777,$A133,СВЦЭМ!$B$34:$B$777,G$119)+'СЕТ СН'!$I$9+СВЦЭМ!$D$10+'СЕТ СН'!$I$5-'СЕТ СН'!$I$17</f>
        <v>4946.8530633799992</v>
      </c>
      <c r="H133" s="37">
        <f>SUMIFS(СВЦЭМ!$C$34:$C$777,СВЦЭМ!$A$34:$A$777,$A133,СВЦЭМ!$B$34:$B$777,H$119)+'СЕТ СН'!$I$9+СВЦЭМ!$D$10+'СЕТ СН'!$I$5-'СЕТ СН'!$I$17</f>
        <v>4865.8709634299994</v>
      </c>
      <c r="I133" s="37">
        <f>SUMIFS(СВЦЭМ!$C$34:$C$777,СВЦЭМ!$A$34:$A$777,$A133,СВЦЭМ!$B$34:$B$777,I$119)+'СЕТ СН'!$I$9+СВЦЭМ!$D$10+'СЕТ СН'!$I$5-'СЕТ СН'!$I$17</f>
        <v>4863.9754906199996</v>
      </c>
      <c r="J133" s="37">
        <f>SUMIFS(СВЦЭМ!$C$34:$C$777,СВЦЭМ!$A$34:$A$777,$A133,СВЦЭМ!$B$34:$B$777,J$119)+'СЕТ СН'!$I$9+СВЦЭМ!$D$10+'СЕТ СН'!$I$5-'СЕТ СН'!$I$17</f>
        <v>4778.8354442699992</v>
      </c>
      <c r="K133" s="37">
        <f>SUMIFS(СВЦЭМ!$C$34:$C$777,СВЦЭМ!$A$34:$A$777,$A133,СВЦЭМ!$B$34:$B$777,K$119)+'СЕТ СН'!$I$9+СВЦЭМ!$D$10+'СЕТ СН'!$I$5-'СЕТ СН'!$I$17</f>
        <v>4741.3911086699991</v>
      </c>
      <c r="L133" s="37">
        <f>SUMIFS(СВЦЭМ!$C$34:$C$777,СВЦЭМ!$A$34:$A$777,$A133,СВЦЭМ!$B$34:$B$777,L$119)+'СЕТ СН'!$I$9+СВЦЭМ!$D$10+'СЕТ СН'!$I$5-'СЕТ СН'!$I$17</f>
        <v>4665.3289702299999</v>
      </c>
      <c r="M133" s="37">
        <f>SUMIFS(СВЦЭМ!$C$34:$C$777,СВЦЭМ!$A$34:$A$777,$A133,СВЦЭМ!$B$34:$B$777,M$119)+'СЕТ СН'!$I$9+СВЦЭМ!$D$10+'СЕТ СН'!$I$5-'СЕТ СН'!$I$17</f>
        <v>4650.0042890899995</v>
      </c>
      <c r="N133" s="37">
        <f>SUMIFS(СВЦЭМ!$C$34:$C$777,СВЦЭМ!$A$34:$A$777,$A133,СВЦЭМ!$B$34:$B$777,N$119)+'СЕТ СН'!$I$9+СВЦЭМ!$D$10+'СЕТ СН'!$I$5-'СЕТ СН'!$I$17</f>
        <v>4644.4918725699999</v>
      </c>
      <c r="O133" s="37">
        <f>SUMIFS(СВЦЭМ!$C$34:$C$777,СВЦЭМ!$A$34:$A$777,$A133,СВЦЭМ!$B$34:$B$777,O$119)+'СЕТ СН'!$I$9+СВЦЭМ!$D$10+'СЕТ СН'!$I$5-'СЕТ СН'!$I$17</f>
        <v>4649.1625986599993</v>
      </c>
      <c r="P133" s="37">
        <f>SUMIFS(СВЦЭМ!$C$34:$C$777,СВЦЭМ!$A$34:$A$777,$A133,СВЦЭМ!$B$34:$B$777,P$119)+'СЕТ СН'!$I$9+СВЦЭМ!$D$10+'СЕТ СН'!$I$5-'СЕТ СН'!$I$17</f>
        <v>4648.0246047999999</v>
      </c>
      <c r="Q133" s="37">
        <f>SUMIFS(СВЦЭМ!$C$34:$C$777,СВЦЭМ!$A$34:$A$777,$A133,СВЦЭМ!$B$34:$B$777,Q$119)+'СЕТ СН'!$I$9+СВЦЭМ!$D$10+'СЕТ СН'!$I$5-'СЕТ СН'!$I$17</f>
        <v>4650.5104183999993</v>
      </c>
      <c r="R133" s="37">
        <f>SUMIFS(СВЦЭМ!$C$34:$C$777,СВЦЭМ!$A$34:$A$777,$A133,СВЦЭМ!$B$34:$B$777,R$119)+'СЕТ СН'!$I$9+СВЦЭМ!$D$10+'СЕТ СН'!$I$5-'СЕТ СН'!$I$17</f>
        <v>4648.2427240799998</v>
      </c>
      <c r="S133" s="37">
        <f>SUMIFS(СВЦЭМ!$C$34:$C$777,СВЦЭМ!$A$34:$A$777,$A133,СВЦЭМ!$B$34:$B$777,S$119)+'СЕТ СН'!$I$9+СВЦЭМ!$D$10+'СЕТ СН'!$I$5-'СЕТ СН'!$I$17</f>
        <v>4645.3294454399993</v>
      </c>
      <c r="T133" s="37">
        <f>SUMIFS(СВЦЭМ!$C$34:$C$777,СВЦЭМ!$A$34:$A$777,$A133,СВЦЭМ!$B$34:$B$777,T$119)+'СЕТ СН'!$I$9+СВЦЭМ!$D$10+'СЕТ СН'!$I$5-'СЕТ СН'!$I$17</f>
        <v>4654.48064875</v>
      </c>
      <c r="U133" s="37">
        <f>SUMIFS(СВЦЭМ!$C$34:$C$777,СВЦЭМ!$A$34:$A$777,$A133,СВЦЭМ!$B$34:$B$777,U$119)+'СЕТ СН'!$I$9+СВЦЭМ!$D$10+'СЕТ СН'!$I$5-'СЕТ СН'!$I$17</f>
        <v>4652.0806041099995</v>
      </c>
      <c r="V133" s="37">
        <f>SUMIFS(СВЦЭМ!$C$34:$C$777,СВЦЭМ!$A$34:$A$777,$A133,СВЦЭМ!$B$34:$B$777,V$119)+'СЕТ СН'!$I$9+СВЦЭМ!$D$10+'СЕТ СН'!$I$5-'СЕТ СН'!$I$17</f>
        <v>4667.9513698800001</v>
      </c>
      <c r="W133" s="37">
        <f>SUMIFS(СВЦЭМ!$C$34:$C$777,СВЦЭМ!$A$34:$A$777,$A133,СВЦЭМ!$B$34:$B$777,W$119)+'СЕТ СН'!$I$9+СВЦЭМ!$D$10+'СЕТ СН'!$I$5-'СЕТ СН'!$I$17</f>
        <v>4735.4773569299996</v>
      </c>
      <c r="X133" s="37">
        <f>SUMIFS(СВЦЭМ!$C$34:$C$777,СВЦЭМ!$A$34:$A$777,$A133,СВЦЭМ!$B$34:$B$777,X$119)+'СЕТ СН'!$I$9+СВЦЭМ!$D$10+'СЕТ СН'!$I$5-'СЕТ СН'!$I$17</f>
        <v>4772.1355306799996</v>
      </c>
      <c r="Y133" s="37">
        <f>SUMIFS(СВЦЭМ!$C$34:$C$777,СВЦЭМ!$A$34:$A$777,$A133,СВЦЭМ!$B$34:$B$777,Y$119)+'СЕТ СН'!$I$9+СВЦЭМ!$D$10+'СЕТ СН'!$I$5-'СЕТ СН'!$I$17</f>
        <v>4784.6801660900001</v>
      </c>
    </row>
    <row r="134" spans="1:25" ht="15.75" x14ac:dyDescent="0.2">
      <c r="A134" s="36">
        <f t="shared" si="3"/>
        <v>42962</v>
      </c>
      <c r="B134" s="37">
        <f>SUMIFS(СВЦЭМ!$C$34:$C$777,СВЦЭМ!$A$34:$A$777,$A134,СВЦЭМ!$B$34:$B$777,B$119)+'СЕТ СН'!$I$9+СВЦЭМ!$D$10+'СЕТ СН'!$I$5-'СЕТ СН'!$I$17</f>
        <v>4824.1817298499991</v>
      </c>
      <c r="C134" s="37">
        <f>SUMIFS(СВЦЭМ!$C$34:$C$777,СВЦЭМ!$A$34:$A$777,$A134,СВЦЭМ!$B$34:$B$777,C$119)+'СЕТ СН'!$I$9+СВЦЭМ!$D$10+'СЕТ СН'!$I$5-'СЕТ СН'!$I$17</f>
        <v>4904.3412436199997</v>
      </c>
      <c r="D134" s="37">
        <f>SUMIFS(СВЦЭМ!$C$34:$C$777,СВЦЭМ!$A$34:$A$777,$A134,СВЦЭМ!$B$34:$B$777,D$119)+'СЕТ СН'!$I$9+СВЦЭМ!$D$10+'СЕТ СН'!$I$5-'СЕТ СН'!$I$17</f>
        <v>4935.9811105599993</v>
      </c>
      <c r="E134" s="37">
        <f>SUMIFS(СВЦЭМ!$C$34:$C$777,СВЦЭМ!$A$34:$A$777,$A134,СВЦЭМ!$B$34:$B$777,E$119)+'СЕТ СН'!$I$9+СВЦЭМ!$D$10+'СЕТ СН'!$I$5-'СЕТ СН'!$I$17</f>
        <v>4958.85644598</v>
      </c>
      <c r="F134" s="37">
        <f>SUMIFS(СВЦЭМ!$C$34:$C$777,СВЦЭМ!$A$34:$A$777,$A134,СВЦЭМ!$B$34:$B$777,F$119)+'СЕТ СН'!$I$9+СВЦЭМ!$D$10+'СЕТ СН'!$I$5-'СЕТ СН'!$I$17</f>
        <v>4963.8343698799999</v>
      </c>
      <c r="G134" s="37">
        <f>SUMIFS(СВЦЭМ!$C$34:$C$777,СВЦЭМ!$A$34:$A$777,$A134,СВЦЭМ!$B$34:$B$777,G$119)+'СЕТ СН'!$I$9+СВЦЭМ!$D$10+'СЕТ СН'!$I$5-'СЕТ СН'!$I$17</f>
        <v>4952.5257898099999</v>
      </c>
      <c r="H134" s="37">
        <f>SUMIFS(СВЦЭМ!$C$34:$C$777,СВЦЭМ!$A$34:$A$777,$A134,СВЦЭМ!$B$34:$B$777,H$119)+'СЕТ СН'!$I$9+СВЦЭМ!$D$10+'СЕТ СН'!$I$5-'СЕТ СН'!$I$17</f>
        <v>4910.9022459600001</v>
      </c>
      <c r="I134" s="37">
        <f>SUMIFS(СВЦЭМ!$C$34:$C$777,СВЦЭМ!$A$34:$A$777,$A134,СВЦЭМ!$B$34:$B$777,I$119)+'СЕТ СН'!$I$9+СВЦЭМ!$D$10+'СЕТ СН'!$I$5-'СЕТ СН'!$I$17</f>
        <v>4783.7586018099992</v>
      </c>
      <c r="J134" s="37">
        <f>SUMIFS(СВЦЭМ!$C$34:$C$777,СВЦЭМ!$A$34:$A$777,$A134,СВЦЭМ!$B$34:$B$777,J$119)+'СЕТ СН'!$I$9+СВЦЭМ!$D$10+'СЕТ СН'!$I$5-'СЕТ СН'!$I$17</f>
        <v>4788.5475040399997</v>
      </c>
      <c r="K134" s="37">
        <f>SUMIFS(СВЦЭМ!$C$34:$C$777,СВЦЭМ!$A$34:$A$777,$A134,СВЦЭМ!$B$34:$B$777,K$119)+'СЕТ СН'!$I$9+СВЦЭМ!$D$10+'СЕТ СН'!$I$5-'СЕТ СН'!$I$17</f>
        <v>4739.9072557499994</v>
      </c>
      <c r="L134" s="37">
        <f>SUMIFS(СВЦЭМ!$C$34:$C$777,СВЦЭМ!$A$34:$A$777,$A134,СВЦЭМ!$B$34:$B$777,L$119)+'СЕТ СН'!$I$9+СВЦЭМ!$D$10+'СЕТ СН'!$I$5-'СЕТ СН'!$I$17</f>
        <v>4660.7399807199999</v>
      </c>
      <c r="M134" s="37">
        <f>SUMIFS(СВЦЭМ!$C$34:$C$777,СВЦЭМ!$A$34:$A$777,$A134,СВЦЭМ!$B$34:$B$777,M$119)+'СЕТ СН'!$I$9+СВЦЭМ!$D$10+'СЕТ СН'!$I$5-'СЕТ СН'!$I$17</f>
        <v>4628.8582508700001</v>
      </c>
      <c r="N134" s="37">
        <f>SUMIFS(СВЦЭМ!$C$34:$C$777,СВЦЭМ!$A$34:$A$777,$A134,СВЦЭМ!$B$34:$B$777,N$119)+'СЕТ СН'!$I$9+СВЦЭМ!$D$10+'СЕТ СН'!$I$5-'СЕТ СН'!$I$17</f>
        <v>4628.0403276500001</v>
      </c>
      <c r="O134" s="37">
        <f>SUMIFS(СВЦЭМ!$C$34:$C$777,СВЦЭМ!$A$34:$A$777,$A134,СВЦЭМ!$B$34:$B$777,O$119)+'СЕТ СН'!$I$9+СВЦЭМ!$D$10+'СЕТ СН'!$I$5-'СЕТ СН'!$I$17</f>
        <v>4629.8934530999995</v>
      </c>
      <c r="P134" s="37">
        <f>SUMIFS(СВЦЭМ!$C$34:$C$777,СВЦЭМ!$A$34:$A$777,$A134,СВЦЭМ!$B$34:$B$777,P$119)+'СЕТ СН'!$I$9+СВЦЭМ!$D$10+'СЕТ СН'!$I$5-'СЕТ СН'!$I$17</f>
        <v>4632.8743507700001</v>
      </c>
      <c r="Q134" s="37">
        <f>SUMIFS(СВЦЭМ!$C$34:$C$777,СВЦЭМ!$A$34:$A$777,$A134,СВЦЭМ!$B$34:$B$777,Q$119)+'СЕТ СН'!$I$9+СВЦЭМ!$D$10+'СЕТ СН'!$I$5-'СЕТ СН'!$I$17</f>
        <v>4629.9111044699994</v>
      </c>
      <c r="R134" s="37">
        <f>SUMIFS(СВЦЭМ!$C$34:$C$777,СВЦЭМ!$A$34:$A$777,$A134,СВЦЭМ!$B$34:$B$777,R$119)+'СЕТ СН'!$I$9+СВЦЭМ!$D$10+'СЕТ СН'!$I$5-'СЕТ СН'!$I$17</f>
        <v>4640.5715674599996</v>
      </c>
      <c r="S134" s="37">
        <f>SUMIFS(СВЦЭМ!$C$34:$C$777,СВЦЭМ!$A$34:$A$777,$A134,СВЦЭМ!$B$34:$B$777,S$119)+'СЕТ СН'!$I$9+СВЦЭМ!$D$10+'СЕТ СН'!$I$5-'СЕТ СН'!$I$17</f>
        <v>4638.1001899099992</v>
      </c>
      <c r="T134" s="37">
        <f>SUMIFS(СВЦЭМ!$C$34:$C$777,СВЦЭМ!$A$34:$A$777,$A134,СВЦЭМ!$B$34:$B$777,T$119)+'СЕТ СН'!$I$9+СВЦЭМ!$D$10+'СЕТ СН'!$I$5-'СЕТ СН'!$I$17</f>
        <v>4637.5819309399994</v>
      </c>
      <c r="U134" s="37">
        <f>SUMIFS(СВЦЭМ!$C$34:$C$777,СВЦЭМ!$A$34:$A$777,$A134,СВЦЭМ!$B$34:$B$777,U$119)+'СЕТ СН'!$I$9+СВЦЭМ!$D$10+'СЕТ СН'!$I$5-'СЕТ СН'!$I$17</f>
        <v>4636.7913008699998</v>
      </c>
      <c r="V134" s="37">
        <f>SUMIFS(СВЦЭМ!$C$34:$C$777,СВЦЭМ!$A$34:$A$777,$A134,СВЦЭМ!$B$34:$B$777,V$119)+'СЕТ СН'!$I$9+СВЦЭМ!$D$10+'СЕТ СН'!$I$5-'СЕТ СН'!$I$17</f>
        <v>4670.5593523999996</v>
      </c>
      <c r="W134" s="37">
        <f>SUMIFS(СВЦЭМ!$C$34:$C$777,СВЦЭМ!$A$34:$A$777,$A134,СВЦЭМ!$B$34:$B$777,W$119)+'СЕТ СН'!$I$9+СВЦЭМ!$D$10+'СЕТ СН'!$I$5-'СЕТ СН'!$I$17</f>
        <v>4747.5036993199992</v>
      </c>
      <c r="X134" s="37">
        <f>SUMIFS(СВЦЭМ!$C$34:$C$777,СВЦЭМ!$A$34:$A$777,$A134,СВЦЭМ!$B$34:$B$777,X$119)+'СЕТ СН'!$I$9+СВЦЭМ!$D$10+'СЕТ СН'!$I$5-'СЕТ СН'!$I$17</f>
        <v>4756.9114569399999</v>
      </c>
      <c r="Y134" s="37">
        <f>SUMIFS(СВЦЭМ!$C$34:$C$777,СВЦЭМ!$A$34:$A$777,$A134,СВЦЭМ!$B$34:$B$777,Y$119)+'СЕТ СН'!$I$9+СВЦЭМ!$D$10+'СЕТ СН'!$I$5-'СЕТ СН'!$I$17</f>
        <v>4794.2319619099999</v>
      </c>
    </row>
    <row r="135" spans="1:25" ht="15.75" x14ac:dyDescent="0.2">
      <c r="A135" s="36">
        <f t="shared" si="3"/>
        <v>42963</v>
      </c>
      <c r="B135" s="37">
        <f>SUMIFS(СВЦЭМ!$C$34:$C$777,СВЦЭМ!$A$34:$A$777,$A135,СВЦЭМ!$B$34:$B$777,B$119)+'СЕТ СН'!$I$9+СВЦЭМ!$D$10+'СЕТ СН'!$I$5-'СЕТ СН'!$I$17</f>
        <v>4864.9770140000001</v>
      </c>
      <c r="C135" s="37">
        <f>SUMIFS(СВЦЭМ!$C$34:$C$777,СВЦЭМ!$A$34:$A$777,$A135,СВЦЭМ!$B$34:$B$777,C$119)+'СЕТ СН'!$I$9+СВЦЭМ!$D$10+'СЕТ СН'!$I$5-'СЕТ СН'!$I$17</f>
        <v>4915.7074863199996</v>
      </c>
      <c r="D135" s="37">
        <f>SUMIFS(СВЦЭМ!$C$34:$C$777,СВЦЭМ!$A$34:$A$777,$A135,СВЦЭМ!$B$34:$B$777,D$119)+'СЕТ СН'!$I$9+СВЦЭМ!$D$10+'СЕТ СН'!$I$5-'СЕТ СН'!$I$17</f>
        <v>4935.8511142099997</v>
      </c>
      <c r="E135" s="37">
        <f>SUMIFS(СВЦЭМ!$C$34:$C$777,СВЦЭМ!$A$34:$A$777,$A135,СВЦЭМ!$B$34:$B$777,E$119)+'СЕТ СН'!$I$9+СВЦЭМ!$D$10+'СЕТ СН'!$I$5-'СЕТ СН'!$I$17</f>
        <v>4943.0840866499993</v>
      </c>
      <c r="F135" s="37">
        <f>SUMIFS(СВЦЭМ!$C$34:$C$777,СВЦЭМ!$A$34:$A$777,$A135,СВЦЭМ!$B$34:$B$777,F$119)+'СЕТ СН'!$I$9+СВЦЭМ!$D$10+'СЕТ СН'!$I$5-'СЕТ СН'!$I$17</f>
        <v>4953.8901998900001</v>
      </c>
      <c r="G135" s="37">
        <f>SUMIFS(СВЦЭМ!$C$34:$C$777,СВЦЭМ!$A$34:$A$777,$A135,СВЦЭМ!$B$34:$B$777,G$119)+'СЕТ СН'!$I$9+СВЦЭМ!$D$10+'СЕТ СН'!$I$5-'СЕТ СН'!$I$17</f>
        <v>4942.8579375399995</v>
      </c>
      <c r="H135" s="37">
        <f>SUMIFS(СВЦЭМ!$C$34:$C$777,СВЦЭМ!$A$34:$A$777,$A135,СВЦЭМ!$B$34:$B$777,H$119)+'СЕТ СН'!$I$9+СВЦЭМ!$D$10+'СЕТ СН'!$I$5-'СЕТ СН'!$I$17</f>
        <v>4913.5942514799999</v>
      </c>
      <c r="I135" s="37">
        <f>SUMIFS(СВЦЭМ!$C$34:$C$777,СВЦЭМ!$A$34:$A$777,$A135,СВЦЭМ!$B$34:$B$777,I$119)+'СЕТ СН'!$I$9+СВЦЭМ!$D$10+'СЕТ СН'!$I$5-'СЕТ СН'!$I$17</f>
        <v>4865.7440463599996</v>
      </c>
      <c r="J135" s="37">
        <f>SUMIFS(СВЦЭМ!$C$34:$C$777,СВЦЭМ!$A$34:$A$777,$A135,СВЦЭМ!$B$34:$B$777,J$119)+'СЕТ СН'!$I$9+СВЦЭМ!$D$10+'СЕТ СН'!$I$5-'СЕТ СН'!$I$17</f>
        <v>4814.9318768099993</v>
      </c>
      <c r="K135" s="37">
        <f>SUMIFS(СВЦЭМ!$C$34:$C$777,СВЦЭМ!$A$34:$A$777,$A135,СВЦЭМ!$B$34:$B$777,K$119)+'СЕТ СН'!$I$9+СВЦЭМ!$D$10+'СЕТ СН'!$I$5-'СЕТ СН'!$I$17</f>
        <v>4752.8960575799993</v>
      </c>
      <c r="L135" s="37">
        <f>SUMIFS(СВЦЭМ!$C$34:$C$777,СВЦЭМ!$A$34:$A$777,$A135,СВЦЭМ!$B$34:$B$777,L$119)+'СЕТ СН'!$I$9+СВЦЭМ!$D$10+'СЕТ СН'!$I$5-'СЕТ СН'!$I$17</f>
        <v>4670.6249333799997</v>
      </c>
      <c r="M135" s="37">
        <f>SUMIFS(СВЦЭМ!$C$34:$C$777,СВЦЭМ!$A$34:$A$777,$A135,СВЦЭМ!$B$34:$B$777,M$119)+'СЕТ СН'!$I$9+СВЦЭМ!$D$10+'СЕТ СН'!$I$5-'СЕТ СН'!$I$17</f>
        <v>4638.3321261699994</v>
      </c>
      <c r="N135" s="37">
        <f>SUMIFS(СВЦЭМ!$C$34:$C$777,СВЦЭМ!$A$34:$A$777,$A135,СВЦЭМ!$B$34:$B$777,N$119)+'СЕТ СН'!$I$9+СВЦЭМ!$D$10+'СЕТ СН'!$I$5-'СЕТ СН'!$I$17</f>
        <v>4632.7982616299996</v>
      </c>
      <c r="O135" s="37">
        <f>SUMIFS(СВЦЭМ!$C$34:$C$777,СВЦЭМ!$A$34:$A$777,$A135,СВЦЭМ!$B$34:$B$777,O$119)+'СЕТ СН'!$I$9+СВЦЭМ!$D$10+'СЕТ СН'!$I$5-'СЕТ СН'!$I$17</f>
        <v>4636.3909743200002</v>
      </c>
      <c r="P135" s="37">
        <f>SUMIFS(СВЦЭМ!$C$34:$C$777,СВЦЭМ!$A$34:$A$777,$A135,СВЦЭМ!$B$34:$B$777,P$119)+'СЕТ СН'!$I$9+СВЦЭМ!$D$10+'СЕТ СН'!$I$5-'СЕТ СН'!$I$17</f>
        <v>4640.6322217699999</v>
      </c>
      <c r="Q135" s="37">
        <f>SUMIFS(СВЦЭМ!$C$34:$C$777,СВЦЭМ!$A$34:$A$777,$A135,СВЦЭМ!$B$34:$B$777,Q$119)+'СЕТ СН'!$I$9+СВЦЭМ!$D$10+'СЕТ СН'!$I$5-'СЕТ СН'!$I$17</f>
        <v>4641.3669888799996</v>
      </c>
      <c r="R135" s="37">
        <f>SUMIFS(СВЦЭМ!$C$34:$C$777,СВЦЭМ!$A$34:$A$777,$A135,СВЦЭМ!$B$34:$B$777,R$119)+'СЕТ СН'!$I$9+СВЦЭМ!$D$10+'СЕТ СН'!$I$5-'СЕТ СН'!$I$17</f>
        <v>4639.9064285699997</v>
      </c>
      <c r="S135" s="37">
        <f>SUMIFS(СВЦЭМ!$C$34:$C$777,СВЦЭМ!$A$34:$A$777,$A135,СВЦЭМ!$B$34:$B$777,S$119)+'СЕТ СН'!$I$9+СВЦЭМ!$D$10+'СЕТ СН'!$I$5-'СЕТ СН'!$I$17</f>
        <v>4634.79205078</v>
      </c>
      <c r="T135" s="37">
        <f>SUMIFS(СВЦЭМ!$C$34:$C$777,СВЦЭМ!$A$34:$A$777,$A135,СВЦЭМ!$B$34:$B$777,T$119)+'СЕТ СН'!$I$9+СВЦЭМ!$D$10+'СЕТ СН'!$I$5-'СЕТ СН'!$I$17</f>
        <v>4634.0075000999996</v>
      </c>
      <c r="U135" s="37">
        <f>SUMIFS(СВЦЭМ!$C$34:$C$777,СВЦЭМ!$A$34:$A$777,$A135,СВЦЭМ!$B$34:$B$777,U$119)+'СЕТ СН'!$I$9+СВЦЭМ!$D$10+'СЕТ СН'!$I$5-'СЕТ СН'!$I$17</f>
        <v>4633.9521682999994</v>
      </c>
      <c r="V135" s="37">
        <f>SUMIFS(СВЦЭМ!$C$34:$C$777,СВЦЭМ!$A$34:$A$777,$A135,СВЦЭМ!$B$34:$B$777,V$119)+'СЕТ СН'!$I$9+СВЦЭМ!$D$10+'СЕТ СН'!$I$5-'СЕТ СН'!$I$17</f>
        <v>4660.9131521099998</v>
      </c>
      <c r="W135" s="37">
        <f>SUMIFS(СВЦЭМ!$C$34:$C$777,СВЦЭМ!$A$34:$A$777,$A135,СВЦЭМ!$B$34:$B$777,W$119)+'СЕТ СН'!$I$9+СВЦЭМ!$D$10+'СЕТ СН'!$I$5-'СЕТ СН'!$I$17</f>
        <v>4738.8556167699999</v>
      </c>
      <c r="X135" s="37">
        <f>SUMIFS(СВЦЭМ!$C$34:$C$777,СВЦЭМ!$A$34:$A$777,$A135,СВЦЭМ!$B$34:$B$777,X$119)+'СЕТ СН'!$I$9+СВЦЭМ!$D$10+'СЕТ СН'!$I$5-'СЕТ СН'!$I$17</f>
        <v>4768.0767343499992</v>
      </c>
      <c r="Y135" s="37">
        <f>SUMIFS(СВЦЭМ!$C$34:$C$777,СВЦЭМ!$A$34:$A$777,$A135,СВЦЭМ!$B$34:$B$777,Y$119)+'СЕТ СН'!$I$9+СВЦЭМ!$D$10+'СЕТ СН'!$I$5-'СЕТ СН'!$I$17</f>
        <v>4811.7679514499996</v>
      </c>
    </row>
    <row r="136" spans="1:25" ht="15.75" x14ac:dyDescent="0.2">
      <c r="A136" s="36">
        <f t="shared" si="3"/>
        <v>42964</v>
      </c>
      <c r="B136" s="37">
        <f>SUMIFS(СВЦЭМ!$C$34:$C$777,СВЦЭМ!$A$34:$A$777,$A136,СВЦЭМ!$B$34:$B$777,B$119)+'СЕТ СН'!$I$9+СВЦЭМ!$D$10+'СЕТ СН'!$I$5-'СЕТ СН'!$I$17</f>
        <v>4841.7802710599999</v>
      </c>
      <c r="C136" s="37">
        <f>SUMIFS(СВЦЭМ!$C$34:$C$777,СВЦЭМ!$A$34:$A$777,$A136,СВЦЭМ!$B$34:$B$777,C$119)+'СЕТ СН'!$I$9+СВЦЭМ!$D$10+'СЕТ СН'!$I$5-'СЕТ СН'!$I$17</f>
        <v>4886.3053101199994</v>
      </c>
      <c r="D136" s="37">
        <f>SUMIFS(СВЦЭМ!$C$34:$C$777,СВЦЭМ!$A$34:$A$777,$A136,СВЦЭМ!$B$34:$B$777,D$119)+'СЕТ СН'!$I$9+СВЦЭМ!$D$10+'СЕТ СН'!$I$5-'СЕТ СН'!$I$17</f>
        <v>4919.67000173</v>
      </c>
      <c r="E136" s="37">
        <f>SUMIFS(СВЦЭМ!$C$34:$C$777,СВЦЭМ!$A$34:$A$777,$A136,СВЦЭМ!$B$34:$B$777,E$119)+'СЕТ СН'!$I$9+СВЦЭМ!$D$10+'СЕТ СН'!$I$5-'СЕТ СН'!$I$17</f>
        <v>4932.1212155699995</v>
      </c>
      <c r="F136" s="37">
        <f>SUMIFS(СВЦЭМ!$C$34:$C$777,СВЦЭМ!$A$34:$A$777,$A136,СВЦЭМ!$B$34:$B$777,F$119)+'СЕТ СН'!$I$9+СВЦЭМ!$D$10+'СЕТ СН'!$I$5-'СЕТ СН'!$I$17</f>
        <v>4943.0521585299994</v>
      </c>
      <c r="G136" s="37">
        <f>SUMIFS(СВЦЭМ!$C$34:$C$777,СВЦЭМ!$A$34:$A$777,$A136,СВЦЭМ!$B$34:$B$777,G$119)+'СЕТ СН'!$I$9+СВЦЭМ!$D$10+'СЕТ СН'!$I$5-'СЕТ СН'!$I$17</f>
        <v>4930.6286159199999</v>
      </c>
      <c r="H136" s="37">
        <f>SUMIFS(СВЦЭМ!$C$34:$C$777,СВЦЭМ!$A$34:$A$777,$A136,СВЦЭМ!$B$34:$B$777,H$119)+'СЕТ СН'!$I$9+СВЦЭМ!$D$10+'СЕТ СН'!$I$5-'СЕТ СН'!$I$17</f>
        <v>4884.4720687199997</v>
      </c>
      <c r="I136" s="37">
        <f>SUMIFS(СВЦЭМ!$C$34:$C$777,СВЦЭМ!$A$34:$A$777,$A136,СВЦЭМ!$B$34:$B$777,I$119)+'СЕТ СН'!$I$9+СВЦЭМ!$D$10+'СЕТ СН'!$I$5-'СЕТ СН'!$I$17</f>
        <v>4842.3192338099998</v>
      </c>
      <c r="J136" s="37">
        <f>SUMIFS(СВЦЭМ!$C$34:$C$777,СВЦЭМ!$A$34:$A$777,$A136,СВЦЭМ!$B$34:$B$777,J$119)+'СЕТ СН'!$I$9+СВЦЭМ!$D$10+'СЕТ СН'!$I$5-'СЕТ СН'!$I$17</f>
        <v>4791.0479104599999</v>
      </c>
      <c r="K136" s="37">
        <f>SUMIFS(СВЦЭМ!$C$34:$C$777,СВЦЭМ!$A$34:$A$777,$A136,СВЦЭМ!$B$34:$B$777,K$119)+'СЕТ СН'!$I$9+СВЦЭМ!$D$10+'СЕТ СН'!$I$5-'СЕТ СН'!$I$17</f>
        <v>4748.4174794999999</v>
      </c>
      <c r="L136" s="37">
        <f>SUMIFS(СВЦЭМ!$C$34:$C$777,СВЦЭМ!$A$34:$A$777,$A136,СВЦЭМ!$B$34:$B$777,L$119)+'СЕТ СН'!$I$9+СВЦЭМ!$D$10+'СЕТ СН'!$I$5-'СЕТ СН'!$I$17</f>
        <v>4664.8321552399993</v>
      </c>
      <c r="M136" s="37">
        <f>SUMIFS(СВЦЭМ!$C$34:$C$777,СВЦЭМ!$A$34:$A$777,$A136,СВЦЭМ!$B$34:$B$777,M$119)+'СЕТ СН'!$I$9+СВЦЭМ!$D$10+'СЕТ СН'!$I$5-'СЕТ СН'!$I$17</f>
        <v>4637.9329731999997</v>
      </c>
      <c r="N136" s="37">
        <f>SUMIFS(СВЦЭМ!$C$34:$C$777,СВЦЭМ!$A$34:$A$777,$A136,СВЦЭМ!$B$34:$B$777,N$119)+'СЕТ СН'!$I$9+СВЦЭМ!$D$10+'СЕТ СН'!$I$5-'СЕТ СН'!$I$17</f>
        <v>4633.7996548499996</v>
      </c>
      <c r="O136" s="37">
        <f>SUMIFS(СВЦЭМ!$C$34:$C$777,СВЦЭМ!$A$34:$A$777,$A136,СВЦЭМ!$B$34:$B$777,O$119)+'СЕТ СН'!$I$9+СВЦЭМ!$D$10+'СЕТ СН'!$I$5-'СЕТ СН'!$I$17</f>
        <v>4635.37625312</v>
      </c>
      <c r="P136" s="37">
        <f>SUMIFS(СВЦЭМ!$C$34:$C$777,СВЦЭМ!$A$34:$A$777,$A136,СВЦЭМ!$B$34:$B$777,P$119)+'СЕТ СН'!$I$9+СВЦЭМ!$D$10+'СЕТ СН'!$I$5-'СЕТ СН'!$I$17</f>
        <v>4636.1929953499994</v>
      </c>
      <c r="Q136" s="37">
        <f>SUMIFS(СВЦЭМ!$C$34:$C$777,СВЦЭМ!$A$34:$A$777,$A136,СВЦЭМ!$B$34:$B$777,Q$119)+'СЕТ СН'!$I$9+СВЦЭМ!$D$10+'СЕТ СН'!$I$5-'СЕТ СН'!$I$17</f>
        <v>4638.8054056399997</v>
      </c>
      <c r="R136" s="37">
        <f>SUMIFS(СВЦЭМ!$C$34:$C$777,СВЦЭМ!$A$34:$A$777,$A136,СВЦЭМ!$B$34:$B$777,R$119)+'СЕТ СН'!$I$9+СВЦЭМ!$D$10+'СЕТ СН'!$I$5-'СЕТ СН'!$I$17</f>
        <v>4636.4982655899994</v>
      </c>
      <c r="S136" s="37">
        <f>SUMIFS(СВЦЭМ!$C$34:$C$777,СВЦЭМ!$A$34:$A$777,$A136,СВЦЭМ!$B$34:$B$777,S$119)+'СЕТ СН'!$I$9+СВЦЭМ!$D$10+'СЕТ СН'!$I$5-'СЕТ СН'!$I$17</f>
        <v>4633.1887627299993</v>
      </c>
      <c r="T136" s="37">
        <f>SUMIFS(СВЦЭМ!$C$34:$C$777,СВЦЭМ!$A$34:$A$777,$A136,СВЦЭМ!$B$34:$B$777,T$119)+'СЕТ СН'!$I$9+СВЦЭМ!$D$10+'СЕТ СН'!$I$5-'СЕТ СН'!$I$17</f>
        <v>4631.0033724799996</v>
      </c>
      <c r="U136" s="37">
        <f>SUMIFS(СВЦЭМ!$C$34:$C$777,СВЦЭМ!$A$34:$A$777,$A136,СВЦЭМ!$B$34:$B$777,U$119)+'СЕТ СН'!$I$9+СВЦЭМ!$D$10+'СЕТ СН'!$I$5-'СЕТ СН'!$I$17</f>
        <v>4632.9811221700002</v>
      </c>
      <c r="V136" s="37">
        <f>SUMIFS(СВЦЭМ!$C$34:$C$777,СВЦЭМ!$A$34:$A$777,$A136,СВЦЭМ!$B$34:$B$777,V$119)+'СЕТ СН'!$I$9+СВЦЭМ!$D$10+'СЕТ СН'!$I$5-'СЕТ СН'!$I$17</f>
        <v>4653.8713853499994</v>
      </c>
      <c r="W136" s="37">
        <f>SUMIFS(СВЦЭМ!$C$34:$C$777,СВЦЭМ!$A$34:$A$777,$A136,СВЦЭМ!$B$34:$B$777,W$119)+'СЕТ СН'!$I$9+СВЦЭМ!$D$10+'СЕТ СН'!$I$5-'СЕТ СН'!$I$17</f>
        <v>4712.5525901000001</v>
      </c>
      <c r="X136" s="37">
        <f>SUMIFS(СВЦЭМ!$C$34:$C$777,СВЦЭМ!$A$34:$A$777,$A136,СВЦЭМ!$B$34:$B$777,X$119)+'СЕТ СН'!$I$9+СВЦЭМ!$D$10+'СЕТ СН'!$I$5-'СЕТ СН'!$I$17</f>
        <v>4764.8333629099998</v>
      </c>
      <c r="Y136" s="37">
        <f>SUMIFS(СВЦЭМ!$C$34:$C$777,СВЦЭМ!$A$34:$A$777,$A136,СВЦЭМ!$B$34:$B$777,Y$119)+'СЕТ СН'!$I$9+СВЦЭМ!$D$10+'СЕТ СН'!$I$5-'СЕТ СН'!$I$17</f>
        <v>4798.7286561799992</v>
      </c>
    </row>
    <row r="137" spans="1:25" ht="15.75" x14ac:dyDescent="0.2">
      <c r="A137" s="36">
        <f t="shared" si="3"/>
        <v>42965</v>
      </c>
      <c r="B137" s="37">
        <f>SUMIFS(СВЦЭМ!$C$34:$C$777,СВЦЭМ!$A$34:$A$777,$A137,СВЦЭМ!$B$34:$B$777,B$119)+'СЕТ СН'!$I$9+СВЦЭМ!$D$10+'СЕТ СН'!$I$5-'СЕТ СН'!$I$17</f>
        <v>4838.95074312</v>
      </c>
      <c r="C137" s="37">
        <f>SUMIFS(СВЦЭМ!$C$34:$C$777,СВЦЭМ!$A$34:$A$777,$A137,СВЦЭМ!$B$34:$B$777,C$119)+'СЕТ СН'!$I$9+СВЦЭМ!$D$10+'СЕТ СН'!$I$5-'СЕТ СН'!$I$17</f>
        <v>4897.3864146299993</v>
      </c>
      <c r="D137" s="37">
        <f>SUMIFS(СВЦЭМ!$C$34:$C$777,СВЦЭМ!$A$34:$A$777,$A137,СВЦЭМ!$B$34:$B$777,D$119)+'СЕТ СН'!$I$9+СВЦЭМ!$D$10+'СЕТ СН'!$I$5-'СЕТ СН'!$I$17</f>
        <v>4931.3659778599995</v>
      </c>
      <c r="E137" s="37">
        <f>SUMIFS(СВЦЭМ!$C$34:$C$777,СВЦЭМ!$A$34:$A$777,$A137,СВЦЭМ!$B$34:$B$777,E$119)+'СЕТ СН'!$I$9+СВЦЭМ!$D$10+'СЕТ СН'!$I$5-'СЕТ СН'!$I$17</f>
        <v>4947.76905119</v>
      </c>
      <c r="F137" s="37">
        <f>SUMIFS(СВЦЭМ!$C$34:$C$777,СВЦЭМ!$A$34:$A$777,$A137,СВЦЭМ!$B$34:$B$777,F$119)+'СЕТ СН'!$I$9+СВЦЭМ!$D$10+'СЕТ СН'!$I$5-'СЕТ СН'!$I$17</f>
        <v>4953.7144842499993</v>
      </c>
      <c r="G137" s="37">
        <f>SUMIFS(СВЦЭМ!$C$34:$C$777,СВЦЭМ!$A$34:$A$777,$A137,СВЦЭМ!$B$34:$B$777,G$119)+'СЕТ СН'!$I$9+СВЦЭМ!$D$10+'СЕТ СН'!$I$5-'СЕТ СН'!$I$17</f>
        <v>4946.80860459</v>
      </c>
      <c r="H137" s="37">
        <f>SUMIFS(СВЦЭМ!$C$34:$C$777,СВЦЭМ!$A$34:$A$777,$A137,СВЦЭМ!$B$34:$B$777,H$119)+'СЕТ СН'!$I$9+СВЦЭМ!$D$10+'СЕТ СН'!$I$5-'СЕТ СН'!$I$17</f>
        <v>4886.4110963099993</v>
      </c>
      <c r="I137" s="37">
        <f>SUMIFS(СВЦЭМ!$C$34:$C$777,СВЦЭМ!$A$34:$A$777,$A137,СВЦЭМ!$B$34:$B$777,I$119)+'СЕТ СН'!$I$9+СВЦЭМ!$D$10+'СЕТ СН'!$I$5-'СЕТ СН'!$I$17</f>
        <v>4839.8421441699993</v>
      </c>
      <c r="J137" s="37">
        <f>SUMIFS(СВЦЭМ!$C$34:$C$777,СВЦЭМ!$A$34:$A$777,$A137,СВЦЭМ!$B$34:$B$777,J$119)+'СЕТ СН'!$I$9+СВЦЭМ!$D$10+'СЕТ СН'!$I$5-'СЕТ СН'!$I$17</f>
        <v>4786.1609699999999</v>
      </c>
      <c r="K137" s="37">
        <f>SUMIFS(СВЦЭМ!$C$34:$C$777,СВЦЭМ!$A$34:$A$777,$A137,СВЦЭМ!$B$34:$B$777,K$119)+'СЕТ СН'!$I$9+СВЦЭМ!$D$10+'СЕТ СН'!$I$5-'СЕТ СН'!$I$17</f>
        <v>4747.3557655899995</v>
      </c>
      <c r="L137" s="37">
        <f>SUMIFS(СВЦЭМ!$C$34:$C$777,СВЦЭМ!$A$34:$A$777,$A137,СВЦЭМ!$B$34:$B$777,L$119)+'СЕТ СН'!$I$9+СВЦЭМ!$D$10+'СЕТ СН'!$I$5-'СЕТ СН'!$I$17</f>
        <v>4656.4513856199992</v>
      </c>
      <c r="M137" s="37">
        <f>SUMIFS(СВЦЭМ!$C$34:$C$777,СВЦЭМ!$A$34:$A$777,$A137,СВЦЭМ!$B$34:$B$777,M$119)+'СЕТ СН'!$I$9+СВЦЭМ!$D$10+'СЕТ СН'!$I$5-'СЕТ СН'!$I$17</f>
        <v>4625.2671661699997</v>
      </c>
      <c r="N137" s="37">
        <f>SUMIFS(СВЦЭМ!$C$34:$C$777,СВЦЭМ!$A$34:$A$777,$A137,СВЦЭМ!$B$34:$B$777,N$119)+'СЕТ СН'!$I$9+СВЦЭМ!$D$10+'СЕТ СН'!$I$5-'СЕТ СН'!$I$17</f>
        <v>4627.1365070499996</v>
      </c>
      <c r="O137" s="37">
        <f>SUMIFS(СВЦЭМ!$C$34:$C$777,СВЦЭМ!$A$34:$A$777,$A137,СВЦЭМ!$B$34:$B$777,O$119)+'СЕТ СН'!$I$9+СВЦЭМ!$D$10+'СЕТ СН'!$I$5-'СЕТ СН'!$I$17</f>
        <v>4620.7832782400001</v>
      </c>
      <c r="P137" s="37">
        <f>SUMIFS(СВЦЭМ!$C$34:$C$777,СВЦЭМ!$A$34:$A$777,$A137,СВЦЭМ!$B$34:$B$777,P$119)+'СЕТ СН'!$I$9+СВЦЭМ!$D$10+'СЕТ СН'!$I$5-'СЕТ СН'!$I$17</f>
        <v>4629.5807637600001</v>
      </c>
      <c r="Q137" s="37">
        <f>SUMIFS(СВЦЭМ!$C$34:$C$777,СВЦЭМ!$A$34:$A$777,$A137,СВЦЭМ!$B$34:$B$777,Q$119)+'СЕТ СН'!$I$9+СВЦЭМ!$D$10+'СЕТ СН'!$I$5-'СЕТ СН'!$I$17</f>
        <v>4634.1333598599995</v>
      </c>
      <c r="R137" s="37">
        <f>SUMIFS(СВЦЭМ!$C$34:$C$777,СВЦЭМ!$A$34:$A$777,$A137,СВЦЭМ!$B$34:$B$777,R$119)+'СЕТ СН'!$I$9+СВЦЭМ!$D$10+'СЕТ СН'!$I$5-'СЕТ СН'!$I$17</f>
        <v>4640.4181591999995</v>
      </c>
      <c r="S137" s="37">
        <f>SUMIFS(СВЦЭМ!$C$34:$C$777,СВЦЭМ!$A$34:$A$777,$A137,СВЦЭМ!$B$34:$B$777,S$119)+'СЕТ СН'!$I$9+СВЦЭМ!$D$10+'СЕТ СН'!$I$5-'СЕТ СН'!$I$17</f>
        <v>4627.2191643199994</v>
      </c>
      <c r="T137" s="37">
        <f>SUMIFS(СВЦЭМ!$C$34:$C$777,СВЦЭМ!$A$34:$A$777,$A137,СВЦЭМ!$B$34:$B$777,T$119)+'СЕТ СН'!$I$9+СВЦЭМ!$D$10+'СЕТ СН'!$I$5-'СЕТ СН'!$I$17</f>
        <v>4636.2184348599994</v>
      </c>
      <c r="U137" s="37">
        <f>SUMIFS(СВЦЭМ!$C$34:$C$777,СВЦЭМ!$A$34:$A$777,$A137,СВЦЭМ!$B$34:$B$777,U$119)+'СЕТ СН'!$I$9+СВЦЭМ!$D$10+'СЕТ СН'!$I$5-'СЕТ СН'!$I$17</f>
        <v>4636.72853373</v>
      </c>
      <c r="V137" s="37">
        <f>SUMIFS(СВЦЭМ!$C$34:$C$777,СВЦЭМ!$A$34:$A$777,$A137,СВЦЭМ!$B$34:$B$777,V$119)+'СЕТ СН'!$I$9+СВЦЭМ!$D$10+'СЕТ СН'!$I$5-'СЕТ СН'!$I$17</f>
        <v>4669.7710020300001</v>
      </c>
      <c r="W137" s="37">
        <f>SUMIFS(СВЦЭМ!$C$34:$C$777,СВЦЭМ!$A$34:$A$777,$A137,СВЦЭМ!$B$34:$B$777,W$119)+'СЕТ СН'!$I$9+СВЦЭМ!$D$10+'СЕТ СН'!$I$5-'СЕТ СН'!$I$17</f>
        <v>4739.9481590699997</v>
      </c>
      <c r="X137" s="37">
        <f>SUMIFS(СВЦЭМ!$C$34:$C$777,СВЦЭМ!$A$34:$A$777,$A137,СВЦЭМ!$B$34:$B$777,X$119)+'СЕТ СН'!$I$9+СВЦЭМ!$D$10+'СЕТ СН'!$I$5-'СЕТ СН'!$I$17</f>
        <v>4776.4085342599992</v>
      </c>
      <c r="Y137" s="37">
        <f>SUMIFS(СВЦЭМ!$C$34:$C$777,СВЦЭМ!$A$34:$A$777,$A137,СВЦЭМ!$B$34:$B$777,Y$119)+'СЕТ СН'!$I$9+СВЦЭМ!$D$10+'СЕТ СН'!$I$5-'СЕТ СН'!$I$17</f>
        <v>4807.9434300399998</v>
      </c>
    </row>
    <row r="138" spans="1:25" ht="15.75" x14ac:dyDescent="0.2">
      <c r="A138" s="36">
        <f t="shared" si="3"/>
        <v>42966</v>
      </c>
      <c r="B138" s="37">
        <f>SUMIFS(СВЦЭМ!$C$34:$C$777,СВЦЭМ!$A$34:$A$777,$A138,СВЦЭМ!$B$34:$B$777,B$119)+'СЕТ СН'!$I$9+СВЦЭМ!$D$10+'СЕТ СН'!$I$5-'СЕТ СН'!$I$17</f>
        <v>4845.7831186999992</v>
      </c>
      <c r="C138" s="37">
        <f>SUMIFS(СВЦЭМ!$C$34:$C$777,СВЦЭМ!$A$34:$A$777,$A138,СВЦЭМ!$B$34:$B$777,C$119)+'СЕТ СН'!$I$9+СВЦЭМ!$D$10+'СЕТ СН'!$I$5-'СЕТ СН'!$I$17</f>
        <v>4900.4935420499996</v>
      </c>
      <c r="D138" s="37">
        <f>SUMIFS(СВЦЭМ!$C$34:$C$777,СВЦЭМ!$A$34:$A$777,$A138,СВЦЭМ!$B$34:$B$777,D$119)+'СЕТ СН'!$I$9+СВЦЭМ!$D$10+'СЕТ СН'!$I$5-'СЕТ СН'!$I$17</f>
        <v>4933.4150490599995</v>
      </c>
      <c r="E138" s="37">
        <f>SUMIFS(СВЦЭМ!$C$34:$C$777,СВЦЭМ!$A$34:$A$777,$A138,СВЦЭМ!$B$34:$B$777,E$119)+'СЕТ СН'!$I$9+СВЦЭМ!$D$10+'СЕТ СН'!$I$5-'СЕТ СН'!$I$17</f>
        <v>4948.6043474999997</v>
      </c>
      <c r="F138" s="37">
        <f>SUMIFS(СВЦЭМ!$C$34:$C$777,СВЦЭМ!$A$34:$A$777,$A138,СВЦЭМ!$B$34:$B$777,F$119)+'СЕТ СН'!$I$9+СВЦЭМ!$D$10+'СЕТ СН'!$I$5-'СЕТ СН'!$I$17</f>
        <v>4954.5975328299992</v>
      </c>
      <c r="G138" s="37">
        <f>SUMIFS(СВЦЭМ!$C$34:$C$777,СВЦЭМ!$A$34:$A$777,$A138,СВЦЭМ!$B$34:$B$777,G$119)+'СЕТ СН'!$I$9+СВЦЭМ!$D$10+'СЕТ СН'!$I$5-'СЕТ СН'!$I$17</f>
        <v>4952.9800633699997</v>
      </c>
      <c r="H138" s="37">
        <f>SUMIFS(СВЦЭМ!$C$34:$C$777,СВЦЭМ!$A$34:$A$777,$A138,СВЦЭМ!$B$34:$B$777,H$119)+'СЕТ СН'!$I$9+СВЦЭМ!$D$10+'СЕТ СН'!$I$5-'СЕТ СН'!$I$17</f>
        <v>4928.8488200100001</v>
      </c>
      <c r="I138" s="37">
        <f>SUMIFS(СВЦЭМ!$C$34:$C$777,СВЦЭМ!$A$34:$A$777,$A138,СВЦЭМ!$B$34:$B$777,I$119)+'СЕТ СН'!$I$9+СВЦЭМ!$D$10+'СЕТ СН'!$I$5-'СЕТ СН'!$I$17</f>
        <v>4879.0592684799994</v>
      </c>
      <c r="J138" s="37">
        <f>SUMIFS(СВЦЭМ!$C$34:$C$777,СВЦЭМ!$A$34:$A$777,$A138,СВЦЭМ!$B$34:$B$777,J$119)+'СЕТ СН'!$I$9+СВЦЭМ!$D$10+'СЕТ СН'!$I$5-'СЕТ СН'!$I$17</f>
        <v>4789.2948155999993</v>
      </c>
      <c r="K138" s="37">
        <f>SUMIFS(СВЦЭМ!$C$34:$C$777,СВЦЭМ!$A$34:$A$777,$A138,СВЦЭМ!$B$34:$B$777,K$119)+'СЕТ СН'!$I$9+СВЦЭМ!$D$10+'СЕТ СН'!$I$5-'СЕТ СН'!$I$17</f>
        <v>4732.6214721699998</v>
      </c>
      <c r="L138" s="37">
        <f>SUMIFS(СВЦЭМ!$C$34:$C$777,СВЦЭМ!$A$34:$A$777,$A138,СВЦЭМ!$B$34:$B$777,L$119)+'СЕТ СН'!$I$9+СВЦЭМ!$D$10+'СЕТ СН'!$I$5-'СЕТ СН'!$I$17</f>
        <v>4628.9808225500001</v>
      </c>
      <c r="M138" s="37">
        <f>SUMIFS(СВЦЭМ!$C$34:$C$777,СВЦЭМ!$A$34:$A$777,$A138,СВЦЭМ!$B$34:$B$777,M$119)+'СЕТ СН'!$I$9+СВЦЭМ!$D$10+'СЕТ СН'!$I$5-'СЕТ СН'!$I$17</f>
        <v>4610.7455786099999</v>
      </c>
      <c r="N138" s="37">
        <f>SUMIFS(СВЦЭМ!$C$34:$C$777,СВЦЭМ!$A$34:$A$777,$A138,СВЦЭМ!$B$34:$B$777,N$119)+'СЕТ СН'!$I$9+СВЦЭМ!$D$10+'СЕТ СН'!$I$5-'СЕТ СН'!$I$17</f>
        <v>4613.27098097</v>
      </c>
      <c r="O138" s="37">
        <f>SUMIFS(СВЦЭМ!$C$34:$C$777,СВЦЭМ!$A$34:$A$777,$A138,СВЦЭМ!$B$34:$B$777,O$119)+'СЕТ СН'!$I$9+СВЦЭМ!$D$10+'СЕТ СН'!$I$5-'СЕТ СН'!$I$17</f>
        <v>4614.4238983799996</v>
      </c>
      <c r="P138" s="37">
        <f>SUMIFS(СВЦЭМ!$C$34:$C$777,СВЦЭМ!$A$34:$A$777,$A138,СВЦЭМ!$B$34:$B$777,P$119)+'СЕТ СН'!$I$9+СВЦЭМ!$D$10+'СЕТ СН'!$I$5-'СЕТ СН'!$I$17</f>
        <v>4619.6641007299995</v>
      </c>
      <c r="Q138" s="37">
        <f>SUMIFS(СВЦЭМ!$C$34:$C$777,СВЦЭМ!$A$34:$A$777,$A138,СВЦЭМ!$B$34:$B$777,Q$119)+'СЕТ СН'!$I$9+СВЦЭМ!$D$10+'СЕТ СН'!$I$5-'СЕТ СН'!$I$17</f>
        <v>4616.0380804599999</v>
      </c>
      <c r="R138" s="37">
        <f>SUMIFS(СВЦЭМ!$C$34:$C$777,СВЦЭМ!$A$34:$A$777,$A138,СВЦЭМ!$B$34:$B$777,R$119)+'СЕТ СН'!$I$9+СВЦЭМ!$D$10+'СЕТ СН'!$I$5-'СЕТ СН'!$I$17</f>
        <v>4612.7462532</v>
      </c>
      <c r="S138" s="37">
        <f>SUMIFS(СВЦЭМ!$C$34:$C$777,СВЦЭМ!$A$34:$A$777,$A138,СВЦЭМ!$B$34:$B$777,S$119)+'СЕТ СН'!$I$9+СВЦЭМ!$D$10+'СЕТ СН'!$I$5-'СЕТ СН'!$I$17</f>
        <v>4608.98059844</v>
      </c>
      <c r="T138" s="37">
        <f>SUMIFS(СВЦЭМ!$C$34:$C$777,СВЦЭМ!$A$34:$A$777,$A138,СВЦЭМ!$B$34:$B$777,T$119)+'СЕТ СН'!$I$9+СВЦЭМ!$D$10+'СЕТ СН'!$I$5-'СЕТ СН'!$I$17</f>
        <v>4616.8946681099997</v>
      </c>
      <c r="U138" s="37">
        <f>SUMIFS(СВЦЭМ!$C$34:$C$777,СВЦЭМ!$A$34:$A$777,$A138,СВЦЭМ!$B$34:$B$777,U$119)+'СЕТ СН'!$I$9+СВЦЭМ!$D$10+'СЕТ СН'!$I$5-'СЕТ СН'!$I$17</f>
        <v>4618.4715226399994</v>
      </c>
      <c r="V138" s="37">
        <f>SUMIFS(СВЦЭМ!$C$34:$C$777,СВЦЭМ!$A$34:$A$777,$A138,СВЦЭМ!$B$34:$B$777,V$119)+'СЕТ СН'!$I$9+СВЦЭМ!$D$10+'СЕТ СН'!$I$5-'СЕТ СН'!$I$17</f>
        <v>4623.1105179299993</v>
      </c>
      <c r="W138" s="37">
        <f>SUMIFS(СВЦЭМ!$C$34:$C$777,СВЦЭМ!$A$34:$A$777,$A138,СВЦЭМ!$B$34:$B$777,W$119)+'СЕТ СН'!$I$9+СВЦЭМ!$D$10+'СЕТ СН'!$I$5-'СЕТ СН'!$I$17</f>
        <v>4683.0398592900001</v>
      </c>
      <c r="X138" s="37">
        <f>SUMIFS(СВЦЭМ!$C$34:$C$777,СВЦЭМ!$A$34:$A$777,$A138,СВЦЭМ!$B$34:$B$777,X$119)+'СЕТ СН'!$I$9+СВЦЭМ!$D$10+'СЕТ СН'!$I$5-'СЕТ СН'!$I$17</f>
        <v>4739.21894987</v>
      </c>
      <c r="Y138" s="37">
        <f>SUMIFS(СВЦЭМ!$C$34:$C$777,СВЦЭМ!$A$34:$A$777,$A138,СВЦЭМ!$B$34:$B$777,Y$119)+'СЕТ СН'!$I$9+СВЦЭМ!$D$10+'СЕТ СН'!$I$5-'СЕТ СН'!$I$17</f>
        <v>4789.9771292599999</v>
      </c>
    </row>
    <row r="139" spans="1:25" ht="15.75" x14ac:dyDescent="0.2">
      <c r="A139" s="36">
        <f t="shared" si="3"/>
        <v>42967</v>
      </c>
      <c r="B139" s="37">
        <f>SUMIFS(СВЦЭМ!$C$34:$C$777,СВЦЭМ!$A$34:$A$777,$A139,СВЦЭМ!$B$34:$B$777,B$119)+'СЕТ СН'!$I$9+СВЦЭМ!$D$10+'СЕТ СН'!$I$5-'СЕТ СН'!$I$17</f>
        <v>4795.9210927599997</v>
      </c>
      <c r="C139" s="37">
        <f>SUMIFS(СВЦЭМ!$C$34:$C$777,СВЦЭМ!$A$34:$A$777,$A139,СВЦЭМ!$B$34:$B$777,C$119)+'СЕТ СН'!$I$9+СВЦЭМ!$D$10+'СЕТ СН'!$I$5-'СЕТ СН'!$I$17</f>
        <v>4839.9582203399996</v>
      </c>
      <c r="D139" s="37">
        <f>SUMIFS(СВЦЭМ!$C$34:$C$777,СВЦЭМ!$A$34:$A$777,$A139,СВЦЭМ!$B$34:$B$777,D$119)+'СЕТ СН'!$I$9+СВЦЭМ!$D$10+'СЕТ СН'!$I$5-'СЕТ СН'!$I$17</f>
        <v>4845.3416808299999</v>
      </c>
      <c r="E139" s="37">
        <f>SUMIFS(СВЦЭМ!$C$34:$C$777,СВЦЭМ!$A$34:$A$777,$A139,СВЦЭМ!$B$34:$B$777,E$119)+'СЕТ СН'!$I$9+СВЦЭМ!$D$10+'СЕТ СН'!$I$5-'СЕТ СН'!$I$17</f>
        <v>4858.8625871999993</v>
      </c>
      <c r="F139" s="37">
        <f>SUMIFS(СВЦЭМ!$C$34:$C$777,СВЦЭМ!$A$34:$A$777,$A139,СВЦЭМ!$B$34:$B$777,F$119)+'СЕТ СН'!$I$9+СВЦЭМ!$D$10+'СЕТ СН'!$I$5-'СЕТ СН'!$I$17</f>
        <v>4865.5753896799997</v>
      </c>
      <c r="G139" s="37">
        <f>SUMIFS(СВЦЭМ!$C$34:$C$777,СВЦЭМ!$A$34:$A$777,$A139,СВЦЭМ!$B$34:$B$777,G$119)+'СЕТ СН'!$I$9+СВЦЭМ!$D$10+'СЕТ СН'!$I$5-'СЕТ СН'!$I$17</f>
        <v>4869.02900297</v>
      </c>
      <c r="H139" s="37">
        <f>SUMIFS(СВЦЭМ!$C$34:$C$777,СВЦЭМ!$A$34:$A$777,$A139,СВЦЭМ!$B$34:$B$777,H$119)+'СЕТ СН'!$I$9+СВЦЭМ!$D$10+'СЕТ СН'!$I$5-'СЕТ СН'!$I$17</f>
        <v>4876.8598649699998</v>
      </c>
      <c r="I139" s="37">
        <f>SUMIFS(СВЦЭМ!$C$34:$C$777,СВЦЭМ!$A$34:$A$777,$A139,СВЦЭМ!$B$34:$B$777,I$119)+'СЕТ СН'!$I$9+СВЦЭМ!$D$10+'СЕТ СН'!$I$5-'СЕТ СН'!$I$17</f>
        <v>4885.4067926999996</v>
      </c>
      <c r="J139" s="37">
        <f>SUMIFS(СВЦЭМ!$C$34:$C$777,СВЦЭМ!$A$34:$A$777,$A139,СВЦЭМ!$B$34:$B$777,J$119)+'СЕТ СН'!$I$9+СВЦЭМ!$D$10+'СЕТ СН'!$I$5-'СЕТ СН'!$I$17</f>
        <v>4804.0743711899995</v>
      </c>
      <c r="K139" s="37">
        <f>SUMIFS(СВЦЭМ!$C$34:$C$777,СВЦЭМ!$A$34:$A$777,$A139,СВЦЭМ!$B$34:$B$777,K$119)+'СЕТ СН'!$I$9+СВЦЭМ!$D$10+'СЕТ СН'!$I$5-'СЕТ СН'!$I$17</f>
        <v>4755.7058671199993</v>
      </c>
      <c r="L139" s="37">
        <f>SUMIFS(СВЦЭМ!$C$34:$C$777,СВЦЭМ!$A$34:$A$777,$A139,СВЦЭМ!$B$34:$B$777,L$119)+'СЕТ СН'!$I$9+СВЦЭМ!$D$10+'СЕТ СН'!$I$5-'СЕТ СН'!$I$17</f>
        <v>4647.3028359999998</v>
      </c>
      <c r="M139" s="37">
        <f>SUMIFS(СВЦЭМ!$C$34:$C$777,СВЦЭМ!$A$34:$A$777,$A139,СВЦЭМ!$B$34:$B$777,M$119)+'СЕТ СН'!$I$9+СВЦЭМ!$D$10+'СЕТ СН'!$I$5-'СЕТ СН'!$I$17</f>
        <v>4622.4222777300001</v>
      </c>
      <c r="N139" s="37">
        <f>SUMIFS(СВЦЭМ!$C$34:$C$777,СВЦЭМ!$A$34:$A$777,$A139,СВЦЭМ!$B$34:$B$777,N$119)+'СЕТ СН'!$I$9+СВЦЭМ!$D$10+'СЕТ СН'!$I$5-'СЕТ СН'!$I$17</f>
        <v>4622.6994182899998</v>
      </c>
      <c r="O139" s="37">
        <f>SUMIFS(СВЦЭМ!$C$34:$C$777,СВЦЭМ!$A$34:$A$777,$A139,СВЦЭМ!$B$34:$B$777,O$119)+'СЕТ СН'!$I$9+СВЦЭМ!$D$10+'СЕТ СН'!$I$5-'СЕТ СН'!$I$17</f>
        <v>4620.7583335399995</v>
      </c>
      <c r="P139" s="37">
        <f>SUMIFS(СВЦЭМ!$C$34:$C$777,СВЦЭМ!$A$34:$A$777,$A139,СВЦЭМ!$B$34:$B$777,P$119)+'СЕТ СН'!$I$9+СВЦЭМ!$D$10+'СЕТ СН'!$I$5-'СЕТ СН'!$I$17</f>
        <v>4621.6241035999992</v>
      </c>
      <c r="Q139" s="37">
        <f>SUMIFS(СВЦЭМ!$C$34:$C$777,СВЦЭМ!$A$34:$A$777,$A139,СВЦЭМ!$B$34:$B$777,Q$119)+'СЕТ СН'!$I$9+СВЦЭМ!$D$10+'СЕТ СН'!$I$5-'СЕТ СН'!$I$17</f>
        <v>4625.8289773299994</v>
      </c>
      <c r="R139" s="37">
        <f>SUMIFS(СВЦЭМ!$C$34:$C$777,СВЦЭМ!$A$34:$A$777,$A139,СВЦЭМ!$B$34:$B$777,R$119)+'СЕТ СН'!$I$9+СВЦЭМ!$D$10+'СЕТ СН'!$I$5-'СЕТ СН'!$I$17</f>
        <v>4634.4440653000001</v>
      </c>
      <c r="S139" s="37">
        <f>SUMIFS(СВЦЭМ!$C$34:$C$777,СВЦЭМ!$A$34:$A$777,$A139,СВЦЭМ!$B$34:$B$777,S$119)+'СЕТ СН'!$I$9+СВЦЭМ!$D$10+'СЕТ СН'!$I$5-'СЕТ СН'!$I$17</f>
        <v>4670.4112975399994</v>
      </c>
      <c r="T139" s="37">
        <f>SUMIFS(СВЦЭМ!$C$34:$C$777,СВЦЭМ!$A$34:$A$777,$A139,СВЦЭМ!$B$34:$B$777,T$119)+'СЕТ СН'!$I$9+СВЦЭМ!$D$10+'СЕТ СН'!$I$5-'СЕТ СН'!$I$17</f>
        <v>4666.6026069</v>
      </c>
      <c r="U139" s="37">
        <f>SUMIFS(СВЦЭМ!$C$34:$C$777,СВЦЭМ!$A$34:$A$777,$A139,СВЦЭМ!$B$34:$B$777,U$119)+'СЕТ СН'!$I$9+СВЦЭМ!$D$10+'СЕТ СН'!$I$5-'СЕТ СН'!$I$17</f>
        <v>4660.2653021199994</v>
      </c>
      <c r="V139" s="37">
        <f>SUMIFS(СВЦЭМ!$C$34:$C$777,СВЦЭМ!$A$34:$A$777,$A139,СВЦЭМ!$B$34:$B$777,V$119)+'СЕТ СН'!$I$9+СВЦЭМ!$D$10+'СЕТ СН'!$I$5-'СЕТ СН'!$I$17</f>
        <v>4690.7362050199999</v>
      </c>
      <c r="W139" s="37">
        <f>SUMIFS(СВЦЭМ!$C$34:$C$777,СВЦЭМ!$A$34:$A$777,$A139,СВЦЭМ!$B$34:$B$777,W$119)+'СЕТ СН'!$I$9+СВЦЭМ!$D$10+'СЕТ СН'!$I$5-'СЕТ СН'!$I$17</f>
        <v>4747.2164741899996</v>
      </c>
      <c r="X139" s="37">
        <f>SUMIFS(СВЦЭМ!$C$34:$C$777,СВЦЭМ!$A$34:$A$777,$A139,СВЦЭМ!$B$34:$B$777,X$119)+'СЕТ СН'!$I$9+СВЦЭМ!$D$10+'СЕТ СН'!$I$5-'СЕТ СН'!$I$17</f>
        <v>4732.7216693800001</v>
      </c>
      <c r="Y139" s="37">
        <f>SUMIFS(СВЦЭМ!$C$34:$C$777,СВЦЭМ!$A$34:$A$777,$A139,СВЦЭМ!$B$34:$B$777,Y$119)+'СЕТ СН'!$I$9+СВЦЭМ!$D$10+'СЕТ СН'!$I$5-'СЕТ СН'!$I$17</f>
        <v>4774.8882023799997</v>
      </c>
    </row>
    <row r="140" spans="1:25" ht="15.75" x14ac:dyDescent="0.2">
      <c r="A140" s="36">
        <f t="shared" si="3"/>
        <v>42968</v>
      </c>
      <c r="B140" s="37">
        <f>SUMIFS(СВЦЭМ!$C$34:$C$777,СВЦЭМ!$A$34:$A$777,$A140,СВЦЭМ!$B$34:$B$777,B$119)+'СЕТ СН'!$I$9+СВЦЭМ!$D$10+'СЕТ СН'!$I$5-'СЕТ СН'!$I$17</f>
        <v>4846.9912793099993</v>
      </c>
      <c r="C140" s="37">
        <f>SUMIFS(СВЦЭМ!$C$34:$C$777,СВЦЭМ!$A$34:$A$777,$A140,СВЦЭМ!$B$34:$B$777,C$119)+'СЕТ СН'!$I$9+СВЦЭМ!$D$10+'СЕТ СН'!$I$5-'СЕТ СН'!$I$17</f>
        <v>4904.3928722699993</v>
      </c>
      <c r="D140" s="37">
        <f>SUMIFS(СВЦЭМ!$C$34:$C$777,СВЦЭМ!$A$34:$A$777,$A140,СВЦЭМ!$B$34:$B$777,D$119)+'СЕТ СН'!$I$9+СВЦЭМ!$D$10+'СЕТ СН'!$I$5-'СЕТ СН'!$I$17</f>
        <v>4917.3780395099993</v>
      </c>
      <c r="E140" s="37">
        <f>SUMIFS(СВЦЭМ!$C$34:$C$777,СВЦЭМ!$A$34:$A$777,$A140,СВЦЭМ!$B$34:$B$777,E$119)+'СЕТ СН'!$I$9+СВЦЭМ!$D$10+'СЕТ СН'!$I$5-'СЕТ СН'!$I$17</f>
        <v>4931.4573483099994</v>
      </c>
      <c r="F140" s="37">
        <f>SUMIFS(СВЦЭМ!$C$34:$C$777,СВЦЭМ!$A$34:$A$777,$A140,СВЦЭМ!$B$34:$B$777,F$119)+'СЕТ СН'!$I$9+СВЦЭМ!$D$10+'СЕТ СН'!$I$5-'СЕТ СН'!$I$17</f>
        <v>4930.8536210599996</v>
      </c>
      <c r="G140" s="37">
        <f>SUMIFS(СВЦЭМ!$C$34:$C$777,СВЦЭМ!$A$34:$A$777,$A140,СВЦЭМ!$B$34:$B$777,G$119)+'СЕТ СН'!$I$9+СВЦЭМ!$D$10+'СЕТ СН'!$I$5-'СЕТ СН'!$I$17</f>
        <v>4932.1459339799994</v>
      </c>
      <c r="H140" s="37">
        <f>SUMIFS(СВЦЭМ!$C$34:$C$777,СВЦЭМ!$A$34:$A$777,$A140,СВЦЭМ!$B$34:$B$777,H$119)+'СЕТ СН'!$I$9+СВЦЭМ!$D$10+'СЕТ СН'!$I$5-'СЕТ СН'!$I$17</f>
        <v>4898.5856361199994</v>
      </c>
      <c r="I140" s="37">
        <f>SUMIFS(СВЦЭМ!$C$34:$C$777,СВЦЭМ!$A$34:$A$777,$A140,СВЦЭМ!$B$34:$B$777,I$119)+'СЕТ СН'!$I$9+СВЦЭМ!$D$10+'СЕТ СН'!$I$5-'СЕТ СН'!$I$17</f>
        <v>4850.4527809499996</v>
      </c>
      <c r="J140" s="37">
        <f>SUMIFS(СВЦЭМ!$C$34:$C$777,СВЦЭМ!$A$34:$A$777,$A140,СВЦЭМ!$B$34:$B$777,J$119)+'СЕТ СН'!$I$9+СВЦЭМ!$D$10+'СЕТ СН'!$I$5-'СЕТ СН'!$I$17</f>
        <v>4794.8911077199991</v>
      </c>
      <c r="K140" s="37">
        <f>SUMIFS(СВЦЭМ!$C$34:$C$777,СВЦЭМ!$A$34:$A$777,$A140,СВЦЭМ!$B$34:$B$777,K$119)+'СЕТ СН'!$I$9+СВЦЭМ!$D$10+'СЕТ СН'!$I$5-'СЕТ СН'!$I$17</f>
        <v>4726.64586272</v>
      </c>
      <c r="L140" s="37">
        <f>SUMIFS(СВЦЭМ!$C$34:$C$777,СВЦЭМ!$A$34:$A$777,$A140,СВЦЭМ!$B$34:$B$777,L$119)+'СЕТ СН'!$I$9+СВЦЭМ!$D$10+'СЕТ СН'!$I$5-'СЕТ СН'!$I$17</f>
        <v>4645.8175570899994</v>
      </c>
      <c r="M140" s="37">
        <f>SUMIFS(СВЦЭМ!$C$34:$C$777,СВЦЭМ!$A$34:$A$777,$A140,СВЦЭМ!$B$34:$B$777,M$119)+'СЕТ СН'!$I$9+СВЦЭМ!$D$10+'СЕТ СН'!$I$5-'СЕТ СН'!$I$17</f>
        <v>4621.1679750999992</v>
      </c>
      <c r="N140" s="37">
        <f>SUMIFS(СВЦЭМ!$C$34:$C$777,СВЦЭМ!$A$34:$A$777,$A140,СВЦЭМ!$B$34:$B$777,N$119)+'СЕТ СН'!$I$9+СВЦЭМ!$D$10+'СЕТ СН'!$I$5-'СЕТ СН'!$I$17</f>
        <v>4624.2964453099994</v>
      </c>
      <c r="O140" s="37">
        <f>SUMIFS(СВЦЭМ!$C$34:$C$777,СВЦЭМ!$A$34:$A$777,$A140,СВЦЭМ!$B$34:$B$777,O$119)+'СЕТ СН'!$I$9+СВЦЭМ!$D$10+'СЕТ СН'!$I$5-'СЕТ СН'!$I$17</f>
        <v>4619.24929729</v>
      </c>
      <c r="P140" s="37">
        <f>SUMIFS(СВЦЭМ!$C$34:$C$777,СВЦЭМ!$A$34:$A$777,$A140,СВЦЭМ!$B$34:$B$777,P$119)+'СЕТ СН'!$I$9+СВЦЭМ!$D$10+'СЕТ СН'!$I$5-'СЕТ СН'!$I$17</f>
        <v>4622.2436437199995</v>
      </c>
      <c r="Q140" s="37">
        <f>SUMIFS(СВЦЭМ!$C$34:$C$777,СВЦЭМ!$A$34:$A$777,$A140,СВЦЭМ!$B$34:$B$777,Q$119)+'СЕТ СН'!$I$9+СВЦЭМ!$D$10+'СЕТ СН'!$I$5-'СЕТ СН'!$I$17</f>
        <v>4621.1616460499999</v>
      </c>
      <c r="R140" s="37">
        <f>SUMIFS(СВЦЭМ!$C$34:$C$777,СВЦЭМ!$A$34:$A$777,$A140,СВЦЭМ!$B$34:$B$777,R$119)+'СЕТ СН'!$I$9+СВЦЭМ!$D$10+'СЕТ СН'!$I$5-'СЕТ СН'!$I$17</f>
        <v>4622.4419177199998</v>
      </c>
      <c r="S140" s="37">
        <f>SUMIFS(СВЦЭМ!$C$34:$C$777,СВЦЭМ!$A$34:$A$777,$A140,СВЦЭМ!$B$34:$B$777,S$119)+'СЕТ СН'!$I$9+СВЦЭМ!$D$10+'СЕТ СН'!$I$5-'СЕТ СН'!$I$17</f>
        <v>4610.1201108499999</v>
      </c>
      <c r="T140" s="37">
        <f>SUMIFS(СВЦЭМ!$C$34:$C$777,СВЦЭМ!$A$34:$A$777,$A140,СВЦЭМ!$B$34:$B$777,T$119)+'СЕТ СН'!$I$9+СВЦЭМ!$D$10+'СЕТ СН'!$I$5-'СЕТ СН'!$I$17</f>
        <v>4625.69705092</v>
      </c>
      <c r="U140" s="37">
        <f>SUMIFS(СВЦЭМ!$C$34:$C$777,СВЦЭМ!$A$34:$A$777,$A140,СВЦЭМ!$B$34:$B$777,U$119)+'СЕТ СН'!$I$9+СВЦЭМ!$D$10+'СЕТ СН'!$I$5-'СЕТ СН'!$I$17</f>
        <v>4625.5357234899993</v>
      </c>
      <c r="V140" s="37">
        <f>SUMIFS(СВЦЭМ!$C$34:$C$777,СВЦЭМ!$A$34:$A$777,$A140,СВЦЭМ!$B$34:$B$777,V$119)+'СЕТ СН'!$I$9+СВЦЭМ!$D$10+'СЕТ СН'!$I$5-'СЕТ СН'!$I$17</f>
        <v>4634.5684435899993</v>
      </c>
      <c r="W140" s="37">
        <f>SUMIFS(СВЦЭМ!$C$34:$C$777,СВЦЭМ!$A$34:$A$777,$A140,СВЦЭМ!$B$34:$B$777,W$119)+'СЕТ СН'!$I$9+СВЦЭМ!$D$10+'СЕТ СН'!$I$5-'СЕТ СН'!$I$17</f>
        <v>4696.4884857699999</v>
      </c>
      <c r="X140" s="37">
        <f>SUMIFS(СВЦЭМ!$C$34:$C$777,СВЦЭМ!$A$34:$A$777,$A140,СВЦЭМ!$B$34:$B$777,X$119)+'СЕТ СН'!$I$9+СВЦЭМ!$D$10+'СЕТ СН'!$I$5-'СЕТ СН'!$I$17</f>
        <v>4756.4179729699999</v>
      </c>
      <c r="Y140" s="37">
        <f>SUMIFS(СВЦЭМ!$C$34:$C$777,СВЦЭМ!$A$34:$A$777,$A140,СВЦЭМ!$B$34:$B$777,Y$119)+'СЕТ СН'!$I$9+СВЦЭМ!$D$10+'СЕТ СН'!$I$5-'СЕТ СН'!$I$17</f>
        <v>4806.0322720699996</v>
      </c>
    </row>
    <row r="141" spans="1:25" ht="15.75" x14ac:dyDescent="0.2">
      <c r="A141" s="36">
        <f t="shared" si="3"/>
        <v>42969</v>
      </c>
      <c r="B141" s="37">
        <f>SUMIFS(СВЦЭМ!$C$34:$C$777,СВЦЭМ!$A$34:$A$777,$A141,СВЦЭМ!$B$34:$B$777,B$119)+'СЕТ СН'!$I$9+СВЦЭМ!$D$10+'СЕТ СН'!$I$5-'СЕТ СН'!$I$17</f>
        <v>4884.1860484599993</v>
      </c>
      <c r="C141" s="37">
        <f>SUMIFS(СВЦЭМ!$C$34:$C$777,СВЦЭМ!$A$34:$A$777,$A141,СВЦЭМ!$B$34:$B$777,C$119)+'СЕТ СН'!$I$9+СВЦЭМ!$D$10+'СЕТ СН'!$I$5-'СЕТ СН'!$I$17</f>
        <v>4892.8447888299997</v>
      </c>
      <c r="D141" s="37">
        <f>SUMIFS(СВЦЭМ!$C$34:$C$777,СВЦЭМ!$A$34:$A$777,$A141,СВЦЭМ!$B$34:$B$777,D$119)+'СЕТ СН'!$I$9+СВЦЭМ!$D$10+'СЕТ СН'!$I$5-'СЕТ СН'!$I$17</f>
        <v>4934.8392729199995</v>
      </c>
      <c r="E141" s="37">
        <f>SUMIFS(СВЦЭМ!$C$34:$C$777,СВЦЭМ!$A$34:$A$777,$A141,СВЦЭМ!$B$34:$B$777,E$119)+'СЕТ СН'!$I$9+СВЦЭМ!$D$10+'СЕТ СН'!$I$5-'СЕТ СН'!$I$17</f>
        <v>4964.8229969799995</v>
      </c>
      <c r="F141" s="37">
        <f>SUMIFS(СВЦЭМ!$C$34:$C$777,СВЦЭМ!$A$34:$A$777,$A141,СВЦЭМ!$B$34:$B$777,F$119)+'СЕТ СН'!$I$9+СВЦЭМ!$D$10+'СЕТ СН'!$I$5-'СЕТ СН'!$I$17</f>
        <v>4963.6759169999996</v>
      </c>
      <c r="G141" s="37">
        <f>SUMIFS(СВЦЭМ!$C$34:$C$777,СВЦЭМ!$A$34:$A$777,$A141,СВЦЭМ!$B$34:$B$777,G$119)+'СЕТ СН'!$I$9+СВЦЭМ!$D$10+'СЕТ СН'!$I$5-'СЕТ СН'!$I$17</f>
        <v>4963.9526118999993</v>
      </c>
      <c r="H141" s="37">
        <f>SUMIFS(СВЦЭМ!$C$34:$C$777,СВЦЭМ!$A$34:$A$777,$A141,СВЦЭМ!$B$34:$B$777,H$119)+'СЕТ СН'!$I$9+СВЦЭМ!$D$10+'СЕТ СН'!$I$5-'СЕТ СН'!$I$17</f>
        <v>4897.5795278299993</v>
      </c>
      <c r="I141" s="37">
        <f>SUMIFS(СВЦЭМ!$C$34:$C$777,СВЦЭМ!$A$34:$A$777,$A141,СВЦЭМ!$B$34:$B$777,I$119)+'СЕТ СН'!$I$9+СВЦЭМ!$D$10+'СЕТ СН'!$I$5-'СЕТ СН'!$I$17</f>
        <v>4865.1617741299997</v>
      </c>
      <c r="J141" s="37">
        <f>SUMIFS(СВЦЭМ!$C$34:$C$777,СВЦЭМ!$A$34:$A$777,$A141,СВЦЭМ!$B$34:$B$777,J$119)+'СЕТ СН'!$I$9+СВЦЭМ!$D$10+'СЕТ СН'!$I$5-'СЕТ СН'!$I$17</f>
        <v>4801.9566013699996</v>
      </c>
      <c r="K141" s="37">
        <f>SUMIFS(СВЦЭМ!$C$34:$C$777,СВЦЭМ!$A$34:$A$777,$A141,СВЦЭМ!$B$34:$B$777,K$119)+'СЕТ СН'!$I$9+СВЦЭМ!$D$10+'СЕТ СН'!$I$5-'СЕТ СН'!$I$17</f>
        <v>4743.5167730899993</v>
      </c>
      <c r="L141" s="37">
        <f>SUMIFS(СВЦЭМ!$C$34:$C$777,СВЦЭМ!$A$34:$A$777,$A141,СВЦЭМ!$B$34:$B$777,L$119)+'СЕТ СН'!$I$9+СВЦЭМ!$D$10+'СЕТ СН'!$I$5-'СЕТ СН'!$I$17</f>
        <v>4651.1196811699992</v>
      </c>
      <c r="M141" s="37">
        <f>SUMIFS(СВЦЭМ!$C$34:$C$777,СВЦЭМ!$A$34:$A$777,$A141,СВЦЭМ!$B$34:$B$777,M$119)+'СЕТ СН'!$I$9+СВЦЭМ!$D$10+'СЕТ СН'!$I$5-'СЕТ СН'!$I$17</f>
        <v>4637.2165797099997</v>
      </c>
      <c r="N141" s="37">
        <f>SUMIFS(СВЦЭМ!$C$34:$C$777,СВЦЭМ!$A$34:$A$777,$A141,СВЦЭМ!$B$34:$B$777,N$119)+'СЕТ СН'!$I$9+СВЦЭМ!$D$10+'СЕТ СН'!$I$5-'СЕТ СН'!$I$17</f>
        <v>4635.6630543800002</v>
      </c>
      <c r="O141" s="37">
        <f>SUMIFS(СВЦЭМ!$C$34:$C$777,СВЦЭМ!$A$34:$A$777,$A141,СВЦЭМ!$B$34:$B$777,O$119)+'СЕТ СН'!$I$9+СВЦЭМ!$D$10+'СЕТ СН'!$I$5-'СЕТ СН'!$I$17</f>
        <v>4634.74888405</v>
      </c>
      <c r="P141" s="37">
        <f>SUMIFS(СВЦЭМ!$C$34:$C$777,СВЦЭМ!$A$34:$A$777,$A141,СВЦЭМ!$B$34:$B$777,P$119)+'СЕТ СН'!$I$9+СВЦЭМ!$D$10+'СЕТ СН'!$I$5-'СЕТ СН'!$I$17</f>
        <v>4635.4047066699995</v>
      </c>
      <c r="Q141" s="37">
        <f>SUMIFS(СВЦЭМ!$C$34:$C$777,СВЦЭМ!$A$34:$A$777,$A141,СВЦЭМ!$B$34:$B$777,Q$119)+'СЕТ СН'!$I$9+СВЦЭМ!$D$10+'СЕТ СН'!$I$5-'СЕТ СН'!$I$17</f>
        <v>4633.0439715299999</v>
      </c>
      <c r="R141" s="37">
        <f>SUMIFS(СВЦЭМ!$C$34:$C$777,СВЦЭМ!$A$34:$A$777,$A141,СВЦЭМ!$B$34:$B$777,R$119)+'СЕТ СН'!$I$9+СВЦЭМ!$D$10+'СЕТ СН'!$I$5-'СЕТ СН'!$I$17</f>
        <v>4634.0187702899993</v>
      </c>
      <c r="S141" s="37">
        <f>SUMIFS(СВЦЭМ!$C$34:$C$777,СВЦЭМ!$A$34:$A$777,$A141,СВЦЭМ!$B$34:$B$777,S$119)+'СЕТ СН'!$I$9+СВЦЭМ!$D$10+'СЕТ СН'!$I$5-'СЕТ СН'!$I$17</f>
        <v>4630.8684209699995</v>
      </c>
      <c r="T141" s="37">
        <f>SUMIFS(СВЦЭМ!$C$34:$C$777,СВЦЭМ!$A$34:$A$777,$A141,СВЦЭМ!$B$34:$B$777,T$119)+'СЕТ СН'!$I$9+СВЦЭМ!$D$10+'СЕТ СН'!$I$5-'СЕТ СН'!$I$17</f>
        <v>4643.7453851999999</v>
      </c>
      <c r="U141" s="37">
        <f>SUMIFS(СВЦЭМ!$C$34:$C$777,СВЦЭМ!$A$34:$A$777,$A141,СВЦЭМ!$B$34:$B$777,U$119)+'СЕТ СН'!$I$9+СВЦЭМ!$D$10+'СЕТ СН'!$I$5-'СЕТ СН'!$I$17</f>
        <v>4644.6657183099996</v>
      </c>
      <c r="V141" s="37">
        <f>SUMIFS(СВЦЭМ!$C$34:$C$777,СВЦЭМ!$A$34:$A$777,$A141,СВЦЭМ!$B$34:$B$777,V$119)+'СЕТ СН'!$I$9+СВЦЭМ!$D$10+'СЕТ СН'!$I$5-'СЕТ СН'!$I$17</f>
        <v>4646.6325604399999</v>
      </c>
      <c r="W141" s="37">
        <f>SUMIFS(СВЦЭМ!$C$34:$C$777,СВЦЭМ!$A$34:$A$777,$A141,СВЦЭМ!$B$34:$B$777,W$119)+'СЕТ СН'!$I$9+СВЦЭМ!$D$10+'СЕТ СН'!$I$5-'СЕТ СН'!$I$17</f>
        <v>4712.4364438899993</v>
      </c>
      <c r="X141" s="37">
        <f>SUMIFS(СВЦЭМ!$C$34:$C$777,СВЦЭМ!$A$34:$A$777,$A141,СВЦЭМ!$B$34:$B$777,X$119)+'СЕТ СН'!$I$9+СВЦЭМ!$D$10+'СЕТ СН'!$I$5-'СЕТ СН'!$I$17</f>
        <v>4771.9493750499996</v>
      </c>
      <c r="Y141" s="37">
        <f>SUMIFS(СВЦЭМ!$C$34:$C$777,СВЦЭМ!$A$34:$A$777,$A141,СВЦЭМ!$B$34:$B$777,Y$119)+'СЕТ СН'!$I$9+СВЦЭМ!$D$10+'СЕТ СН'!$I$5-'СЕТ СН'!$I$17</f>
        <v>4827.1299563799994</v>
      </c>
    </row>
    <row r="142" spans="1:25" ht="15.75" x14ac:dyDescent="0.2">
      <c r="A142" s="36">
        <f t="shared" si="3"/>
        <v>42970</v>
      </c>
      <c r="B142" s="37">
        <f>SUMIFS(СВЦЭМ!$C$34:$C$777,СВЦЭМ!$A$34:$A$777,$A142,СВЦЭМ!$B$34:$B$777,B$119)+'СЕТ СН'!$I$9+СВЦЭМ!$D$10+'СЕТ СН'!$I$5-'СЕТ СН'!$I$17</f>
        <v>4894.3053818399994</v>
      </c>
      <c r="C142" s="37">
        <f>SUMIFS(СВЦЭМ!$C$34:$C$777,СВЦЭМ!$A$34:$A$777,$A142,СВЦЭМ!$B$34:$B$777,C$119)+'СЕТ СН'!$I$9+СВЦЭМ!$D$10+'СЕТ СН'!$I$5-'СЕТ СН'!$I$17</f>
        <v>4884.3718939699993</v>
      </c>
      <c r="D142" s="37">
        <f>SUMIFS(СВЦЭМ!$C$34:$C$777,СВЦЭМ!$A$34:$A$777,$A142,СВЦЭМ!$B$34:$B$777,D$119)+'СЕТ СН'!$I$9+СВЦЭМ!$D$10+'СЕТ СН'!$I$5-'СЕТ СН'!$I$17</f>
        <v>4858.8547057399992</v>
      </c>
      <c r="E142" s="37">
        <f>SUMIFS(СВЦЭМ!$C$34:$C$777,СВЦЭМ!$A$34:$A$777,$A142,СВЦЭМ!$B$34:$B$777,E$119)+'СЕТ СН'!$I$9+СВЦЭМ!$D$10+'СЕТ СН'!$I$5-'СЕТ СН'!$I$17</f>
        <v>4853.5645741199996</v>
      </c>
      <c r="F142" s="37">
        <f>SUMIFS(СВЦЭМ!$C$34:$C$777,СВЦЭМ!$A$34:$A$777,$A142,СВЦЭМ!$B$34:$B$777,F$119)+'СЕТ СН'!$I$9+СВЦЭМ!$D$10+'СЕТ СН'!$I$5-'СЕТ СН'!$I$17</f>
        <v>4849.63977385</v>
      </c>
      <c r="G142" s="37">
        <f>SUMIFS(СВЦЭМ!$C$34:$C$777,СВЦЭМ!$A$34:$A$777,$A142,СВЦЭМ!$B$34:$B$777,G$119)+'СЕТ СН'!$I$9+СВЦЭМ!$D$10+'СЕТ СН'!$I$5-'СЕТ СН'!$I$17</f>
        <v>4910.9886566599998</v>
      </c>
      <c r="H142" s="37">
        <f>SUMIFS(СВЦЭМ!$C$34:$C$777,СВЦЭМ!$A$34:$A$777,$A142,СВЦЭМ!$B$34:$B$777,H$119)+'СЕТ СН'!$I$9+СВЦЭМ!$D$10+'СЕТ СН'!$I$5-'СЕТ СН'!$I$17</f>
        <v>4935.7241589699997</v>
      </c>
      <c r="I142" s="37">
        <f>SUMIFS(СВЦЭМ!$C$34:$C$777,СВЦЭМ!$A$34:$A$777,$A142,СВЦЭМ!$B$34:$B$777,I$119)+'СЕТ СН'!$I$9+СВЦЭМ!$D$10+'СЕТ СН'!$I$5-'СЕТ СН'!$I$17</f>
        <v>4878.4608510099997</v>
      </c>
      <c r="J142" s="37">
        <f>SUMIFS(СВЦЭМ!$C$34:$C$777,СВЦЭМ!$A$34:$A$777,$A142,СВЦЭМ!$B$34:$B$777,J$119)+'СЕТ СН'!$I$9+СВЦЭМ!$D$10+'СЕТ СН'!$I$5-'СЕТ СН'!$I$17</f>
        <v>4794.4896140599994</v>
      </c>
      <c r="K142" s="37">
        <f>SUMIFS(СВЦЭМ!$C$34:$C$777,СВЦЭМ!$A$34:$A$777,$A142,СВЦЭМ!$B$34:$B$777,K$119)+'СЕТ СН'!$I$9+СВЦЭМ!$D$10+'СЕТ СН'!$I$5-'СЕТ СН'!$I$17</f>
        <v>4757.4243125899993</v>
      </c>
      <c r="L142" s="37">
        <f>SUMIFS(СВЦЭМ!$C$34:$C$777,СВЦЭМ!$A$34:$A$777,$A142,СВЦЭМ!$B$34:$B$777,L$119)+'СЕТ СН'!$I$9+СВЦЭМ!$D$10+'СЕТ СН'!$I$5-'СЕТ СН'!$I$17</f>
        <v>4682.9301714599997</v>
      </c>
      <c r="M142" s="37">
        <f>SUMIFS(СВЦЭМ!$C$34:$C$777,СВЦЭМ!$A$34:$A$777,$A142,СВЦЭМ!$B$34:$B$777,M$119)+'СЕТ СН'!$I$9+СВЦЭМ!$D$10+'СЕТ СН'!$I$5-'СЕТ СН'!$I$17</f>
        <v>4649.4022311600002</v>
      </c>
      <c r="N142" s="37">
        <f>SUMIFS(СВЦЭМ!$C$34:$C$777,СВЦЭМ!$A$34:$A$777,$A142,СВЦЭМ!$B$34:$B$777,N$119)+'СЕТ СН'!$I$9+СВЦЭМ!$D$10+'СЕТ СН'!$I$5-'СЕТ СН'!$I$17</f>
        <v>4655.4035500199998</v>
      </c>
      <c r="O142" s="37">
        <f>SUMIFS(СВЦЭМ!$C$34:$C$777,СВЦЭМ!$A$34:$A$777,$A142,СВЦЭМ!$B$34:$B$777,O$119)+'СЕТ СН'!$I$9+СВЦЭМ!$D$10+'СЕТ СН'!$I$5-'СЕТ СН'!$I$17</f>
        <v>4650.2270945499995</v>
      </c>
      <c r="P142" s="37">
        <f>SUMIFS(СВЦЭМ!$C$34:$C$777,СВЦЭМ!$A$34:$A$777,$A142,СВЦЭМ!$B$34:$B$777,P$119)+'СЕТ СН'!$I$9+СВЦЭМ!$D$10+'СЕТ СН'!$I$5-'СЕТ СН'!$I$17</f>
        <v>4648.7446970399997</v>
      </c>
      <c r="Q142" s="37">
        <f>SUMIFS(СВЦЭМ!$C$34:$C$777,СВЦЭМ!$A$34:$A$777,$A142,СВЦЭМ!$B$34:$B$777,Q$119)+'СЕТ СН'!$I$9+СВЦЭМ!$D$10+'СЕТ СН'!$I$5-'СЕТ СН'!$I$17</f>
        <v>4648.3681021599996</v>
      </c>
      <c r="R142" s="37">
        <f>SUMIFS(СВЦЭМ!$C$34:$C$777,СВЦЭМ!$A$34:$A$777,$A142,СВЦЭМ!$B$34:$B$777,R$119)+'СЕТ СН'!$I$9+СВЦЭМ!$D$10+'СЕТ СН'!$I$5-'СЕТ СН'!$I$17</f>
        <v>4647.4404070399996</v>
      </c>
      <c r="S142" s="37">
        <f>SUMIFS(СВЦЭМ!$C$34:$C$777,СВЦЭМ!$A$34:$A$777,$A142,СВЦЭМ!$B$34:$B$777,S$119)+'СЕТ СН'!$I$9+СВЦЭМ!$D$10+'СЕТ СН'!$I$5-'СЕТ СН'!$I$17</f>
        <v>4637.4675643499995</v>
      </c>
      <c r="T142" s="37">
        <f>SUMIFS(СВЦЭМ!$C$34:$C$777,СВЦЭМ!$A$34:$A$777,$A142,СВЦЭМ!$B$34:$B$777,T$119)+'СЕТ СН'!$I$9+СВЦЭМ!$D$10+'СЕТ СН'!$I$5-'СЕТ СН'!$I$17</f>
        <v>4655.9778052399997</v>
      </c>
      <c r="U142" s="37">
        <f>SUMIFS(СВЦЭМ!$C$34:$C$777,СВЦЭМ!$A$34:$A$777,$A142,СВЦЭМ!$B$34:$B$777,U$119)+'СЕТ СН'!$I$9+СВЦЭМ!$D$10+'СЕТ СН'!$I$5-'СЕТ СН'!$I$17</f>
        <v>4657.40744808</v>
      </c>
      <c r="V142" s="37">
        <f>SUMIFS(СВЦЭМ!$C$34:$C$777,СВЦЭМ!$A$34:$A$777,$A142,СВЦЭМ!$B$34:$B$777,V$119)+'СЕТ СН'!$I$9+СВЦЭМ!$D$10+'СЕТ СН'!$I$5-'СЕТ СН'!$I$17</f>
        <v>4663.6937349999998</v>
      </c>
      <c r="W142" s="37">
        <f>SUMIFS(СВЦЭМ!$C$34:$C$777,СВЦЭМ!$A$34:$A$777,$A142,СВЦЭМ!$B$34:$B$777,W$119)+'СЕТ СН'!$I$9+СВЦЭМ!$D$10+'СЕТ СН'!$I$5-'СЕТ СН'!$I$17</f>
        <v>4712.31637933</v>
      </c>
      <c r="X142" s="37">
        <f>SUMIFS(СВЦЭМ!$C$34:$C$777,СВЦЭМ!$A$34:$A$777,$A142,СВЦЭМ!$B$34:$B$777,X$119)+'СЕТ СН'!$I$9+СВЦЭМ!$D$10+'СЕТ СН'!$I$5-'СЕТ СН'!$I$17</f>
        <v>4733.8120269299998</v>
      </c>
      <c r="Y142" s="37">
        <f>SUMIFS(СВЦЭМ!$C$34:$C$777,СВЦЭМ!$A$34:$A$777,$A142,СВЦЭМ!$B$34:$B$777,Y$119)+'СЕТ СН'!$I$9+СВЦЭМ!$D$10+'СЕТ СН'!$I$5-'СЕТ СН'!$I$17</f>
        <v>4817.0209499599996</v>
      </c>
    </row>
    <row r="143" spans="1:25" ht="15.75" x14ac:dyDescent="0.2">
      <c r="A143" s="36">
        <f t="shared" si="3"/>
        <v>42971</v>
      </c>
      <c r="B143" s="37">
        <f>SUMIFS(СВЦЭМ!$C$34:$C$777,СВЦЭМ!$A$34:$A$777,$A143,СВЦЭМ!$B$34:$B$777,B$119)+'СЕТ СН'!$I$9+СВЦЭМ!$D$10+'СЕТ СН'!$I$5-'СЕТ СН'!$I$17</f>
        <v>4854.2319747099991</v>
      </c>
      <c r="C143" s="37">
        <f>SUMIFS(СВЦЭМ!$C$34:$C$777,СВЦЭМ!$A$34:$A$777,$A143,СВЦЭМ!$B$34:$B$777,C$119)+'СЕТ СН'!$I$9+СВЦЭМ!$D$10+'СЕТ СН'!$I$5-'СЕТ СН'!$I$17</f>
        <v>4889.4080105399999</v>
      </c>
      <c r="D143" s="37">
        <f>SUMIFS(СВЦЭМ!$C$34:$C$777,СВЦЭМ!$A$34:$A$777,$A143,СВЦЭМ!$B$34:$B$777,D$119)+'СЕТ СН'!$I$9+СВЦЭМ!$D$10+'СЕТ СН'!$I$5-'СЕТ СН'!$I$17</f>
        <v>4913.1390441699996</v>
      </c>
      <c r="E143" s="37">
        <f>SUMIFS(СВЦЭМ!$C$34:$C$777,СВЦЭМ!$A$34:$A$777,$A143,СВЦЭМ!$B$34:$B$777,E$119)+'СЕТ СН'!$I$9+СВЦЭМ!$D$10+'СЕТ СН'!$I$5-'СЕТ СН'!$I$17</f>
        <v>4947.2547024899995</v>
      </c>
      <c r="F143" s="37">
        <f>SUMIFS(СВЦЭМ!$C$34:$C$777,СВЦЭМ!$A$34:$A$777,$A143,СВЦЭМ!$B$34:$B$777,F$119)+'СЕТ СН'!$I$9+СВЦЭМ!$D$10+'СЕТ СН'!$I$5-'СЕТ СН'!$I$17</f>
        <v>4956.5159937699991</v>
      </c>
      <c r="G143" s="37">
        <f>SUMIFS(СВЦЭМ!$C$34:$C$777,СВЦЭМ!$A$34:$A$777,$A143,СВЦЭМ!$B$34:$B$777,G$119)+'СЕТ СН'!$I$9+СВЦЭМ!$D$10+'СЕТ СН'!$I$5-'СЕТ СН'!$I$17</f>
        <v>4916.5426722399998</v>
      </c>
      <c r="H143" s="37">
        <f>SUMIFS(СВЦЭМ!$C$34:$C$777,СВЦЭМ!$A$34:$A$777,$A143,СВЦЭМ!$B$34:$B$777,H$119)+'СЕТ СН'!$I$9+СВЦЭМ!$D$10+'СЕТ СН'!$I$5-'СЕТ СН'!$I$17</f>
        <v>4869.6907635799998</v>
      </c>
      <c r="I143" s="37">
        <f>SUMIFS(СВЦЭМ!$C$34:$C$777,СВЦЭМ!$A$34:$A$777,$A143,СВЦЭМ!$B$34:$B$777,I$119)+'СЕТ СН'!$I$9+СВЦЭМ!$D$10+'СЕТ СН'!$I$5-'СЕТ СН'!$I$17</f>
        <v>4846.9406932399997</v>
      </c>
      <c r="J143" s="37">
        <f>SUMIFS(СВЦЭМ!$C$34:$C$777,СВЦЭМ!$A$34:$A$777,$A143,СВЦЭМ!$B$34:$B$777,J$119)+'СЕТ СН'!$I$9+СВЦЭМ!$D$10+'СЕТ СН'!$I$5-'СЕТ СН'!$I$17</f>
        <v>4791.7155460999993</v>
      </c>
      <c r="K143" s="37">
        <f>SUMIFS(СВЦЭМ!$C$34:$C$777,СВЦЭМ!$A$34:$A$777,$A143,СВЦЭМ!$B$34:$B$777,K$119)+'СЕТ СН'!$I$9+СВЦЭМ!$D$10+'СЕТ СН'!$I$5-'СЕТ СН'!$I$17</f>
        <v>4743.0294926099996</v>
      </c>
      <c r="L143" s="37">
        <f>SUMIFS(СВЦЭМ!$C$34:$C$777,СВЦЭМ!$A$34:$A$777,$A143,СВЦЭМ!$B$34:$B$777,L$119)+'СЕТ СН'!$I$9+СВЦЭМ!$D$10+'СЕТ СН'!$I$5-'СЕТ СН'!$I$17</f>
        <v>4664.8035623799997</v>
      </c>
      <c r="M143" s="37">
        <f>SUMIFS(СВЦЭМ!$C$34:$C$777,СВЦЭМ!$A$34:$A$777,$A143,СВЦЭМ!$B$34:$B$777,M$119)+'СЕТ СН'!$I$9+СВЦЭМ!$D$10+'СЕТ СН'!$I$5-'СЕТ СН'!$I$17</f>
        <v>4636.4745250999995</v>
      </c>
      <c r="N143" s="37">
        <f>SUMIFS(СВЦЭМ!$C$34:$C$777,СВЦЭМ!$A$34:$A$777,$A143,СВЦЭМ!$B$34:$B$777,N$119)+'СЕТ СН'!$I$9+СВЦЭМ!$D$10+'СЕТ СН'!$I$5-'СЕТ СН'!$I$17</f>
        <v>4631.0632862099992</v>
      </c>
      <c r="O143" s="37">
        <f>SUMIFS(СВЦЭМ!$C$34:$C$777,СВЦЭМ!$A$34:$A$777,$A143,СВЦЭМ!$B$34:$B$777,O$119)+'СЕТ СН'!$I$9+СВЦЭМ!$D$10+'СЕТ СН'!$I$5-'СЕТ СН'!$I$17</f>
        <v>4636.7714641599996</v>
      </c>
      <c r="P143" s="37">
        <f>SUMIFS(СВЦЭМ!$C$34:$C$777,СВЦЭМ!$A$34:$A$777,$A143,СВЦЭМ!$B$34:$B$777,P$119)+'СЕТ СН'!$I$9+СВЦЭМ!$D$10+'СЕТ СН'!$I$5-'СЕТ СН'!$I$17</f>
        <v>4638.04674669</v>
      </c>
      <c r="Q143" s="37">
        <f>SUMIFS(СВЦЭМ!$C$34:$C$777,СВЦЭМ!$A$34:$A$777,$A143,СВЦЭМ!$B$34:$B$777,Q$119)+'СЕТ СН'!$I$9+СВЦЭМ!$D$10+'СЕТ СН'!$I$5-'СЕТ СН'!$I$17</f>
        <v>4642.7027584699999</v>
      </c>
      <c r="R143" s="37">
        <f>SUMIFS(СВЦЭМ!$C$34:$C$777,СВЦЭМ!$A$34:$A$777,$A143,СВЦЭМ!$B$34:$B$777,R$119)+'СЕТ СН'!$I$9+СВЦЭМ!$D$10+'СЕТ СН'!$I$5-'СЕТ СН'!$I$17</f>
        <v>4640.2260560599998</v>
      </c>
      <c r="S143" s="37">
        <f>SUMIFS(СВЦЭМ!$C$34:$C$777,СВЦЭМ!$A$34:$A$777,$A143,СВЦЭМ!$B$34:$B$777,S$119)+'СЕТ СН'!$I$9+СВЦЭМ!$D$10+'СЕТ СН'!$I$5-'СЕТ СН'!$I$17</f>
        <v>4634.5370322899998</v>
      </c>
      <c r="T143" s="37">
        <f>SUMIFS(СВЦЭМ!$C$34:$C$777,СВЦЭМ!$A$34:$A$777,$A143,СВЦЭМ!$B$34:$B$777,T$119)+'СЕТ СН'!$I$9+СВЦЭМ!$D$10+'СЕТ СН'!$I$5-'СЕТ СН'!$I$17</f>
        <v>4631.4458116599999</v>
      </c>
      <c r="U143" s="37">
        <f>SUMIFS(СВЦЭМ!$C$34:$C$777,СВЦЭМ!$A$34:$A$777,$A143,СВЦЭМ!$B$34:$B$777,U$119)+'СЕТ СН'!$I$9+СВЦЭМ!$D$10+'СЕТ СН'!$I$5-'СЕТ СН'!$I$17</f>
        <v>4630.7444078999997</v>
      </c>
      <c r="V143" s="37">
        <f>SUMIFS(СВЦЭМ!$C$34:$C$777,СВЦЭМ!$A$34:$A$777,$A143,СВЦЭМ!$B$34:$B$777,V$119)+'СЕТ СН'!$I$9+СВЦЭМ!$D$10+'СЕТ СН'!$I$5-'СЕТ СН'!$I$17</f>
        <v>4668.2475692899998</v>
      </c>
      <c r="W143" s="37">
        <f>SUMIFS(СВЦЭМ!$C$34:$C$777,СВЦЭМ!$A$34:$A$777,$A143,СВЦЭМ!$B$34:$B$777,W$119)+'СЕТ СН'!$I$9+СВЦЭМ!$D$10+'СЕТ СН'!$I$5-'СЕТ СН'!$I$17</f>
        <v>4738.7145590999999</v>
      </c>
      <c r="X143" s="37">
        <f>SUMIFS(СВЦЭМ!$C$34:$C$777,СВЦЭМ!$A$34:$A$777,$A143,СВЦЭМ!$B$34:$B$777,X$119)+'СЕТ СН'!$I$9+СВЦЭМ!$D$10+'СЕТ СН'!$I$5-'СЕТ СН'!$I$17</f>
        <v>4753.0273691499997</v>
      </c>
      <c r="Y143" s="37">
        <f>SUMIFS(СВЦЭМ!$C$34:$C$777,СВЦЭМ!$A$34:$A$777,$A143,СВЦЭМ!$B$34:$B$777,Y$119)+'СЕТ СН'!$I$9+СВЦЭМ!$D$10+'СЕТ СН'!$I$5-'СЕТ СН'!$I$17</f>
        <v>4797.2041515099991</v>
      </c>
    </row>
    <row r="144" spans="1:25" ht="15.75" x14ac:dyDescent="0.2">
      <c r="A144" s="36">
        <f t="shared" si="3"/>
        <v>42972</v>
      </c>
      <c r="B144" s="37">
        <f>SUMIFS(СВЦЭМ!$C$34:$C$777,СВЦЭМ!$A$34:$A$777,$A144,СВЦЭМ!$B$34:$B$777,B$119)+'СЕТ СН'!$I$9+СВЦЭМ!$D$10+'СЕТ СН'!$I$5-'СЕТ СН'!$I$17</f>
        <v>4851.0523320099992</v>
      </c>
      <c r="C144" s="37">
        <f>SUMIFS(СВЦЭМ!$C$34:$C$777,СВЦЭМ!$A$34:$A$777,$A144,СВЦЭМ!$B$34:$B$777,C$119)+'СЕТ СН'!$I$9+СВЦЭМ!$D$10+'СЕТ СН'!$I$5-'СЕТ СН'!$I$17</f>
        <v>4904.4063216999994</v>
      </c>
      <c r="D144" s="37">
        <f>SUMIFS(СВЦЭМ!$C$34:$C$777,СВЦЭМ!$A$34:$A$777,$A144,СВЦЭМ!$B$34:$B$777,D$119)+'СЕТ СН'!$I$9+СВЦЭМ!$D$10+'СЕТ СН'!$I$5-'СЕТ СН'!$I$17</f>
        <v>4928.3580759199995</v>
      </c>
      <c r="E144" s="37">
        <f>SUMIFS(СВЦЭМ!$C$34:$C$777,СВЦЭМ!$A$34:$A$777,$A144,СВЦЭМ!$B$34:$B$777,E$119)+'СЕТ СН'!$I$9+СВЦЭМ!$D$10+'СЕТ СН'!$I$5-'СЕТ СН'!$I$17</f>
        <v>4938.2953598199992</v>
      </c>
      <c r="F144" s="37">
        <f>SUMIFS(СВЦЭМ!$C$34:$C$777,СВЦЭМ!$A$34:$A$777,$A144,СВЦЭМ!$B$34:$B$777,F$119)+'СЕТ СН'!$I$9+СВЦЭМ!$D$10+'СЕТ СН'!$I$5-'СЕТ СН'!$I$17</f>
        <v>4943.3177099699997</v>
      </c>
      <c r="G144" s="37">
        <f>SUMIFS(СВЦЭМ!$C$34:$C$777,СВЦЭМ!$A$34:$A$777,$A144,СВЦЭМ!$B$34:$B$777,G$119)+'СЕТ СН'!$I$9+СВЦЭМ!$D$10+'СЕТ СН'!$I$5-'СЕТ СН'!$I$17</f>
        <v>4932.9792738799997</v>
      </c>
      <c r="H144" s="37">
        <f>SUMIFS(СВЦЭМ!$C$34:$C$777,СВЦЭМ!$A$34:$A$777,$A144,СВЦЭМ!$B$34:$B$777,H$119)+'СЕТ СН'!$I$9+СВЦЭМ!$D$10+'СЕТ СН'!$I$5-'СЕТ СН'!$I$17</f>
        <v>4883.2501587999996</v>
      </c>
      <c r="I144" s="37">
        <f>SUMIFS(СВЦЭМ!$C$34:$C$777,СВЦЭМ!$A$34:$A$777,$A144,СВЦЭМ!$B$34:$B$777,I$119)+'СЕТ СН'!$I$9+СВЦЭМ!$D$10+'СЕТ СН'!$I$5-'СЕТ СН'!$I$17</f>
        <v>4828.0073015599992</v>
      </c>
      <c r="J144" s="37">
        <f>SUMIFS(СВЦЭМ!$C$34:$C$777,СВЦЭМ!$A$34:$A$777,$A144,СВЦЭМ!$B$34:$B$777,J$119)+'СЕТ СН'!$I$9+СВЦЭМ!$D$10+'СЕТ СН'!$I$5-'СЕТ СН'!$I$17</f>
        <v>4778.6919522199996</v>
      </c>
      <c r="K144" s="37">
        <f>SUMIFS(СВЦЭМ!$C$34:$C$777,СВЦЭМ!$A$34:$A$777,$A144,СВЦЭМ!$B$34:$B$777,K$119)+'СЕТ СН'!$I$9+СВЦЭМ!$D$10+'СЕТ СН'!$I$5-'СЕТ СН'!$I$17</f>
        <v>4723.8556032899996</v>
      </c>
      <c r="L144" s="37">
        <f>SUMIFS(СВЦЭМ!$C$34:$C$777,СВЦЭМ!$A$34:$A$777,$A144,СВЦЭМ!$B$34:$B$777,L$119)+'СЕТ СН'!$I$9+СВЦЭМ!$D$10+'СЕТ СН'!$I$5-'СЕТ СН'!$I$17</f>
        <v>4646.6190942499998</v>
      </c>
      <c r="M144" s="37">
        <f>SUMIFS(СВЦЭМ!$C$34:$C$777,СВЦЭМ!$A$34:$A$777,$A144,СВЦЭМ!$B$34:$B$777,M$119)+'СЕТ СН'!$I$9+СВЦЭМ!$D$10+'СЕТ СН'!$I$5-'СЕТ СН'!$I$17</f>
        <v>4621.2628651799996</v>
      </c>
      <c r="N144" s="37">
        <f>SUMIFS(СВЦЭМ!$C$34:$C$777,СВЦЭМ!$A$34:$A$777,$A144,СВЦЭМ!$B$34:$B$777,N$119)+'СЕТ СН'!$I$9+СВЦЭМ!$D$10+'СЕТ СН'!$I$5-'СЕТ СН'!$I$17</f>
        <v>4612.7787430399994</v>
      </c>
      <c r="O144" s="37">
        <f>SUMIFS(СВЦЭМ!$C$34:$C$777,СВЦЭМ!$A$34:$A$777,$A144,СВЦЭМ!$B$34:$B$777,O$119)+'СЕТ СН'!$I$9+СВЦЭМ!$D$10+'СЕТ СН'!$I$5-'СЕТ СН'!$I$17</f>
        <v>4611.9885586599994</v>
      </c>
      <c r="P144" s="37">
        <f>SUMIFS(СВЦЭМ!$C$34:$C$777,СВЦЭМ!$A$34:$A$777,$A144,СВЦЭМ!$B$34:$B$777,P$119)+'СЕТ СН'!$I$9+СВЦЭМ!$D$10+'СЕТ СН'!$I$5-'СЕТ СН'!$I$17</f>
        <v>4618.5710131899996</v>
      </c>
      <c r="Q144" s="37">
        <f>SUMIFS(СВЦЭМ!$C$34:$C$777,СВЦЭМ!$A$34:$A$777,$A144,СВЦЭМ!$B$34:$B$777,Q$119)+'СЕТ СН'!$I$9+СВЦЭМ!$D$10+'СЕТ СН'!$I$5-'СЕТ СН'!$I$17</f>
        <v>4625.2857670899994</v>
      </c>
      <c r="R144" s="37">
        <f>SUMIFS(СВЦЭМ!$C$34:$C$777,СВЦЭМ!$A$34:$A$777,$A144,СВЦЭМ!$B$34:$B$777,R$119)+'СЕТ СН'!$I$9+СВЦЭМ!$D$10+'СЕТ СН'!$I$5-'СЕТ СН'!$I$17</f>
        <v>4630.9865662799994</v>
      </c>
      <c r="S144" s="37">
        <f>SUMIFS(СВЦЭМ!$C$34:$C$777,СВЦЭМ!$A$34:$A$777,$A144,СВЦЭМ!$B$34:$B$777,S$119)+'СЕТ СН'!$I$9+СВЦЭМ!$D$10+'СЕТ СН'!$I$5-'СЕТ СН'!$I$17</f>
        <v>4623.4850233999996</v>
      </c>
      <c r="T144" s="37">
        <f>SUMIFS(СВЦЭМ!$C$34:$C$777,СВЦЭМ!$A$34:$A$777,$A144,СВЦЭМ!$B$34:$B$777,T$119)+'СЕТ СН'!$I$9+СВЦЭМ!$D$10+'СЕТ СН'!$I$5-'СЕТ СН'!$I$17</f>
        <v>4628.1625337099995</v>
      </c>
      <c r="U144" s="37">
        <f>SUMIFS(СВЦЭМ!$C$34:$C$777,СВЦЭМ!$A$34:$A$777,$A144,СВЦЭМ!$B$34:$B$777,U$119)+'СЕТ СН'!$I$9+СВЦЭМ!$D$10+'СЕТ СН'!$I$5-'СЕТ СН'!$I$17</f>
        <v>4631.2115332499998</v>
      </c>
      <c r="V144" s="37">
        <f>SUMIFS(СВЦЭМ!$C$34:$C$777,СВЦЭМ!$A$34:$A$777,$A144,СВЦЭМ!$B$34:$B$777,V$119)+'СЕТ СН'!$I$9+СВЦЭМ!$D$10+'СЕТ СН'!$I$5-'СЕТ СН'!$I$17</f>
        <v>4665.5172713799993</v>
      </c>
      <c r="W144" s="37">
        <f>SUMIFS(СВЦЭМ!$C$34:$C$777,СВЦЭМ!$A$34:$A$777,$A144,СВЦЭМ!$B$34:$B$777,W$119)+'СЕТ СН'!$I$9+СВЦЭМ!$D$10+'СЕТ СН'!$I$5-'СЕТ СН'!$I$17</f>
        <v>4724.19815698</v>
      </c>
      <c r="X144" s="37">
        <f>SUMIFS(СВЦЭМ!$C$34:$C$777,СВЦЭМ!$A$34:$A$777,$A144,СВЦЭМ!$B$34:$B$777,X$119)+'СЕТ СН'!$I$9+СВЦЭМ!$D$10+'СЕТ СН'!$I$5-'СЕТ СН'!$I$17</f>
        <v>4783.1707829999996</v>
      </c>
      <c r="Y144" s="37">
        <f>SUMIFS(СВЦЭМ!$C$34:$C$777,СВЦЭМ!$A$34:$A$777,$A144,СВЦЭМ!$B$34:$B$777,Y$119)+'СЕТ СН'!$I$9+СВЦЭМ!$D$10+'СЕТ СН'!$I$5-'СЕТ СН'!$I$17</f>
        <v>4825.3960758599997</v>
      </c>
    </row>
    <row r="145" spans="1:26" ht="15.75" x14ac:dyDescent="0.2">
      <c r="A145" s="36">
        <f t="shared" si="3"/>
        <v>42973</v>
      </c>
      <c r="B145" s="37">
        <f>SUMIFS(СВЦЭМ!$C$34:$C$777,СВЦЭМ!$A$34:$A$777,$A145,СВЦЭМ!$B$34:$B$777,B$119)+'СЕТ СН'!$I$9+СВЦЭМ!$D$10+'СЕТ СН'!$I$5-'СЕТ СН'!$I$17</f>
        <v>4818.5734067599997</v>
      </c>
      <c r="C145" s="37">
        <f>SUMIFS(СВЦЭМ!$C$34:$C$777,СВЦЭМ!$A$34:$A$777,$A145,СВЦЭМ!$B$34:$B$777,C$119)+'СЕТ СН'!$I$9+СВЦЭМ!$D$10+'СЕТ СН'!$I$5-'СЕТ СН'!$I$17</f>
        <v>4863.8132398299995</v>
      </c>
      <c r="D145" s="37">
        <f>SUMIFS(СВЦЭМ!$C$34:$C$777,СВЦЭМ!$A$34:$A$777,$A145,СВЦЭМ!$B$34:$B$777,D$119)+'СЕТ СН'!$I$9+СВЦЭМ!$D$10+'СЕТ СН'!$I$5-'СЕТ СН'!$I$17</f>
        <v>4892.8473245599998</v>
      </c>
      <c r="E145" s="37">
        <f>SUMIFS(СВЦЭМ!$C$34:$C$777,СВЦЭМ!$A$34:$A$777,$A145,СВЦЭМ!$B$34:$B$777,E$119)+'СЕТ СН'!$I$9+СВЦЭМ!$D$10+'СЕТ СН'!$I$5-'СЕТ СН'!$I$17</f>
        <v>4905.9546554299995</v>
      </c>
      <c r="F145" s="37">
        <f>SUMIFS(СВЦЭМ!$C$34:$C$777,СВЦЭМ!$A$34:$A$777,$A145,СВЦЭМ!$B$34:$B$777,F$119)+'СЕТ СН'!$I$9+СВЦЭМ!$D$10+'СЕТ СН'!$I$5-'СЕТ СН'!$I$17</f>
        <v>4911.8241370699998</v>
      </c>
      <c r="G145" s="37">
        <f>SUMIFS(СВЦЭМ!$C$34:$C$777,СВЦЭМ!$A$34:$A$777,$A145,СВЦЭМ!$B$34:$B$777,G$119)+'СЕТ СН'!$I$9+СВЦЭМ!$D$10+'СЕТ СН'!$I$5-'СЕТ СН'!$I$17</f>
        <v>4905.2521229499998</v>
      </c>
      <c r="H145" s="37">
        <f>SUMIFS(СВЦЭМ!$C$34:$C$777,СВЦЭМ!$A$34:$A$777,$A145,СВЦЭМ!$B$34:$B$777,H$119)+'СЕТ СН'!$I$9+СВЦЭМ!$D$10+'СЕТ СН'!$I$5-'СЕТ СН'!$I$17</f>
        <v>4887.88189203</v>
      </c>
      <c r="I145" s="37">
        <f>SUMIFS(СВЦЭМ!$C$34:$C$777,СВЦЭМ!$A$34:$A$777,$A145,СВЦЭМ!$B$34:$B$777,I$119)+'СЕТ СН'!$I$9+СВЦЭМ!$D$10+'СЕТ СН'!$I$5-'СЕТ СН'!$I$17</f>
        <v>4877.9461614899992</v>
      </c>
      <c r="J145" s="37">
        <f>SUMIFS(СВЦЭМ!$C$34:$C$777,СВЦЭМ!$A$34:$A$777,$A145,СВЦЭМ!$B$34:$B$777,J$119)+'СЕТ СН'!$I$9+СВЦЭМ!$D$10+'СЕТ СН'!$I$5-'СЕТ СН'!$I$17</f>
        <v>4804.9124343399999</v>
      </c>
      <c r="K145" s="37">
        <f>SUMIFS(СВЦЭМ!$C$34:$C$777,СВЦЭМ!$A$34:$A$777,$A145,СВЦЭМ!$B$34:$B$777,K$119)+'СЕТ СН'!$I$9+СВЦЭМ!$D$10+'СЕТ СН'!$I$5-'СЕТ СН'!$I$17</f>
        <v>4737.9218043599994</v>
      </c>
      <c r="L145" s="37">
        <f>SUMIFS(СВЦЭМ!$C$34:$C$777,СВЦЭМ!$A$34:$A$777,$A145,СВЦЭМ!$B$34:$B$777,L$119)+'СЕТ СН'!$I$9+СВЦЭМ!$D$10+'СЕТ СН'!$I$5-'СЕТ СН'!$I$17</f>
        <v>4636.4300267199997</v>
      </c>
      <c r="M145" s="37">
        <f>SUMIFS(СВЦЭМ!$C$34:$C$777,СВЦЭМ!$A$34:$A$777,$A145,СВЦЭМ!$B$34:$B$777,M$119)+'СЕТ СН'!$I$9+СВЦЭМ!$D$10+'СЕТ СН'!$I$5-'СЕТ СН'!$I$17</f>
        <v>4603.4616267799993</v>
      </c>
      <c r="N145" s="37">
        <f>SUMIFS(СВЦЭМ!$C$34:$C$777,СВЦЭМ!$A$34:$A$777,$A145,СВЦЭМ!$B$34:$B$777,N$119)+'СЕТ СН'!$I$9+СВЦЭМ!$D$10+'СЕТ СН'!$I$5-'СЕТ СН'!$I$17</f>
        <v>4610.3786862799998</v>
      </c>
      <c r="O145" s="37">
        <f>SUMIFS(СВЦЭМ!$C$34:$C$777,СВЦЭМ!$A$34:$A$777,$A145,СВЦЭМ!$B$34:$B$777,O$119)+'СЕТ СН'!$I$9+СВЦЭМ!$D$10+'СЕТ СН'!$I$5-'СЕТ СН'!$I$17</f>
        <v>4606.5138580599996</v>
      </c>
      <c r="P145" s="37">
        <f>SUMIFS(СВЦЭМ!$C$34:$C$777,СВЦЭМ!$A$34:$A$777,$A145,СВЦЭМ!$B$34:$B$777,P$119)+'СЕТ СН'!$I$9+СВЦЭМ!$D$10+'СЕТ СН'!$I$5-'СЕТ СН'!$I$17</f>
        <v>4609.0247969399998</v>
      </c>
      <c r="Q145" s="37">
        <f>SUMIFS(СВЦЭМ!$C$34:$C$777,СВЦЭМ!$A$34:$A$777,$A145,СВЦЭМ!$B$34:$B$777,Q$119)+'СЕТ СН'!$I$9+СВЦЭМ!$D$10+'СЕТ СН'!$I$5-'СЕТ СН'!$I$17</f>
        <v>4612.0014746799998</v>
      </c>
      <c r="R145" s="37">
        <f>SUMIFS(СВЦЭМ!$C$34:$C$777,СВЦЭМ!$A$34:$A$777,$A145,СВЦЭМ!$B$34:$B$777,R$119)+'СЕТ СН'!$I$9+СВЦЭМ!$D$10+'СЕТ СН'!$I$5-'СЕТ СН'!$I$17</f>
        <v>4613.9942178499996</v>
      </c>
      <c r="S145" s="37">
        <f>SUMIFS(СВЦЭМ!$C$34:$C$777,СВЦЭМ!$A$34:$A$777,$A145,СВЦЭМ!$B$34:$B$777,S$119)+'СЕТ СН'!$I$9+СВЦЭМ!$D$10+'СЕТ СН'!$I$5-'СЕТ СН'!$I$17</f>
        <v>4602.1009567000001</v>
      </c>
      <c r="T145" s="37">
        <f>SUMIFS(СВЦЭМ!$C$34:$C$777,СВЦЭМ!$A$34:$A$777,$A145,СВЦЭМ!$B$34:$B$777,T$119)+'СЕТ СН'!$I$9+СВЦЭМ!$D$10+'СЕТ СН'!$I$5-'СЕТ СН'!$I$17</f>
        <v>4607.0228729999999</v>
      </c>
      <c r="U145" s="37">
        <f>SUMIFS(СВЦЭМ!$C$34:$C$777,СВЦЭМ!$A$34:$A$777,$A145,СВЦЭМ!$B$34:$B$777,U$119)+'СЕТ СН'!$I$9+СВЦЭМ!$D$10+'СЕТ СН'!$I$5-'СЕТ СН'!$I$17</f>
        <v>4614.0146509699998</v>
      </c>
      <c r="V145" s="37">
        <f>SUMIFS(СВЦЭМ!$C$34:$C$777,СВЦЭМ!$A$34:$A$777,$A145,СВЦЭМ!$B$34:$B$777,V$119)+'СЕТ СН'!$I$9+СВЦЭМ!$D$10+'СЕТ СН'!$I$5-'СЕТ СН'!$I$17</f>
        <v>4636.0077401499993</v>
      </c>
      <c r="W145" s="37">
        <f>SUMIFS(СВЦЭМ!$C$34:$C$777,СВЦЭМ!$A$34:$A$777,$A145,СВЦЭМ!$B$34:$B$777,W$119)+'СЕТ СН'!$I$9+СВЦЭМ!$D$10+'СЕТ СН'!$I$5-'СЕТ СН'!$I$17</f>
        <v>4730.6477045499996</v>
      </c>
      <c r="X145" s="37">
        <f>SUMIFS(СВЦЭМ!$C$34:$C$777,СВЦЭМ!$A$34:$A$777,$A145,СВЦЭМ!$B$34:$B$777,X$119)+'СЕТ СН'!$I$9+СВЦЭМ!$D$10+'СЕТ СН'!$I$5-'СЕТ СН'!$I$17</f>
        <v>4764.9286683199998</v>
      </c>
      <c r="Y145" s="37">
        <f>SUMIFS(СВЦЭМ!$C$34:$C$777,СВЦЭМ!$A$34:$A$777,$A145,СВЦЭМ!$B$34:$B$777,Y$119)+'СЕТ СН'!$I$9+СВЦЭМ!$D$10+'СЕТ СН'!$I$5-'СЕТ СН'!$I$17</f>
        <v>4806.2916838799993</v>
      </c>
    </row>
    <row r="146" spans="1:26" ht="15.75" x14ac:dyDescent="0.2">
      <c r="A146" s="36">
        <f t="shared" si="3"/>
        <v>42974</v>
      </c>
      <c r="B146" s="37">
        <f>SUMIFS(СВЦЭМ!$C$34:$C$777,СВЦЭМ!$A$34:$A$777,$A146,СВЦЭМ!$B$34:$B$777,B$119)+'СЕТ СН'!$I$9+СВЦЭМ!$D$10+'СЕТ СН'!$I$5-'СЕТ СН'!$I$17</f>
        <v>4873.3838602699998</v>
      </c>
      <c r="C146" s="37">
        <f>SUMIFS(СВЦЭМ!$C$34:$C$777,СВЦЭМ!$A$34:$A$777,$A146,СВЦЭМ!$B$34:$B$777,C$119)+'СЕТ СН'!$I$9+СВЦЭМ!$D$10+'СЕТ СН'!$I$5-'СЕТ СН'!$I$17</f>
        <v>4882.3463355299991</v>
      </c>
      <c r="D146" s="37">
        <f>SUMIFS(СВЦЭМ!$C$34:$C$777,СВЦЭМ!$A$34:$A$777,$A146,СВЦЭМ!$B$34:$B$777,D$119)+'СЕТ СН'!$I$9+СВЦЭМ!$D$10+'СЕТ СН'!$I$5-'СЕТ СН'!$I$17</f>
        <v>4909.7964274599999</v>
      </c>
      <c r="E146" s="37">
        <f>SUMIFS(СВЦЭМ!$C$34:$C$777,СВЦЭМ!$A$34:$A$777,$A146,СВЦЭМ!$B$34:$B$777,E$119)+'СЕТ СН'!$I$9+СВЦЭМ!$D$10+'СЕТ СН'!$I$5-'СЕТ СН'!$I$17</f>
        <v>4932.4456042099991</v>
      </c>
      <c r="F146" s="37">
        <f>SUMIFS(СВЦЭМ!$C$34:$C$777,СВЦЭМ!$A$34:$A$777,$A146,СВЦЭМ!$B$34:$B$777,F$119)+'СЕТ СН'!$I$9+СВЦЭМ!$D$10+'СЕТ СН'!$I$5-'СЕТ СН'!$I$17</f>
        <v>4944.6661677100001</v>
      </c>
      <c r="G146" s="37">
        <f>SUMIFS(СВЦЭМ!$C$34:$C$777,СВЦЭМ!$A$34:$A$777,$A146,СВЦЭМ!$B$34:$B$777,G$119)+'СЕТ СН'!$I$9+СВЦЭМ!$D$10+'СЕТ СН'!$I$5-'СЕТ СН'!$I$17</f>
        <v>4943.4021947799993</v>
      </c>
      <c r="H146" s="37">
        <f>SUMIFS(СВЦЭМ!$C$34:$C$777,СВЦЭМ!$A$34:$A$777,$A146,СВЦЭМ!$B$34:$B$777,H$119)+'СЕТ СН'!$I$9+СВЦЭМ!$D$10+'СЕТ СН'!$I$5-'СЕТ СН'!$I$17</f>
        <v>4914.7496426099997</v>
      </c>
      <c r="I146" s="37">
        <f>SUMIFS(СВЦЭМ!$C$34:$C$777,СВЦЭМ!$A$34:$A$777,$A146,СВЦЭМ!$B$34:$B$777,I$119)+'СЕТ СН'!$I$9+СВЦЭМ!$D$10+'СЕТ СН'!$I$5-'СЕТ СН'!$I$17</f>
        <v>4887.1765830599998</v>
      </c>
      <c r="J146" s="37">
        <f>SUMIFS(СВЦЭМ!$C$34:$C$777,СВЦЭМ!$A$34:$A$777,$A146,СВЦЭМ!$B$34:$B$777,J$119)+'СЕТ СН'!$I$9+СВЦЭМ!$D$10+'СЕТ СН'!$I$5-'СЕТ СН'!$I$17</f>
        <v>4821.7542875599993</v>
      </c>
      <c r="K146" s="37">
        <f>SUMIFS(СВЦЭМ!$C$34:$C$777,СВЦЭМ!$A$34:$A$777,$A146,СВЦЭМ!$B$34:$B$777,K$119)+'СЕТ СН'!$I$9+СВЦЭМ!$D$10+'СЕТ СН'!$I$5-'СЕТ СН'!$I$17</f>
        <v>4741.52297206</v>
      </c>
      <c r="L146" s="37">
        <f>SUMIFS(СВЦЭМ!$C$34:$C$777,СВЦЭМ!$A$34:$A$777,$A146,СВЦЭМ!$B$34:$B$777,L$119)+'СЕТ СН'!$I$9+СВЦЭМ!$D$10+'СЕТ СН'!$I$5-'СЕТ СН'!$I$17</f>
        <v>4630.3547405499994</v>
      </c>
      <c r="M146" s="37">
        <f>SUMIFS(СВЦЭМ!$C$34:$C$777,СВЦЭМ!$A$34:$A$777,$A146,СВЦЭМ!$B$34:$B$777,M$119)+'СЕТ СН'!$I$9+СВЦЭМ!$D$10+'СЕТ СН'!$I$5-'СЕТ СН'!$I$17</f>
        <v>4606.7998608399994</v>
      </c>
      <c r="N146" s="37">
        <f>SUMIFS(СВЦЭМ!$C$34:$C$777,СВЦЭМ!$A$34:$A$777,$A146,СВЦЭМ!$B$34:$B$777,N$119)+'СЕТ СН'!$I$9+СВЦЭМ!$D$10+'СЕТ СН'!$I$5-'СЕТ СН'!$I$17</f>
        <v>4604.0724523600002</v>
      </c>
      <c r="O146" s="37">
        <f>SUMIFS(СВЦЭМ!$C$34:$C$777,СВЦЭМ!$A$34:$A$777,$A146,СВЦЭМ!$B$34:$B$777,O$119)+'СЕТ СН'!$I$9+СВЦЭМ!$D$10+'СЕТ СН'!$I$5-'СЕТ СН'!$I$17</f>
        <v>4601.5408614399994</v>
      </c>
      <c r="P146" s="37">
        <f>SUMIFS(СВЦЭМ!$C$34:$C$777,СВЦЭМ!$A$34:$A$777,$A146,СВЦЭМ!$B$34:$B$777,P$119)+'СЕТ СН'!$I$9+СВЦЭМ!$D$10+'СЕТ СН'!$I$5-'СЕТ СН'!$I$17</f>
        <v>4614.5638464200001</v>
      </c>
      <c r="Q146" s="37">
        <f>SUMIFS(СВЦЭМ!$C$34:$C$777,СВЦЭМ!$A$34:$A$777,$A146,СВЦЭМ!$B$34:$B$777,Q$119)+'СЕТ СН'!$I$9+СВЦЭМ!$D$10+'СЕТ СН'!$I$5-'СЕТ СН'!$I$17</f>
        <v>4612.9337067399993</v>
      </c>
      <c r="R146" s="37">
        <f>SUMIFS(СВЦЭМ!$C$34:$C$777,СВЦЭМ!$A$34:$A$777,$A146,СВЦЭМ!$B$34:$B$777,R$119)+'СЕТ СН'!$I$9+СВЦЭМ!$D$10+'СЕТ СН'!$I$5-'СЕТ СН'!$I$17</f>
        <v>4612.7589544699995</v>
      </c>
      <c r="S146" s="37">
        <f>SUMIFS(СВЦЭМ!$C$34:$C$777,СВЦЭМ!$A$34:$A$777,$A146,СВЦЭМ!$B$34:$B$777,S$119)+'СЕТ СН'!$I$9+СВЦЭМ!$D$10+'СЕТ СН'!$I$5-'СЕТ СН'!$I$17</f>
        <v>4610.9509992999992</v>
      </c>
      <c r="T146" s="37">
        <f>SUMIFS(СВЦЭМ!$C$34:$C$777,СВЦЭМ!$A$34:$A$777,$A146,СВЦЭМ!$B$34:$B$777,T$119)+'СЕТ СН'!$I$9+СВЦЭМ!$D$10+'СЕТ СН'!$I$5-'СЕТ СН'!$I$17</f>
        <v>4608.8372841299997</v>
      </c>
      <c r="U146" s="37">
        <f>SUMIFS(СВЦЭМ!$C$34:$C$777,СВЦЭМ!$A$34:$A$777,$A146,СВЦЭМ!$B$34:$B$777,U$119)+'СЕТ СН'!$I$9+СВЦЭМ!$D$10+'СЕТ СН'!$I$5-'СЕТ СН'!$I$17</f>
        <v>4603.3236534299995</v>
      </c>
      <c r="V146" s="37">
        <f>SUMIFS(СВЦЭМ!$C$34:$C$777,СВЦЭМ!$A$34:$A$777,$A146,СВЦЭМ!$B$34:$B$777,V$119)+'СЕТ СН'!$I$9+СВЦЭМ!$D$10+'СЕТ СН'!$I$5-'СЕТ СН'!$I$17</f>
        <v>4602.1523915199996</v>
      </c>
      <c r="W146" s="37">
        <f>SUMIFS(СВЦЭМ!$C$34:$C$777,СВЦЭМ!$A$34:$A$777,$A146,СВЦЭМ!$B$34:$B$777,W$119)+'СЕТ СН'!$I$9+СВЦЭМ!$D$10+'СЕТ СН'!$I$5-'СЕТ СН'!$I$17</f>
        <v>4647.83422212</v>
      </c>
      <c r="X146" s="37">
        <f>SUMIFS(СВЦЭМ!$C$34:$C$777,СВЦЭМ!$A$34:$A$777,$A146,СВЦЭМ!$B$34:$B$777,X$119)+'СЕТ СН'!$I$9+СВЦЭМ!$D$10+'СЕТ СН'!$I$5-'СЕТ СН'!$I$17</f>
        <v>4713.3117088299996</v>
      </c>
      <c r="Y146" s="37">
        <f>SUMIFS(СВЦЭМ!$C$34:$C$777,СВЦЭМ!$A$34:$A$777,$A146,СВЦЭМ!$B$34:$B$777,Y$119)+'СЕТ СН'!$I$9+СВЦЭМ!$D$10+'СЕТ СН'!$I$5-'СЕТ СН'!$I$17</f>
        <v>4772.8727003899994</v>
      </c>
    </row>
    <row r="147" spans="1:26" ht="15.75" x14ac:dyDescent="0.2">
      <c r="A147" s="36">
        <f t="shared" si="3"/>
        <v>42975</v>
      </c>
      <c r="B147" s="37">
        <f>SUMIFS(СВЦЭМ!$C$34:$C$777,СВЦЭМ!$A$34:$A$777,$A147,СВЦЭМ!$B$34:$B$777,B$119)+'СЕТ СН'!$I$9+СВЦЭМ!$D$10+'СЕТ СН'!$I$5-'СЕТ СН'!$I$17</f>
        <v>4867.0856274299995</v>
      </c>
      <c r="C147" s="37">
        <f>SUMIFS(СВЦЭМ!$C$34:$C$777,СВЦЭМ!$A$34:$A$777,$A147,СВЦЭМ!$B$34:$B$777,C$119)+'СЕТ СН'!$I$9+СВЦЭМ!$D$10+'СЕТ СН'!$I$5-'СЕТ СН'!$I$17</f>
        <v>4918.7440398499994</v>
      </c>
      <c r="D147" s="37">
        <f>SUMIFS(СВЦЭМ!$C$34:$C$777,СВЦЭМ!$A$34:$A$777,$A147,СВЦЭМ!$B$34:$B$777,D$119)+'СЕТ СН'!$I$9+СВЦЭМ!$D$10+'СЕТ СН'!$I$5-'СЕТ СН'!$I$17</f>
        <v>4951.0846488999996</v>
      </c>
      <c r="E147" s="37">
        <f>SUMIFS(СВЦЭМ!$C$34:$C$777,СВЦЭМ!$A$34:$A$777,$A147,СВЦЭМ!$B$34:$B$777,E$119)+'СЕТ СН'!$I$9+СВЦЭМ!$D$10+'СЕТ СН'!$I$5-'СЕТ СН'!$I$17</f>
        <v>4954.6338186399998</v>
      </c>
      <c r="F147" s="37">
        <f>SUMIFS(СВЦЭМ!$C$34:$C$777,СВЦЭМ!$A$34:$A$777,$A147,СВЦЭМ!$B$34:$B$777,F$119)+'СЕТ СН'!$I$9+СВЦЭМ!$D$10+'СЕТ СН'!$I$5-'СЕТ СН'!$I$17</f>
        <v>4973.4591682799992</v>
      </c>
      <c r="G147" s="37">
        <f>SUMIFS(СВЦЭМ!$C$34:$C$777,СВЦЭМ!$A$34:$A$777,$A147,СВЦЭМ!$B$34:$B$777,G$119)+'СЕТ СН'!$I$9+СВЦЭМ!$D$10+'СЕТ СН'!$I$5-'СЕТ СН'!$I$17</f>
        <v>4957.0495453799995</v>
      </c>
      <c r="H147" s="37">
        <f>SUMIFS(СВЦЭМ!$C$34:$C$777,СВЦЭМ!$A$34:$A$777,$A147,СВЦЭМ!$B$34:$B$777,H$119)+'СЕТ СН'!$I$9+СВЦЭМ!$D$10+'СЕТ СН'!$I$5-'СЕТ СН'!$I$17</f>
        <v>4923.7641333399997</v>
      </c>
      <c r="I147" s="37">
        <f>SUMIFS(СВЦЭМ!$C$34:$C$777,СВЦЭМ!$A$34:$A$777,$A147,СВЦЭМ!$B$34:$B$777,I$119)+'СЕТ СН'!$I$9+СВЦЭМ!$D$10+'СЕТ СН'!$I$5-'СЕТ СН'!$I$17</f>
        <v>4863.7321448399998</v>
      </c>
      <c r="J147" s="37">
        <f>SUMIFS(СВЦЭМ!$C$34:$C$777,СВЦЭМ!$A$34:$A$777,$A147,СВЦЭМ!$B$34:$B$777,J$119)+'СЕТ СН'!$I$9+СВЦЭМ!$D$10+'СЕТ СН'!$I$5-'СЕТ СН'!$I$17</f>
        <v>4802.6639790699992</v>
      </c>
      <c r="K147" s="37">
        <f>SUMIFS(СВЦЭМ!$C$34:$C$777,СВЦЭМ!$A$34:$A$777,$A147,СВЦЭМ!$B$34:$B$777,K$119)+'СЕТ СН'!$I$9+СВЦЭМ!$D$10+'СЕТ СН'!$I$5-'СЕТ СН'!$I$17</f>
        <v>4730.1463645899994</v>
      </c>
      <c r="L147" s="37">
        <f>SUMIFS(СВЦЭМ!$C$34:$C$777,СВЦЭМ!$A$34:$A$777,$A147,СВЦЭМ!$B$34:$B$777,L$119)+'СЕТ СН'!$I$9+СВЦЭМ!$D$10+'СЕТ СН'!$I$5-'СЕТ СН'!$I$17</f>
        <v>4644.4507095199997</v>
      </c>
      <c r="M147" s="37">
        <f>SUMIFS(СВЦЭМ!$C$34:$C$777,СВЦЭМ!$A$34:$A$777,$A147,СВЦЭМ!$B$34:$B$777,M$119)+'СЕТ СН'!$I$9+СВЦЭМ!$D$10+'СЕТ СН'!$I$5-'СЕТ СН'!$I$17</f>
        <v>4622.8699797199997</v>
      </c>
      <c r="N147" s="37">
        <f>SUMIFS(СВЦЭМ!$C$34:$C$777,СВЦЭМ!$A$34:$A$777,$A147,СВЦЭМ!$B$34:$B$777,N$119)+'СЕТ СН'!$I$9+СВЦЭМ!$D$10+'СЕТ СН'!$I$5-'СЕТ СН'!$I$17</f>
        <v>4625.05554648</v>
      </c>
      <c r="O147" s="37">
        <f>SUMIFS(СВЦЭМ!$C$34:$C$777,СВЦЭМ!$A$34:$A$777,$A147,СВЦЭМ!$B$34:$B$777,O$119)+'СЕТ СН'!$I$9+СВЦЭМ!$D$10+'СЕТ СН'!$I$5-'СЕТ СН'!$I$17</f>
        <v>4622.8420106199992</v>
      </c>
      <c r="P147" s="37">
        <f>SUMIFS(СВЦЭМ!$C$34:$C$777,СВЦЭМ!$A$34:$A$777,$A147,СВЦЭМ!$B$34:$B$777,P$119)+'СЕТ СН'!$I$9+СВЦЭМ!$D$10+'СЕТ СН'!$I$5-'СЕТ СН'!$I$17</f>
        <v>4622.46358564</v>
      </c>
      <c r="Q147" s="37">
        <f>SUMIFS(СВЦЭМ!$C$34:$C$777,СВЦЭМ!$A$34:$A$777,$A147,СВЦЭМ!$B$34:$B$777,Q$119)+'СЕТ СН'!$I$9+СВЦЭМ!$D$10+'СЕТ СН'!$I$5-'СЕТ СН'!$I$17</f>
        <v>4625.1316030999997</v>
      </c>
      <c r="R147" s="37">
        <f>SUMIFS(СВЦЭМ!$C$34:$C$777,СВЦЭМ!$A$34:$A$777,$A147,СВЦЭМ!$B$34:$B$777,R$119)+'СЕТ СН'!$I$9+СВЦЭМ!$D$10+'СЕТ СН'!$I$5-'СЕТ СН'!$I$17</f>
        <v>4627.2773772399996</v>
      </c>
      <c r="S147" s="37">
        <f>SUMIFS(СВЦЭМ!$C$34:$C$777,СВЦЭМ!$A$34:$A$777,$A147,СВЦЭМ!$B$34:$B$777,S$119)+'СЕТ СН'!$I$9+СВЦЭМ!$D$10+'СЕТ СН'!$I$5-'СЕТ СН'!$I$17</f>
        <v>4620.2838183099993</v>
      </c>
      <c r="T147" s="37">
        <f>SUMIFS(СВЦЭМ!$C$34:$C$777,СВЦЭМ!$A$34:$A$777,$A147,СВЦЭМ!$B$34:$B$777,T$119)+'СЕТ СН'!$I$9+СВЦЭМ!$D$10+'СЕТ СН'!$I$5-'СЕТ СН'!$I$17</f>
        <v>4627.8426181300001</v>
      </c>
      <c r="U147" s="37">
        <f>SUMIFS(СВЦЭМ!$C$34:$C$777,СВЦЭМ!$A$34:$A$777,$A147,СВЦЭМ!$B$34:$B$777,U$119)+'СЕТ СН'!$I$9+СВЦЭМ!$D$10+'СЕТ СН'!$I$5-'СЕТ СН'!$I$17</f>
        <v>4624.72025166</v>
      </c>
      <c r="V147" s="37">
        <f>SUMIFS(СВЦЭМ!$C$34:$C$777,СВЦЭМ!$A$34:$A$777,$A147,СВЦЭМ!$B$34:$B$777,V$119)+'СЕТ СН'!$I$9+СВЦЭМ!$D$10+'СЕТ СН'!$I$5-'СЕТ СН'!$I$17</f>
        <v>4630.0589745999996</v>
      </c>
      <c r="W147" s="37">
        <f>SUMIFS(СВЦЭМ!$C$34:$C$777,СВЦЭМ!$A$34:$A$777,$A147,СВЦЭМ!$B$34:$B$777,W$119)+'СЕТ СН'!$I$9+СВЦЭМ!$D$10+'СЕТ СН'!$I$5-'СЕТ СН'!$I$17</f>
        <v>4701.7099346899995</v>
      </c>
      <c r="X147" s="37">
        <f>SUMIFS(СВЦЭМ!$C$34:$C$777,СВЦЭМ!$A$34:$A$777,$A147,СВЦЭМ!$B$34:$B$777,X$119)+'СЕТ СН'!$I$9+СВЦЭМ!$D$10+'СЕТ СН'!$I$5-'СЕТ СН'!$I$17</f>
        <v>4763.4273127899996</v>
      </c>
      <c r="Y147" s="37">
        <f>SUMIFS(СВЦЭМ!$C$34:$C$777,СВЦЭМ!$A$34:$A$777,$A147,СВЦЭМ!$B$34:$B$777,Y$119)+'СЕТ СН'!$I$9+СВЦЭМ!$D$10+'СЕТ СН'!$I$5-'СЕТ СН'!$I$17</f>
        <v>4821.6709616599992</v>
      </c>
    </row>
    <row r="148" spans="1:26" ht="15.75" x14ac:dyDescent="0.2">
      <c r="A148" s="36">
        <f t="shared" si="3"/>
        <v>42976</v>
      </c>
      <c r="B148" s="37">
        <f>SUMIFS(СВЦЭМ!$C$34:$C$777,СВЦЭМ!$A$34:$A$777,$A148,СВЦЭМ!$B$34:$B$777,B$119)+'СЕТ СН'!$I$9+СВЦЭМ!$D$10+'СЕТ СН'!$I$5-'СЕТ СН'!$I$17</f>
        <v>4883.9354730199993</v>
      </c>
      <c r="C148" s="37">
        <f>SUMIFS(СВЦЭМ!$C$34:$C$777,СВЦЭМ!$A$34:$A$777,$A148,СВЦЭМ!$B$34:$B$777,C$119)+'СЕТ СН'!$I$9+СВЦЭМ!$D$10+'СЕТ СН'!$I$5-'СЕТ СН'!$I$17</f>
        <v>4931.1378626499991</v>
      </c>
      <c r="D148" s="37">
        <f>SUMIFS(СВЦЭМ!$C$34:$C$777,СВЦЭМ!$A$34:$A$777,$A148,СВЦЭМ!$B$34:$B$777,D$119)+'СЕТ СН'!$I$9+СВЦЭМ!$D$10+'СЕТ СН'!$I$5-'СЕТ СН'!$I$17</f>
        <v>4961.8361683599996</v>
      </c>
      <c r="E148" s="37">
        <f>SUMIFS(СВЦЭМ!$C$34:$C$777,СВЦЭМ!$A$34:$A$777,$A148,СВЦЭМ!$B$34:$B$777,E$119)+'СЕТ СН'!$I$9+СВЦЭМ!$D$10+'СЕТ СН'!$I$5-'СЕТ СН'!$I$17</f>
        <v>4980.2146375299999</v>
      </c>
      <c r="F148" s="37">
        <f>SUMIFS(СВЦЭМ!$C$34:$C$777,СВЦЭМ!$A$34:$A$777,$A148,СВЦЭМ!$B$34:$B$777,F$119)+'СЕТ СН'!$I$9+СВЦЭМ!$D$10+'СЕТ СН'!$I$5-'СЕТ СН'!$I$17</f>
        <v>4981.1879083399999</v>
      </c>
      <c r="G148" s="37">
        <f>SUMIFS(СВЦЭМ!$C$34:$C$777,СВЦЭМ!$A$34:$A$777,$A148,СВЦЭМ!$B$34:$B$777,G$119)+'СЕТ СН'!$I$9+СВЦЭМ!$D$10+'СЕТ СН'!$I$5-'СЕТ СН'!$I$17</f>
        <v>4969.0341100599999</v>
      </c>
      <c r="H148" s="37">
        <f>SUMIFS(СВЦЭМ!$C$34:$C$777,СВЦЭМ!$A$34:$A$777,$A148,СВЦЭМ!$B$34:$B$777,H$119)+'СЕТ СН'!$I$9+СВЦЭМ!$D$10+'СЕТ СН'!$I$5-'СЕТ СН'!$I$17</f>
        <v>4912.24593929</v>
      </c>
      <c r="I148" s="37">
        <f>SUMIFS(СВЦЭМ!$C$34:$C$777,СВЦЭМ!$A$34:$A$777,$A148,СВЦЭМ!$B$34:$B$777,I$119)+'СЕТ СН'!$I$9+СВЦЭМ!$D$10+'СЕТ СН'!$I$5-'СЕТ СН'!$I$17</f>
        <v>4834.75823012</v>
      </c>
      <c r="J148" s="37">
        <f>SUMIFS(СВЦЭМ!$C$34:$C$777,СВЦЭМ!$A$34:$A$777,$A148,СВЦЭМ!$B$34:$B$777,J$119)+'СЕТ СН'!$I$9+СВЦЭМ!$D$10+'СЕТ СН'!$I$5-'СЕТ СН'!$I$17</f>
        <v>4794.8728246899991</v>
      </c>
      <c r="K148" s="37">
        <f>SUMIFS(СВЦЭМ!$C$34:$C$777,СВЦЭМ!$A$34:$A$777,$A148,СВЦЭМ!$B$34:$B$777,K$119)+'СЕТ СН'!$I$9+СВЦЭМ!$D$10+'СЕТ СН'!$I$5-'СЕТ СН'!$I$17</f>
        <v>4737.13446552</v>
      </c>
      <c r="L148" s="37">
        <f>SUMIFS(СВЦЭМ!$C$34:$C$777,СВЦЭМ!$A$34:$A$777,$A148,СВЦЭМ!$B$34:$B$777,L$119)+'СЕТ СН'!$I$9+СВЦЭМ!$D$10+'СЕТ СН'!$I$5-'СЕТ СН'!$I$17</f>
        <v>4656.7402935699993</v>
      </c>
      <c r="M148" s="37">
        <f>SUMIFS(СВЦЭМ!$C$34:$C$777,СВЦЭМ!$A$34:$A$777,$A148,СВЦЭМ!$B$34:$B$777,M$119)+'СЕТ СН'!$I$9+СВЦЭМ!$D$10+'СЕТ СН'!$I$5-'СЕТ СН'!$I$17</f>
        <v>4624.7561669999996</v>
      </c>
      <c r="N148" s="37">
        <f>SUMIFS(СВЦЭМ!$C$34:$C$777,СВЦЭМ!$A$34:$A$777,$A148,СВЦЭМ!$B$34:$B$777,N$119)+'СЕТ СН'!$I$9+СВЦЭМ!$D$10+'СЕТ СН'!$I$5-'СЕТ СН'!$I$17</f>
        <v>4624.9487116999999</v>
      </c>
      <c r="O148" s="37">
        <f>SUMIFS(СВЦЭМ!$C$34:$C$777,СВЦЭМ!$A$34:$A$777,$A148,СВЦЭМ!$B$34:$B$777,O$119)+'СЕТ СН'!$I$9+СВЦЭМ!$D$10+'СЕТ СН'!$I$5-'СЕТ СН'!$I$17</f>
        <v>4627.1323981599999</v>
      </c>
      <c r="P148" s="37">
        <f>SUMIFS(СВЦЭМ!$C$34:$C$777,СВЦЭМ!$A$34:$A$777,$A148,СВЦЭМ!$B$34:$B$777,P$119)+'СЕТ СН'!$I$9+СВЦЭМ!$D$10+'СЕТ СН'!$I$5-'СЕТ СН'!$I$17</f>
        <v>4631.7333473299996</v>
      </c>
      <c r="Q148" s="37">
        <f>SUMIFS(СВЦЭМ!$C$34:$C$777,СВЦЭМ!$A$34:$A$777,$A148,СВЦЭМ!$B$34:$B$777,Q$119)+'СЕТ СН'!$I$9+СВЦЭМ!$D$10+'СЕТ СН'!$I$5-'СЕТ СН'!$I$17</f>
        <v>4630.9723766299994</v>
      </c>
      <c r="R148" s="37">
        <f>SUMIFS(СВЦЭМ!$C$34:$C$777,СВЦЭМ!$A$34:$A$777,$A148,СВЦЭМ!$B$34:$B$777,R$119)+'СЕТ СН'!$I$9+СВЦЭМ!$D$10+'СЕТ СН'!$I$5-'СЕТ СН'!$I$17</f>
        <v>4630.3331610899995</v>
      </c>
      <c r="S148" s="37">
        <f>SUMIFS(СВЦЭМ!$C$34:$C$777,СВЦЭМ!$A$34:$A$777,$A148,СВЦЭМ!$B$34:$B$777,S$119)+'СЕТ СН'!$I$9+СВЦЭМ!$D$10+'СЕТ СН'!$I$5-'СЕТ СН'!$I$17</f>
        <v>4622.8979519499999</v>
      </c>
      <c r="T148" s="37">
        <f>SUMIFS(СВЦЭМ!$C$34:$C$777,СВЦЭМ!$A$34:$A$777,$A148,СВЦЭМ!$B$34:$B$777,T$119)+'СЕТ СН'!$I$9+СВЦЭМ!$D$10+'СЕТ СН'!$I$5-'СЕТ СН'!$I$17</f>
        <v>4632.4418230699994</v>
      </c>
      <c r="U148" s="37">
        <f>SUMIFS(СВЦЭМ!$C$34:$C$777,СВЦЭМ!$A$34:$A$777,$A148,СВЦЭМ!$B$34:$B$777,U$119)+'СЕТ СН'!$I$9+СВЦЭМ!$D$10+'СЕТ СН'!$I$5-'СЕТ СН'!$I$17</f>
        <v>4637.0095879599994</v>
      </c>
      <c r="V148" s="37">
        <f>SUMIFS(СВЦЭМ!$C$34:$C$777,СВЦЭМ!$A$34:$A$777,$A148,СВЦЭМ!$B$34:$B$777,V$119)+'СЕТ СН'!$I$9+СВЦЭМ!$D$10+'СЕТ СН'!$I$5-'СЕТ СН'!$I$17</f>
        <v>4653.1571936799992</v>
      </c>
      <c r="W148" s="37">
        <f>SUMIFS(СВЦЭМ!$C$34:$C$777,СВЦЭМ!$A$34:$A$777,$A148,СВЦЭМ!$B$34:$B$777,W$119)+'СЕТ СН'!$I$9+СВЦЭМ!$D$10+'СЕТ СН'!$I$5-'СЕТ СН'!$I$17</f>
        <v>4726.7102624700001</v>
      </c>
      <c r="X148" s="37">
        <f>SUMIFS(СВЦЭМ!$C$34:$C$777,СВЦЭМ!$A$34:$A$777,$A148,СВЦЭМ!$B$34:$B$777,X$119)+'СЕТ СН'!$I$9+СВЦЭМ!$D$10+'СЕТ СН'!$I$5-'СЕТ СН'!$I$17</f>
        <v>4778.0097697799993</v>
      </c>
      <c r="Y148" s="37">
        <f>SUMIFS(СВЦЭМ!$C$34:$C$777,СВЦЭМ!$A$34:$A$777,$A148,СВЦЭМ!$B$34:$B$777,Y$119)+'СЕТ СН'!$I$9+СВЦЭМ!$D$10+'СЕТ СН'!$I$5-'СЕТ СН'!$I$17</f>
        <v>4826.4906405299998</v>
      </c>
    </row>
    <row r="149" spans="1:26" ht="15.75" x14ac:dyDescent="0.2">
      <c r="A149" s="36">
        <f t="shared" si="3"/>
        <v>42977</v>
      </c>
      <c r="B149" s="37">
        <f>SUMIFS(СВЦЭМ!$C$34:$C$777,СВЦЭМ!$A$34:$A$777,$A149,СВЦЭМ!$B$34:$B$777,B$119)+'СЕТ СН'!$I$9+СВЦЭМ!$D$10+'СЕТ СН'!$I$5-'СЕТ СН'!$I$17</f>
        <v>4892.7402584199999</v>
      </c>
      <c r="C149" s="37">
        <f>SUMIFS(СВЦЭМ!$C$34:$C$777,СВЦЭМ!$A$34:$A$777,$A149,СВЦЭМ!$B$34:$B$777,C$119)+'СЕТ СН'!$I$9+СВЦЭМ!$D$10+'СЕТ СН'!$I$5-'СЕТ СН'!$I$17</f>
        <v>4933.9032145499996</v>
      </c>
      <c r="D149" s="37">
        <f>SUMIFS(СВЦЭМ!$C$34:$C$777,СВЦЭМ!$A$34:$A$777,$A149,СВЦЭМ!$B$34:$B$777,D$119)+'СЕТ СН'!$I$9+СВЦЭМ!$D$10+'СЕТ СН'!$I$5-'СЕТ СН'!$I$17</f>
        <v>4936.0601106799995</v>
      </c>
      <c r="E149" s="37">
        <f>SUMIFS(СВЦЭМ!$C$34:$C$777,СВЦЭМ!$A$34:$A$777,$A149,СВЦЭМ!$B$34:$B$777,E$119)+'СЕТ СН'!$I$9+СВЦЭМ!$D$10+'СЕТ СН'!$I$5-'СЕТ СН'!$I$17</f>
        <v>4945.7088680099996</v>
      </c>
      <c r="F149" s="37">
        <f>SUMIFS(СВЦЭМ!$C$34:$C$777,СВЦЭМ!$A$34:$A$777,$A149,СВЦЭМ!$B$34:$B$777,F$119)+'СЕТ СН'!$I$9+СВЦЭМ!$D$10+'СЕТ СН'!$I$5-'СЕТ СН'!$I$17</f>
        <v>4945.2926597899996</v>
      </c>
      <c r="G149" s="37">
        <f>SUMIFS(СВЦЭМ!$C$34:$C$777,СВЦЭМ!$A$34:$A$777,$A149,СВЦЭМ!$B$34:$B$777,G$119)+'СЕТ СН'!$I$9+СВЦЭМ!$D$10+'СЕТ СН'!$I$5-'СЕТ СН'!$I$17</f>
        <v>4937.4594827599994</v>
      </c>
      <c r="H149" s="37">
        <f>SUMIFS(СВЦЭМ!$C$34:$C$777,СВЦЭМ!$A$34:$A$777,$A149,СВЦЭМ!$B$34:$B$777,H$119)+'СЕТ СН'!$I$9+СВЦЭМ!$D$10+'СЕТ СН'!$I$5-'СЕТ СН'!$I$17</f>
        <v>4885.9411164699995</v>
      </c>
      <c r="I149" s="37">
        <f>SUMIFS(СВЦЭМ!$C$34:$C$777,СВЦЭМ!$A$34:$A$777,$A149,СВЦЭМ!$B$34:$B$777,I$119)+'СЕТ СН'!$I$9+СВЦЭМ!$D$10+'СЕТ СН'!$I$5-'СЕТ СН'!$I$17</f>
        <v>4843.9442270799991</v>
      </c>
      <c r="J149" s="37">
        <f>SUMIFS(СВЦЭМ!$C$34:$C$777,СВЦЭМ!$A$34:$A$777,$A149,СВЦЭМ!$B$34:$B$777,J$119)+'СЕТ СН'!$I$9+СВЦЭМ!$D$10+'СЕТ СН'!$I$5-'СЕТ СН'!$I$17</f>
        <v>4795.2835121099997</v>
      </c>
      <c r="K149" s="37">
        <f>SUMIFS(СВЦЭМ!$C$34:$C$777,СВЦЭМ!$A$34:$A$777,$A149,СВЦЭМ!$B$34:$B$777,K$119)+'СЕТ СН'!$I$9+СВЦЭМ!$D$10+'СЕТ СН'!$I$5-'СЕТ СН'!$I$17</f>
        <v>4744.5841470299993</v>
      </c>
      <c r="L149" s="37">
        <f>SUMIFS(СВЦЭМ!$C$34:$C$777,СВЦЭМ!$A$34:$A$777,$A149,СВЦЭМ!$B$34:$B$777,L$119)+'СЕТ СН'!$I$9+СВЦЭМ!$D$10+'СЕТ СН'!$I$5-'СЕТ СН'!$I$17</f>
        <v>4666.6421923500002</v>
      </c>
      <c r="M149" s="37">
        <f>SUMIFS(СВЦЭМ!$C$34:$C$777,СВЦЭМ!$A$34:$A$777,$A149,СВЦЭМ!$B$34:$B$777,M$119)+'СЕТ СН'!$I$9+СВЦЭМ!$D$10+'СЕТ СН'!$I$5-'СЕТ СН'!$I$17</f>
        <v>4636.7580192099995</v>
      </c>
      <c r="N149" s="37">
        <f>SUMIFS(СВЦЭМ!$C$34:$C$777,СВЦЭМ!$A$34:$A$777,$A149,СВЦЭМ!$B$34:$B$777,N$119)+'СЕТ СН'!$I$9+СВЦЭМ!$D$10+'СЕТ СН'!$I$5-'СЕТ СН'!$I$17</f>
        <v>4642.6362776099995</v>
      </c>
      <c r="O149" s="37">
        <f>SUMIFS(СВЦЭМ!$C$34:$C$777,СВЦЭМ!$A$34:$A$777,$A149,СВЦЭМ!$B$34:$B$777,O$119)+'СЕТ СН'!$I$9+СВЦЭМ!$D$10+'СЕТ СН'!$I$5-'СЕТ СН'!$I$17</f>
        <v>4643.0905686299993</v>
      </c>
      <c r="P149" s="37">
        <f>SUMIFS(СВЦЭМ!$C$34:$C$777,СВЦЭМ!$A$34:$A$777,$A149,СВЦЭМ!$B$34:$B$777,P$119)+'СЕТ СН'!$I$9+СВЦЭМ!$D$10+'СЕТ СН'!$I$5-'СЕТ СН'!$I$17</f>
        <v>4641.0827981599996</v>
      </c>
      <c r="Q149" s="37">
        <f>SUMIFS(СВЦЭМ!$C$34:$C$777,СВЦЭМ!$A$34:$A$777,$A149,СВЦЭМ!$B$34:$B$777,Q$119)+'СЕТ СН'!$I$9+СВЦЭМ!$D$10+'СЕТ СН'!$I$5-'СЕТ СН'!$I$17</f>
        <v>4638.88651605</v>
      </c>
      <c r="R149" s="37">
        <f>SUMIFS(СВЦЭМ!$C$34:$C$777,СВЦЭМ!$A$34:$A$777,$A149,СВЦЭМ!$B$34:$B$777,R$119)+'СЕТ СН'!$I$9+СВЦЭМ!$D$10+'СЕТ СН'!$I$5-'СЕТ СН'!$I$17</f>
        <v>4644.52705917</v>
      </c>
      <c r="S149" s="37">
        <f>SUMIFS(СВЦЭМ!$C$34:$C$777,СВЦЭМ!$A$34:$A$777,$A149,СВЦЭМ!$B$34:$B$777,S$119)+'СЕТ СН'!$I$9+СВЦЭМ!$D$10+'СЕТ СН'!$I$5-'СЕТ СН'!$I$17</f>
        <v>4637.4000984799995</v>
      </c>
      <c r="T149" s="37">
        <f>SUMIFS(СВЦЭМ!$C$34:$C$777,СВЦЭМ!$A$34:$A$777,$A149,СВЦЭМ!$B$34:$B$777,T$119)+'СЕТ СН'!$I$9+СВЦЭМ!$D$10+'СЕТ СН'!$I$5-'СЕТ СН'!$I$17</f>
        <v>4639.5653740399994</v>
      </c>
      <c r="U149" s="37">
        <f>SUMIFS(СВЦЭМ!$C$34:$C$777,СВЦЭМ!$A$34:$A$777,$A149,СВЦЭМ!$B$34:$B$777,U$119)+'СЕТ СН'!$I$9+СВЦЭМ!$D$10+'СЕТ СН'!$I$5-'СЕТ СН'!$I$17</f>
        <v>4634.4904363199994</v>
      </c>
      <c r="V149" s="37">
        <f>SUMIFS(СВЦЭМ!$C$34:$C$777,СВЦЭМ!$A$34:$A$777,$A149,СВЦЭМ!$B$34:$B$777,V$119)+'СЕТ СН'!$I$9+СВЦЭМ!$D$10+'СЕТ СН'!$I$5-'СЕТ СН'!$I$17</f>
        <v>4648.0357649199996</v>
      </c>
      <c r="W149" s="37">
        <f>SUMIFS(СВЦЭМ!$C$34:$C$777,СВЦЭМ!$A$34:$A$777,$A149,СВЦЭМ!$B$34:$B$777,W$119)+'СЕТ СН'!$I$9+СВЦЭМ!$D$10+'СЕТ СН'!$I$5-'СЕТ СН'!$I$17</f>
        <v>4720.7092635499994</v>
      </c>
      <c r="X149" s="37">
        <f>SUMIFS(СВЦЭМ!$C$34:$C$777,СВЦЭМ!$A$34:$A$777,$A149,СВЦЭМ!$B$34:$B$777,X$119)+'СЕТ СН'!$I$9+СВЦЭМ!$D$10+'СЕТ СН'!$I$5-'СЕТ СН'!$I$17</f>
        <v>4754.8139525299994</v>
      </c>
      <c r="Y149" s="37">
        <f>SUMIFS(СВЦЭМ!$C$34:$C$777,СВЦЭМ!$A$34:$A$777,$A149,СВЦЭМ!$B$34:$B$777,Y$119)+'СЕТ СН'!$I$9+СВЦЭМ!$D$10+'СЕТ СН'!$I$5-'СЕТ СН'!$I$17</f>
        <v>4779.2942803699998</v>
      </c>
    </row>
    <row r="150" spans="1:26" ht="15.75" x14ac:dyDescent="0.2">
      <c r="A150" s="36">
        <f t="shared" si="3"/>
        <v>42978</v>
      </c>
      <c r="B150" s="37">
        <f>SUMIFS(СВЦЭМ!$C$34:$C$777,СВЦЭМ!$A$34:$A$777,$A150,СВЦЭМ!$B$34:$B$777,B$119)+'СЕТ СН'!$I$9+СВЦЭМ!$D$10+'СЕТ СН'!$I$5-'СЕТ СН'!$I$17</f>
        <v>4753.1241354999993</v>
      </c>
      <c r="C150" s="37">
        <f>SUMIFS(СВЦЭМ!$C$34:$C$777,СВЦЭМ!$A$34:$A$777,$A150,СВЦЭМ!$B$34:$B$777,C$119)+'СЕТ СН'!$I$9+СВЦЭМ!$D$10+'СЕТ СН'!$I$5-'СЕТ СН'!$I$17</f>
        <v>4852.9277300199992</v>
      </c>
      <c r="D150" s="37">
        <f>SUMIFS(СВЦЭМ!$C$34:$C$777,СВЦЭМ!$A$34:$A$777,$A150,СВЦЭМ!$B$34:$B$777,D$119)+'СЕТ СН'!$I$9+СВЦЭМ!$D$10+'СЕТ СН'!$I$5-'СЕТ СН'!$I$17</f>
        <v>4902.9326598299995</v>
      </c>
      <c r="E150" s="37">
        <f>SUMIFS(СВЦЭМ!$C$34:$C$777,СВЦЭМ!$A$34:$A$777,$A150,СВЦЭМ!$B$34:$B$777,E$119)+'СЕТ СН'!$I$9+СВЦЭМ!$D$10+'СЕТ СН'!$I$5-'СЕТ СН'!$I$17</f>
        <v>4919.0473609000001</v>
      </c>
      <c r="F150" s="37">
        <f>SUMIFS(СВЦЭМ!$C$34:$C$777,СВЦЭМ!$A$34:$A$777,$A150,СВЦЭМ!$B$34:$B$777,F$119)+'СЕТ СН'!$I$9+СВЦЭМ!$D$10+'СЕТ СН'!$I$5-'СЕТ СН'!$I$17</f>
        <v>4927.7750834899998</v>
      </c>
      <c r="G150" s="37">
        <f>SUMIFS(СВЦЭМ!$C$34:$C$777,СВЦЭМ!$A$34:$A$777,$A150,СВЦЭМ!$B$34:$B$777,G$119)+'СЕТ СН'!$I$9+СВЦЭМ!$D$10+'СЕТ СН'!$I$5-'СЕТ СН'!$I$17</f>
        <v>4922.9184564199995</v>
      </c>
      <c r="H150" s="37">
        <f>SUMIFS(СВЦЭМ!$C$34:$C$777,СВЦЭМ!$A$34:$A$777,$A150,СВЦЭМ!$B$34:$B$777,H$119)+'СЕТ СН'!$I$9+СВЦЭМ!$D$10+'СЕТ СН'!$I$5-'СЕТ СН'!$I$17</f>
        <v>4865.65627356</v>
      </c>
      <c r="I150" s="37">
        <f>SUMIFS(СВЦЭМ!$C$34:$C$777,СВЦЭМ!$A$34:$A$777,$A150,СВЦЭМ!$B$34:$B$777,I$119)+'СЕТ СН'!$I$9+СВЦЭМ!$D$10+'СЕТ СН'!$I$5-'СЕТ СН'!$I$17</f>
        <v>4775.93296242</v>
      </c>
      <c r="J150" s="37">
        <f>SUMIFS(СВЦЭМ!$C$34:$C$777,СВЦЭМ!$A$34:$A$777,$A150,СВЦЭМ!$B$34:$B$777,J$119)+'СЕТ СН'!$I$9+СВЦЭМ!$D$10+'СЕТ СН'!$I$5-'СЕТ СН'!$I$17</f>
        <v>4761.0828473499996</v>
      </c>
      <c r="K150" s="37">
        <f>SUMIFS(СВЦЭМ!$C$34:$C$777,СВЦЭМ!$A$34:$A$777,$A150,СВЦЭМ!$B$34:$B$777,K$119)+'СЕТ СН'!$I$9+СВЦЭМ!$D$10+'СЕТ СН'!$I$5-'СЕТ СН'!$I$17</f>
        <v>4724.7931719199996</v>
      </c>
      <c r="L150" s="37">
        <f>SUMIFS(СВЦЭМ!$C$34:$C$777,СВЦЭМ!$A$34:$A$777,$A150,СВЦЭМ!$B$34:$B$777,L$119)+'СЕТ СН'!$I$9+СВЦЭМ!$D$10+'СЕТ СН'!$I$5-'СЕТ СН'!$I$17</f>
        <v>4634.6470297099995</v>
      </c>
      <c r="M150" s="37">
        <f>SUMIFS(СВЦЭМ!$C$34:$C$777,СВЦЭМ!$A$34:$A$777,$A150,СВЦЭМ!$B$34:$B$777,M$119)+'СЕТ СН'!$I$9+СВЦЭМ!$D$10+'СЕТ СН'!$I$5-'СЕТ СН'!$I$17</f>
        <v>4607.0615285599997</v>
      </c>
      <c r="N150" s="37">
        <f>SUMIFS(СВЦЭМ!$C$34:$C$777,СВЦЭМ!$A$34:$A$777,$A150,СВЦЭМ!$B$34:$B$777,N$119)+'СЕТ СН'!$I$9+СВЦЭМ!$D$10+'СЕТ СН'!$I$5-'СЕТ СН'!$I$17</f>
        <v>4607.9147163099997</v>
      </c>
      <c r="O150" s="37">
        <f>SUMIFS(СВЦЭМ!$C$34:$C$777,СВЦЭМ!$A$34:$A$777,$A150,СВЦЭМ!$B$34:$B$777,O$119)+'СЕТ СН'!$I$9+СВЦЭМ!$D$10+'СЕТ СН'!$I$5-'СЕТ СН'!$I$17</f>
        <v>4606.4580472999996</v>
      </c>
      <c r="P150" s="37">
        <f>SUMIFS(СВЦЭМ!$C$34:$C$777,СВЦЭМ!$A$34:$A$777,$A150,СВЦЭМ!$B$34:$B$777,P$119)+'СЕТ СН'!$I$9+СВЦЭМ!$D$10+'СЕТ СН'!$I$5-'СЕТ СН'!$I$17</f>
        <v>4605.5943438599998</v>
      </c>
      <c r="Q150" s="37">
        <f>SUMIFS(СВЦЭМ!$C$34:$C$777,СВЦЭМ!$A$34:$A$777,$A150,СВЦЭМ!$B$34:$B$777,Q$119)+'СЕТ СН'!$I$9+СВЦЭМ!$D$10+'СЕТ СН'!$I$5-'СЕТ СН'!$I$17</f>
        <v>4609.7385214299993</v>
      </c>
      <c r="R150" s="37">
        <f>SUMIFS(СВЦЭМ!$C$34:$C$777,СВЦЭМ!$A$34:$A$777,$A150,СВЦЭМ!$B$34:$B$777,R$119)+'СЕТ СН'!$I$9+СВЦЭМ!$D$10+'СЕТ СН'!$I$5-'СЕТ СН'!$I$17</f>
        <v>4613.5515374400002</v>
      </c>
      <c r="S150" s="37">
        <f>SUMIFS(СВЦЭМ!$C$34:$C$777,СВЦЭМ!$A$34:$A$777,$A150,СВЦЭМ!$B$34:$B$777,S$119)+'СЕТ СН'!$I$9+СВЦЭМ!$D$10+'СЕТ СН'!$I$5-'СЕТ СН'!$I$17</f>
        <v>4605.79118543</v>
      </c>
      <c r="T150" s="37">
        <f>SUMIFS(СВЦЭМ!$C$34:$C$777,СВЦЭМ!$A$34:$A$777,$A150,СВЦЭМ!$B$34:$B$777,T$119)+'СЕТ СН'!$I$9+СВЦЭМ!$D$10+'СЕТ СН'!$I$5-'СЕТ СН'!$I$17</f>
        <v>4611.35791789</v>
      </c>
      <c r="U150" s="37">
        <f>SUMIFS(СВЦЭМ!$C$34:$C$777,СВЦЭМ!$A$34:$A$777,$A150,СВЦЭМ!$B$34:$B$777,U$119)+'СЕТ СН'!$I$9+СВЦЭМ!$D$10+'СЕТ СН'!$I$5-'СЕТ СН'!$I$17</f>
        <v>4611.3001207500001</v>
      </c>
      <c r="V150" s="37">
        <f>SUMIFS(СВЦЭМ!$C$34:$C$777,СВЦЭМ!$A$34:$A$777,$A150,СВЦЭМ!$B$34:$B$777,V$119)+'СЕТ СН'!$I$9+СВЦЭМ!$D$10+'СЕТ СН'!$I$5-'СЕТ СН'!$I$17</f>
        <v>4607.3101334200001</v>
      </c>
      <c r="W150" s="37">
        <f>SUMIFS(СВЦЭМ!$C$34:$C$777,СВЦЭМ!$A$34:$A$777,$A150,СВЦЭМ!$B$34:$B$777,W$119)+'СЕТ СН'!$I$9+СВЦЭМ!$D$10+'СЕТ СН'!$I$5-'СЕТ СН'!$I$17</f>
        <v>4678.6362061299997</v>
      </c>
      <c r="X150" s="37">
        <f>SUMIFS(СВЦЭМ!$C$34:$C$777,СВЦЭМ!$A$34:$A$777,$A150,СВЦЭМ!$B$34:$B$777,X$119)+'СЕТ СН'!$I$9+СВЦЭМ!$D$10+'СЕТ СН'!$I$5-'СЕТ СН'!$I$17</f>
        <v>4740.2466805899994</v>
      </c>
      <c r="Y150" s="37">
        <f>SUMIFS(СВЦЭМ!$C$34:$C$777,СВЦЭМ!$A$34:$A$777,$A150,СВЦЭМ!$B$34:$B$777,Y$119)+'СЕТ СН'!$I$9+СВЦЭМ!$D$10+'СЕТ СН'!$I$5-'СЕТ СН'!$I$17</f>
        <v>4765.3021040899994</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40"/>
      <c r="W154" s="40"/>
      <c r="X154" s="40"/>
      <c r="Y154" s="40"/>
      <c r="Z154" s="40"/>
    </row>
    <row r="155" spans="1:26" ht="15.75" customHeight="1" x14ac:dyDescent="0.2">
      <c r="A155" s="115"/>
      <c r="B155" s="115"/>
      <c r="C155" s="115"/>
      <c r="D155" s="115"/>
      <c r="E155" s="115"/>
      <c r="F155" s="115"/>
      <c r="G155" s="115"/>
      <c r="H155" s="115"/>
      <c r="I155" s="115"/>
      <c r="J155" s="115"/>
      <c r="K155" s="115"/>
      <c r="L155" s="115"/>
      <c r="M155" s="115"/>
      <c r="N155" s="118">
        <f>СВЦЭМ!$D$12+'СЕТ СН'!$F$10-'СЕТ СН'!$F$18</f>
        <v>-290991.81922571216</v>
      </c>
      <c r="O155" s="119"/>
      <c r="P155" s="118">
        <f>СВЦЭМ!$D$12+'СЕТ СН'!$F$10-'СЕТ СН'!$G$18</f>
        <v>-646716.27922571218</v>
      </c>
      <c r="Q155" s="119"/>
      <c r="R155" s="118">
        <f>СВЦЭМ!$D$12+'СЕТ СН'!$F$10-'СЕТ СН'!$H$18</f>
        <v>-1002440.7392257121</v>
      </c>
      <c r="S155" s="119"/>
      <c r="T155" s="118">
        <f>СВЦЭМ!$D$12+'СЕТ СН'!$F$10-'СЕТ СН'!$I$18</f>
        <v>-1039451.2492257121</v>
      </c>
      <c r="U155" s="119"/>
      <c r="V155" s="41"/>
      <c r="W155" s="41"/>
      <c r="X155" s="41"/>
      <c r="Y155" s="31"/>
    </row>
    <row r="156" spans="1:26" x14ac:dyDescent="0.25">
      <c r="A156" s="129"/>
      <c r="B156" s="129"/>
      <c r="C156" s="129"/>
      <c r="D156" s="129"/>
      <c r="E156" s="129"/>
      <c r="F156" s="130"/>
      <c r="G156" s="130"/>
      <c r="H156" s="130"/>
      <c r="I156" s="130"/>
      <c r="J156" s="130"/>
      <c r="K156" s="130"/>
      <c r="L156" s="130"/>
      <c r="M156" s="130"/>
    </row>
  </sheetData>
  <sheetProtection password="FD97"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80" zoomScaleNormal="80" zoomScaleSheetLayoutView="80" workbookViewId="0">
      <selection activeCell="A153" sqref="A153:U155"/>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августе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39</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01.08.2017</v>
      </c>
      <c r="B12" s="37">
        <f>SUMIFS(СВЦЭМ!$C$34:$C$777,СВЦЭМ!$A$34:$A$777,$A12,СВЦЭМ!$B$34:$B$777,B$11)+'СЕТ СН'!$F$9+СВЦЭМ!$D$10+'СЕТ СН'!$F$6-'СЕТ СН'!$F$19</f>
        <v>693.0543452500001</v>
      </c>
      <c r="C12" s="37">
        <f>SUMIFS(СВЦЭМ!$C$34:$C$777,СВЦЭМ!$A$34:$A$777,$A12,СВЦЭМ!$B$34:$B$777,C$11)+'СЕТ СН'!$F$9+СВЦЭМ!$D$10+'СЕТ СН'!$F$6-'СЕТ СН'!$F$19</f>
        <v>763.93739038999979</v>
      </c>
      <c r="D12" s="37">
        <f>SUMIFS(СВЦЭМ!$C$34:$C$777,СВЦЭМ!$A$34:$A$777,$A12,СВЦЭМ!$B$34:$B$777,D$11)+'СЕТ СН'!$F$9+СВЦЭМ!$D$10+'СЕТ СН'!$F$6-'СЕТ СН'!$F$19</f>
        <v>798.3917461399999</v>
      </c>
      <c r="E12" s="37">
        <f>SUMIFS(СВЦЭМ!$C$34:$C$777,СВЦЭМ!$A$34:$A$777,$A12,СВЦЭМ!$B$34:$B$777,E$11)+'СЕТ СН'!$F$9+СВЦЭМ!$D$10+'СЕТ СН'!$F$6-'СЕТ СН'!$F$19</f>
        <v>829.0908005199999</v>
      </c>
      <c r="F12" s="37">
        <f>SUMIFS(СВЦЭМ!$C$34:$C$777,СВЦЭМ!$A$34:$A$777,$A12,СВЦЭМ!$B$34:$B$777,F$11)+'СЕТ СН'!$F$9+СВЦЭМ!$D$10+'СЕТ СН'!$F$6-'СЕТ СН'!$F$19</f>
        <v>836.04470764999996</v>
      </c>
      <c r="G12" s="37">
        <f>SUMIFS(СВЦЭМ!$C$34:$C$777,СВЦЭМ!$A$34:$A$777,$A12,СВЦЭМ!$B$34:$B$777,G$11)+'СЕТ СН'!$F$9+СВЦЭМ!$D$10+'СЕТ СН'!$F$6-'СЕТ СН'!$F$19</f>
        <v>847.50775774999988</v>
      </c>
      <c r="H12" s="37">
        <f>SUMIFS(СВЦЭМ!$C$34:$C$777,СВЦЭМ!$A$34:$A$777,$A12,СВЦЭМ!$B$34:$B$777,H$11)+'СЕТ СН'!$F$9+СВЦЭМ!$D$10+'СЕТ СН'!$F$6-'СЕТ СН'!$F$19</f>
        <v>803.89760503000002</v>
      </c>
      <c r="I12" s="37">
        <f>SUMIFS(СВЦЭМ!$C$34:$C$777,СВЦЭМ!$A$34:$A$777,$A12,СВЦЭМ!$B$34:$B$777,I$11)+'СЕТ СН'!$F$9+СВЦЭМ!$D$10+'СЕТ СН'!$F$6-'СЕТ СН'!$F$19</f>
        <v>684.95551978000003</v>
      </c>
      <c r="J12" s="37">
        <f>SUMIFS(СВЦЭМ!$C$34:$C$777,СВЦЭМ!$A$34:$A$777,$A12,СВЦЭМ!$B$34:$B$777,J$11)+'СЕТ СН'!$F$9+СВЦЭМ!$D$10+'СЕТ СН'!$F$6-'СЕТ СН'!$F$19</f>
        <v>565.95194071000014</v>
      </c>
      <c r="K12" s="37">
        <f>SUMIFS(СВЦЭМ!$C$34:$C$777,СВЦЭМ!$A$34:$A$777,$A12,СВЦЭМ!$B$34:$B$777,K$11)+'СЕТ СН'!$F$9+СВЦЭМ!$D$10+'СЕТ СН'!$F$6-'СЕТ СН'!$F$19</f>
        <v>475.82023183999991</v>
      </c>
      <c r="L12" s="37">
        <f>SUMIFS(СВЦЭМ!$C$34:$C$777,СВЦЭМ!$A$34:$A$777,$A12,СВЦЭМ!$B$34:$B$777,L$11)+'СЕТ СН'!$F$9+СВЦЭМ!$D$10+'СЕТ СН'!$F$6-'СЕТ СН'!$F$19</f>
        <v>430.5187341300001</v>
      </c>
      <c r="M12" s="37">
        <f>SUMIFS(СВЦЭМ!$C$34:$C$777,СВЦЭМ!$A$34:$A$777,$A12,СВЦЭМ!$B$34:$B$777,M$11)+'СЕТ СН'!$F$9+СВЦЭМ!$D$10+'СЕТ СН'!$F$6-'СЕТ СН'!$F$19</f>
        <v>424.49569985000005</v>
      </c>
      <c r="N12" s="37">
        <f>SUMIFS(СВЦЭМ!$C$34:$C$777,СВЦЭМ!$A$34:$A$777,$A12,СВЦЭМ!$B$34:$B$777,N$11)+'СЕТ СН'!$F$9+СВЦЭМ!$D$10+'СЕТ СН'!$F$6-'СЕТ СН'!$F$19</f>
        <v>422.39324590000012</v>
      </c>
      <c r="O12" s="37">
        <f>SUMIFS(СВЦЭМ!$C$34:$C$777,СВЦЭМ!$A$34:$A$777,$A12,СВЦЭМ!$B$34:$B$777,O$11)+'СЕТ СН'!$F$9+СВЦЭМ!$D$10+'СЕТ СН'!$F$6-'СЕТ СН'!$F$19</f>
        <v>427.95537352999997</v>
      </c>
      <c r="P12" s="37">
        <f>SUMIFS(СВЦЭМ!$C$34:$C$777,СВЦЭМ!$A$34:$A$777,$A12,СВЦЭМ!$B$34:$B$777,P$11)+'СЕТ СН'!$F$9+СВЦЭМ!$D$10+'СЕТ СН'!$F$6-'СЕТ СН'!$F$19</f>
        <v>428.02239420000012</v>
      </c>
      <c r="Q12" s="37">
        <f>SUMIFS(СВЦЭМ!$C$34:$C$777,СВЦЭМ!$A$34:$A$777,$A12,СВЦЭМ!$B$34:$B$777,Q$11)+'СЕТ СН'!$F$9+СВЦЭМ!$D$10+'СЕТ СН'!$F$6-'СЕТ СН'!$F$19</f>
        <v>426.72476515000005</v>
      </c>
      <c r="R12" s="37">
        <f>SUMIFS(СВЦЭМ!$C$34:$C$777,СВЦЭМ!$A$34:$A$777,$A12,СВЦЭМ!$B$34:$B$777,R$11)+'СЕТ СН'!$F$9+СВЦЭМ!$D$10+'СЕТ СН'!$F$6-'СЕТ СН'!$F$19</f>
        <v>427.61123697000005</v>
      </c>
      <c r="S12" s="37">
        <f>SUMIFS(СВЦЭМ!$C$34:$C$777,СВЦЭМ!$A$34:$A$777,$A12,СВЦЭМ!$B$34:$B$777,S$11)+'СЕТ СН'!$F$9+СВЦЭМ!$D$10+'СЕТ СН'!$F$6-'СЕТ СН'!$F$19</f>
        <v>426.86875828000007</v>
      </c>
      <c r="T12" s="37">
        <f>SUMIFS(СВЦЭМ!$C$34:$C$777,СВЦЭМ!$A$34:$A$777,$A12,СВЦЭМ!$B$34:$B$777,T$11)+'СЕТ СН'!$F$9+СВЦЭМ!$D$10+'СЕТ СН'!$F$6-'СЕТ СН'!$F$19</f>
        <v>426.6214369600001</v>
      </c>
      <c r="U12" s="37">
        <f>SUMIFS(СВЦЭМ!$C$34:$C$777,СВЦЭМ!$A$34:$A$777,$A12,СВЦЭМ!$B$34:$B$777,U$11)+'СЕТ СН'!$F$9+СВЦЭМ!$D$10+'СЕТ СН'!$F$6-'СЕТ СН'!$F$19</f>
        <v>423.21461129000011</v>
      </c>
      <c r="V12" s="37">
        <f>SUMIFS(СВЦЭМ!$C$34:$C$777,СВЦЭМ!$A$34:$A$777,$A12,СВЦЭМ!$B$34:$B$777,V$11)+'СЕТ СН'!$F$9+СВЦЭМ!$D$10+'СЕТ СН'!$F$6-'СЕТ СН'!$F$19</f>
        <v>451.47626703000014</v>
      </c>
      <c r="W12" s="37">
        <f>SUMIFS(СВЦЭМ!$C$34:$C$777,СВЦЭМ!$A$34:$A$777,$A12,СВЦЭМ!$B$34:$B$777,W$11)+'СЕТ СН'!$F$9+СВЦЭМ!$D$10+'СЕТ СН'!$F$6-'СЕТ СН'!$F$19</f>
        <v>512.52414821999992</v>
      </c>
      <c r="X12" s="37">
        <f>SUMIFS(СВЦЭМ!$C$34:$C$777,СВЦЭМ!$A$34:$A$777,$A12,СВЦЭМ!$B$34:$B$777,X$11)+'СЕТ СН'!$F$9+СВЦЭМ!$D$10+'СЕТ СН'!$F$6-'СЕТ СН'!$F$19</f>
        <v>565.81112260000009</v>
      </c>
      <c r="Y12" s="37">
        <f>SUMIFS(СВЦЭМ!$C$34:$C$777,СВЦЭМ!$A$34:$A$777,$A12,СВЦЭМ!$B$34:$B$777,Y$11)+'СЕТ СН'!$F$9+СВЦЭМ!$D$10+'СЕТ СН'!$F$6-'СЕТ СН'!$F$19</f>
        <v>653.87050322000005</v>
      </c>
      <c r="AA12" s="38"/>
    </row>
    <row r="13" spans="1:27" ht="15.75" x14ac:dyDescent="0.2">
      <c r="A13" s="36">
        <f>A12+1</f>
        <v>42949</v>
      </c>
      <c r="B13" s="37">
        <f>SUMIFS(СВЦЭМ!$C$34:$C$777,СВЦЭМ!$A$34:$A$777,$A13,СВЦЭМ!$B$34:$B$777,B$11)+'СЕТ СН'!$F$9+СВЦЭМ!$D$10+'СЕТ СН'!$F$6-'СЕТ СН'!$F$19</f>
        <v>708.73439442000017</v>
      </c>
      <c r="C13" s="37">
        <f>SUMIFS(СВЦЭМ!$C$34:$C$777,СВЦЭМ!$A$34:$A$777,$A13,СВЦЭМ!$B$34:$B$777,C$11)+'СЕТ СН'!$F$9+СВЦЭМ!$D$10+'СЕТ СН'!$F$6-'СЕТ СН'!$F$19</f>
        <v>792.10641405000001</v>
      </c>
      <c r="D13" s="37">
        <f>SUMIFS(СВЦЭМ!$C$34:$C$777,СВЦЭМ!$A$34:$A$777,$A13,СВЦЭМ!$B$34:$B$777,D$11)+'СЕТ СН'!$F$9+СВЦЭМ!$D$10+'СЕТ СН'!$F$6-'СЕТ СН'!$F$19</f>
        <v>833.78189169999996</v>
      </c>
      <c r="E13" s="37">
        <f>SUMIFS(СВЦЭМ!$C$34:$C$777,СВЦЭМ!$A$34:$A$777,$A13,СВЦЭМ!$B$34:$B$777,E$11)+'СЕТ СН'!$F$9+СВЦЭМ!$D$10+'СЕТ СН'!$F$6-'СЕТ СН'!$F$19</f>
        <v>845.4404790000001</v>
      </c>
      <c r="F13" s="37">
        <f>SUMIFS(СВЦЭМ!$C$34:$C$777,СВЦЭМ!$A$34:$A$777,$A13,СВЦЭМ!$B$34:$B$777,F$11)+'СЕТ СН'!$F$9+СВЦЭМ!$D$10+'СЕТ СН'!$F$6-'СЕТ СН'!$F$19</f>
        <v>853.15485931999979</v>
      </c>
      <c r="G13" s="37">
        <f>SUMIFS(СВЦЭМ!$C$34:$C$777,СВЦЭМ!$A$34:$A$777,$A13,СВЦЭМ!$B$34:$B$777,G$11)+'СЕТ СН'!$F$9+СВЦЭМ!$D$10+'СЕТ СН'!$F$6-'СЕТ СН'!$F$19</f>
        <v>839.68411515999992</v>
      </c>
      <c r="H13" s="37">
        <f>SUMIFS(СВЦЭМ!$C$34:$C$777,СВЦЭМ!$A$34:$A$777,$A13,СВЦЭМ!$B$34:$B$777,H$11)+'СЕТ СН'!$F$9+СВЦЭМ!$D$10+'СЕТ СН'!$F$6-'СЕТ СН'!$F$19</f>
        <v>761.6815493900001</v>
      </c>
      <c r="I13" s="37">
        <f>SUMIFS(СВЦЭМ!$C$34:$C$777,СВЦЭМ!$A$34:$A$777,$A13,СВЦЭМ!$B$34:$B$777,I$11)+'СЕТ СН'!$F$9+СВЦЭМ!$D$10+'СЕТ СН'!$F$6-'СЕТ СН'!$F$19</f>
        <v>649.72373297000013</v>
      </c>
      <c r="J13" s="37">
        <f>SUMIFS(СВЦЭМ!$C$34:$C$777,СВЦЭМ!$A$34:$A$777,$A13,СВЦЭМ!$B$34:$B$777,J$11)+'СЕТ СН'!$F$9+СВЦЭМ!$D$10+'СЕТ СН'!$F$6-'СЕТ СН'!$F$19</f>
        <v>545.52134108000018</v>
      </c>
      <c r="K13" s="37">
        <f>SUMIFS(СВЦЭМ!$C$34:$C$777,СВЦЭМ!$A$34:$A$777,$A13,СВЦЭМ!$B$34:$B$777,K$11)+'СЕТ СН'!$F$9+СВЦЭМ!$D$10+'СЕТ СН'!$F$6-'СЕТ СН'!$F$19</f>
        <v>494.69502194999995</v>
      </c>
      <c r="L13" s="37">
        <f>SUMIFS(СВЦЭМ!$C$34:$C$777,СВЦЭМ!$A$34:$A$777,$A13,СВЦЭМ!$B$34:$B$777,L$11)+'СЕТ СН'!$F$9+СВЦЭМ!$D$10+'СЕТ СН'!$F$6-'СЕТ СН'!$F$19</f>
        <v>455.05638748999991</v>
      </c>
      <c r="M13" s="37">
        <f>SUMIFS(СВЦЭМ!$C$34:$C$777,СВЦЭМ!$A$34:$A$777,$A13,СВЦЭМ!$B$34:$B$777,M$11)+'СЕТ СН'!$F$9+СВЦЭМ!$D$10+'СЕТ СН'!$F$6-'СЕТ СН'!$F$19</f>
        <v>454.24982507000004</v>
      </c>
      <c r="N13" s="37">
        <f>SUMIFS(СВЦЭМ!$C$34:$C$777,СВЦЭМ!$A$34:$A$777,$A13,СВЦЭМ!$B$34:$B$777,N$11)+'СЕТ СН'!$F$9+СВЦЭМ!$D$10+'СЕТ СН'!$F$6-'СЕТ СН'!$F$19</f>
        <v>446.13568605</v>
      </c>
      <c r="O13" s="37">
        <f>SUMIFS(СВЦЭМ!$C$34:$C$777,СВЦЭМ!$A$34:$A$777,$A13,СВЦЭМ!$B$34:$B$777,O$11)+'СЕТ СН'!$F$9+СВЦЭМ!$D$10+'СЕТ СН'!$F$6-'СЕТ СН'!$F$19</f>
        <v>448.11630809999997</v>
      </c>
      <c r="P13" s="37">
        <f>SUMIFS(СВЦЭМ!$C$34:$C$777,СВЦЭМ!$A$34:$A$777,$A13,СВЦЭМ!$B$34:$B$777,P$11)+'СЕТ СН'!$F$9+СВЦЭМ!$D$10+'СЕТ СН'!$F$6-'СЕТ СН'!$F$19</f>
        <v>450.41356291000011</v>
      </c>
      <c r="Q13" s="37">
        <f>SUMIFS(СВЦЭМ!$C$34:$C$777,СВЦЭМ!$A$34:$A$777,$A13,СВЦЭМ!$B$34:$B$777,Q$11)+'СЕТ СН'!$F$9+СВЦЭМ!$D$10+'СЕТ СН'!$F$6-'СЕТ СН'!$F$19</f>
        <v>456.69947043999991</v>
      </c>
      <c r="R13" s="37">
        <f>SUMIFS(СВЦЭМ!$C$34:$C$777,СВЦЭМ!$A$34:$A$777,$A13,СВЦЭМ!$B$34:$B$777,R$11)+'СЕТ СН'!$F$9+СВЦЭМ!$D$10+'СЕТ СН'!$F$6-'СЕТ СН'!$F$19</f>
        <v>470.1795169699999</v>
      </c>
      <c r="S13" s="37">
        <f>SUMIFS(СВЦЭМ!$C$34:$C$777,СВЦЭМ!$A$34:$A$777,$A13,СВЦЭМ!$B$34:$B$777,S$11)+'СЕТ СН'!$F$9+СВЦЭМ!$D$10+'СЕТ СН'!$F$6-'СЕТ СН'!$F$19</f>
        <v>479.57514840000022</v>
      </c>
      <c r="T13" s="37">
        <f>SUMIFS(СВЦЭМ!$C$34:$C$777,СВЦЭМ!$A$34:$A$777,$A13,СВЦЭМ!$B$34:$B$777,T$11)+'СЕТ СН'!$F$9+СВЦЭМ!$D$10+'СЕТ СН'!$F$6-'СЕТ СН'!$F$19</f>
        <v>463.28547918000004</v>
      </c>
      <c r="U13" s="37">
        <f>SUMIFS(СВЦЭМ!$C$34:$C$777,СВЦЭМ!$A$34:$A$777,$A13,СВЦЭМ!$B$34:$B$777,U$11)+'СЕТ СН'!$F$9+СВЦЭМ!$D$10+'СЕТ СН'!$F$6-'СЕТ СН'!$F$19</f>
        <v>441.02136088000009</v>
      </c>
      <c r="V13" s="37">
        <f>SUMIFS(СВЦЭМ!$C$34:$C$777,СВЦЭМ!$A$34:$A$777,$A13,СВЦЭМ!$B$34:$B$777,V$11)+'СЕТ СН'!$F$9+СВЦЭМ!$D$10+'СЕТ СН'!$F$6-'СЕТ СН'!$F$19</f>
        <v>469.78441438000004</v>
      </c>
      <c r="W13" s="37">
        <f>SUMIFS(СВЦЭМ!$C$34:$C$777,СВЦЭМ!$A$34:$A$777,$A13,СВЦЭМ!$B$34:$B$777,W$11)+'СЕТ СН'!$F$9+СВЦЭМ!$D$10+'СЕТ СН'!$F$6-'СЕТ СН'!$F$19</f>
        <v>520.30207134000011</v>
      </c>
      <c r="X13" s="37">
        <f>SUMIFS(СВЦЭМ!$C$34:$C$777,СВЦЭМ!$A$34:$A$777,$A13,СВЦЭМ!$B$34:$B$777,X$11)+'СЕТ СН'!$F$9+СВЦЭМ!$D$10+'СЕТ СН'!$F$6-'СЕТ СН'!$F$19</f>
        <v>561.09248246000016</v>
      </c>
      <c r="Y13" s="37">
        <f>SUMIFS(СВЦЭМ!$C$34:$C$777,СВЦЭМ!$A$34:$A$777,$A13,СВЦЭМ!$B$34:$B$777,Y$11)+'СЕТ СН'!$F$9+СВЦЭМ!$D$10+'СЕТ СН'!$F$6-'СЕТ СН'!$F$19</f>
        <v>648.40641226000002</v>
      </c>
    </row>
    <row r="14" spans="1:27" ht="15.75" x14ac:dyDescent="0.2">
      <c r="A14" s="36">
        <f t="shared" ref="A14:A42" si="0">A13+1</f>
        <v>42950</v>
      </c>
      <c r="B14" s="37">
        <f>SUMIFS(СВЦЭМ!$C$34:$C$777,СВЦЭМ!$A$34:$A$777,$A14,СВЦЭМ!$B$34:$B$777,B$11)+'СЕТ СН'!$F$9+СВЦЭМ!$D$10+'СЕТ СН'!$F$6-'СЕТ СН'!$F$19</f>
        <v>721.59831402999998</v>
      </c>
      <c r="C14" s="37">
        <f>SUMIFS(СВЦЭМ!$C$34:$C$777,СВЦЭМ!$A$34:$A$777,$A14,СВЦЭМ!$B$34:$B$777,C$11)+'СЕТ СН'!$F$9+СВЦЭМ!$D$10+'СЕТ СН'!$F$6-'СЕТ СН'!$F$19</f>
        <v>788.63800390999995</v>
      </c>
      <c r="D14" s="37">
        <f>SUMIFS(СВЦЭМ!$C$34:$C$777,СВЦЭМ!$A$34:$A$777,$A14,СВЦЭМ!$B$34:$B$777,D$11)+'СЕТ СН'!$F$9+СВЦЭМ!$D$10+'СЕТ СН'!$F$6-'СЕТ СН'!$F$19</f>
        <v>832.75738989999991</v>
      </c>
      <c r="E14" s="37">
        <f>SUMIFS(СВЦЭМ!$C$34:$C$777,СВЦЭМ!$A$34:$A$777,$A14,СВЦЭМ!$B$34:$B$777,E$11)+'СЕТ СН'!$F$9+СВЦЭМ!$D$10+'СЕТ СН'!$F$6-'СЕТ СН'!$F$19</f>
        <v>854.89996658999985</v>
      </c>
      <c r="F14" s="37">
        <f>SUMIFS(СВЦЭМ!$C$34:$C$777,СВЦЭМ!$A$34:$A$777,$A14,СВЦЭМ!$B$34:$B$777,F$11)+'СЕТ СН'!$F$9+СВЦЭМ!$D$10+'СЕТ СН'!$F$6-'СЕТ СН'!$F$19</f>
        <v>860.32121829999983</v>
      </c>
      <c r="G14" s="37">
        <f>SUMIFS(СВЦЭМ!$C$34:$C$777,СВЦЭМ!$A$34:$A$777,$A14,СВЦЭМ!$B$34:$B$777,G$11)+'СЕТ СН'!$F$9+СВЦЭМ!$D$10+'СЕТ СН'!$F$6-'СЕТ СН'!$F$19</f>
        <v>849.83076052999991</v>
      </c>
      <c r="H14" s="37">
        <f>SUMIFS(СВЦЭМ!$C$34:$C$777,СВЦЭМ!$A$34:$A$777,$A14,СВЦЭМ!$B$34:$B$777,H$11)+'СЕТ СН'!$F$9+СВЦЭМ!$D$10+'СЕТ СН'!$F$6-'СЕТ СН'!$F$19</f>
        <v>769.61221993000004</v>
      </c>
      <c r="I14" s="37">
        <f>SUMIFS(СВЦЭМ!$C$34:$C$777,СВЦЭМ!$A$34:$A$777,$A14,СВЦЭМ!$B$34:$B$777,I$11)+'СЕТ СН'!$F$9+СВЦЭМ!$D$10+'СЕТ СН'!$F$6-'СЕТ СН'!$F$19</f>
        <v>660.88394211000013</v>
      </c>
      <c r="J14" s="37">
        <f>SUMIFS(СВЦЭМ!$C$34:$C$777,СВЦЭМ!$A$34:$A$777,$A14,СВЦЭМ!$B$34:$B$777,J$11)+'СЕТ СН'!$F$9+СВЦЭМ!$D$10+'СЕТ СН'!$F$6-'СЕТ СН'!$F$19</f>
        <v>538.39639046999991</v>
      </c>
      <c r="K14" s="37">
        <f>SUMIFS(СВЦЭМ!$C$34:$C$777,СВЦЭМ!$A$34:$A$777,$A14,СВЦЭМ!$B$34:$B$777,K$11)+'СЕТ СН'!$F$9+СВЦЭМ!$D$10+'СЕТ СН'!$F$6-'СЕТ СН'!$F$19</f>
        <v>454.00056735999988</v>
      </c>
      <c r="L14" s="37">
        <f>SUMIFS(СВЦЭМ!$C$34:$C$777,СВЦЭМ!$A$34:$A$777,$A14,СВЦЭМ!$B$34:$B$777,L$11)+'СЕТ СН'!$F$9+СВЦЭМ!$D$10+'СЕТ СН'!$F$6-'СЕТ СН'!$F$19</f>
        <v>402.93601064000006</v>
      </c>
      <c r="M14" s="37">
        <f>SUMIFS(СВЦЭМ!$C$34:$C$777,СВЦЭМ!$A$34:$A$777,$A14,СВЦЭМ!$B$34:$B$777,M$11)+'СЕТ СН'!$F$9+СВЦЭМ!$D$10+'СЕТ СН'!$F$6-'СЕТ СН'!$F$19</f>
        <v>395.63613709000003</v>
      </c>
      <c r="N14" s="37">
        <f>SUMIFS(СВЦЭМ!$C$34:$C$777,СВЦЭМ!$A$34:$A$777,$A14,СВЦЭМ!$B$34:$B$777,N$11)+'СЕТ СН'!$F$9+СВЦЭМ!$D$10+'СЕТ СН'!$F$6-'СЕТ СН'!$F$19</f>
        <v>402.94266969000012</v>
      </c>
      <c r="O14" s="37">
        <f>SUMIFS(СВЦЭМ!$C$34:$C$777,СВЦЭМ!$A$34:$A$777,$A14,СВЦЭМ!$B$34:$B$777,O$11)+'СЕТ СН'!$F$9+СВЦЭМ!$D$10+'СЕТ СН'!$F$6-'СЕТ СН'!$F$19</f>
        <v>389.36976817000004</v>
      </c>
      <c r="P14" s="37">
        <f>SUMIFS(СВЦЭМ!$C$34:$C$777,СВЦЭМ!$A$34:$A$777,$A14,СВЦЭМ!$B$34:$B$777,P$11)+'СЕТ СН'!$F$9+СВЦЭМ!$D$10+'СЕТ СН'!$F$6-'СЕТ СН'!$F$19</f>
        <v>403.40885750000007</v>
      </c>
      <c r="Q14" s="37">
        <f>SUMIFS(СВЦЭМ!$C$34:$C$777,СВЦЭМ!$A$34:$A$777,$A14,СВЦЭМ!$B$34:$B$777,Q$11)+'СЕТ СН'!$F$9+СВЦЭМ!$D$10+'СЕТ СН'!$F$6-'СЕТ СН'!$F$19</f>
        <v>407.34589081000001</v>
      </c>
      <c r="R14" s="37">
        <f>SUMIFS(СВЦЭМ!$C$34:$C$777,СВЦЭМ!$A$34:$A$777,$A14,СВЦЭМ!$B$34:$B$777,R$11)+'СЕТ СН'!$F$9+СВЦЭМ!$D$10+'СЕТ СН'!$F$6-'СЕТ СН'!$F$19</f>
        <v>412.85630946000003</v>
      </c>
      <c r="S14" s="37">
        <f>SUMIFS(СВЦЭМ!$C$34:$C$777,СВЦЭМ!$A$34:$A$777,$A14,СВЦЭМ!$B$34:$B$777,S$11)+'СЕТ СН'!$F$9+СВЦЭМ!$D$10+'СЕТ СН'!$F$6-'СЕТ СН'!$F$19</f>
        <v>404.59011935000001</v>
      </c>
      <c r="T14" s="37">
        <f>SUMIFS(СВЦЭМ!$C$34:$C$777,СВЦЭМ!$A$34:$A$777,$A14,СВЦЭМ!$B$34:$B$777,T$11)+'СЕТ СН'!$F$9+СВЦЭМ!$D$10+'СЕТ СН'!$F$6-'СЕТ СН'!$F$19</f>
        <v>416.39657713000008</v>
      </c>
      <c r="U14" s="37">
        <f>SUMIFS(СВЦЭМ!$C$34:$C$777,СВЦЭМ!$A$34:$A$777,$A14,СВЦЭМ!$B$34:$B$777,U$11)+'СЕТ СН'!$F$9+СВЦЭМ!$D$10+'СЕТ СН'!$F$6-'СЕТ СН'!$F$19</f>
        <v>418.03890667000007</v>
      </c>
      <c r="V14" s="37">
        <f>SUMIFS(СВЦЭМ!$C$34:$C$777,СВЦЭМ!$A$34:$A$777,$A14,СВЦЭМ!$B$34:$B$777,V$11)+'СЕТ СН'!$F$9+СВЦЭМ!$D$10+'СЕТ СН'!$F$6-'СЕТ СН'!$F$19</f>
        <v>434.08477316000005</v>
      </c>
      <c r="W14" s="37">
        <f>SUMIFS(СВЦЭМ!$C$34:$C$777,СВЦЭМ!$A$34:$A$777,$A14,СВЦЭМ!$B$34:$B$777,W$11)+'СЕТ СН'!$F$9+СВЦЭМ!$D$10+'СЕТ СН'!$F$6-'СЕТ СН'!$F$19</f>
        <v>473.56818027000008</v>
      </c>
      <c r="X14" s="37">
        <f>SUMIFS(СВЦЭМ!$C$34:$C$777,СВЦЭМ!$A$34:$A$777,$A14,СВЦЭМ!$B$34:$B$777,X$11)+'СЕТ СН'!$F$9+СВЦЭМ!$D$10+'СЕТ СН'!$F$6-'СЕТ СН'!$F$19</f>
        <v>565.04807329000005</v>
      </c>
      <c r="Y14" s="37">
        <f>SUMIFS(СВЦЭМ!$C$34:$C$777,СВЦЭМ!$A$34:$A$777,$A14,СВЦЭМ!$B$34:$B$777,Y$11)+'СЕТ СН'!$F$9+СВЦЭМ!$D$10+'СЕТ СН'!$F$6-'СЕТ СН'!$F$19</f>
        <v>665.05004387999998</v>
      </c>
    </row>
    <row r="15" spans="1:27" ht="15.75" x14ac:dyDescent="0.2">
      <c r="A15" s="36">
        <f t="shared" si="0"/>
        <v>42951</v>
      </c>
      <c r="B15" s="37">
        <f>SUMIFS(СВЦЭМ!$C$34:$C$777,СВЦЭМ!$A$34:$A$777,$A15,СВЦЭМ!$B$34:$B$777,B$11)+'СЕТ СН'!$F$9+СВЦЭМ!$D$10+'СЕТ СН'!$F$6-'СЕТ СН'!$F$19</f>
        <v>845.93876647999991</v>
      </c>
      <c r="C15" s="37">
        <f>SUMIFS(СВЦЭМ!$C$34:$C$777,СВЦЭМ!$A$34:$A$777,$A15,СВЦЭМ!$B$34:$B$777,C$11)+'СЕТ СН'!$F$9+СВЦЭМ!$D$10+'СЕТ СН'!$F$6-'СЕТ СН'!$F$19</f>
        <v>950.83463611999991</v>
      </c>
      <c r="D15" s="37">
        <f>SUMIFS(СВЦЭМ!$C$34:$C$777,СВЦЭМ!$A$34:$A$777,$A15,СВЦЭМ!$B$34:$B$777,D$11)+'СЕТ СН'!$F$9+СВЦЭМ!$D$10+'СЕТ СН'!$F$6-'СЕТ СН'!$F$19</f>
        <v>1021.62538275</v>
      </c>
      <c r="E15" s="37">
        <f>SUMIFS(СВЦЭМ!$C$34:$C$777,СВЦЭМ!$A$34:$A$777,$A15,СВЦЭМ!$B$34:$B$777,E$11)+'СЕТ СН'!$F$9+СВЦЭМ!$D$10+'СЕТ СН'!$F$6-'СЕТ СН'!$F$19</f>
        <v>1064.2270378199999</v>
      </c>
      <c r="F15" s="37">
        <f>SUMIFS(СВЦЭМ!$C$34:$C$777,СВЦЭМ!$A$34:$A$777,$A15,СВЦЭМ!$B$34:$B$777,F$11)+'СЕТ СН'!$F$9+СВЦЭМ!$D$10+'СЕТ СН'!$F$6-'СЕТ СН'!$F$19</f>
        <v>1068.2716605799999</v>
      </c>
      <c r="G15" s="37">
        <f>SUMIFS(СВЦЭМ!$C$34:$C$777,СВЦЭМ!$A$34:$A$777,$A15,СВЦЭМ!$B$34:$B$777,G$11)+'СЕТ СН'!$F$9+СВЦЭМ!$D$10+'СЕТ СН'!$F$6-'СЕТ СН'!$F$19</f>
        <v>1066.5759369899999</v>
      </c>
      <c r="H15" s="37">
        <f>SUMIFS(СВЦЭМ!$C$34:$C$777,СВЦЭМ!$A$34:$A$777,$A15,СВЦЭМ!$B$34:$B$777,H$11)+'СЕТ СН'!$F$9+СВЦЭМ!$D$10+'СЕТ СН'!$F$6-'СЕТ СН'!$F$19</f>
        <v>981.50568098000008</v>
      </c>
      <c r="I15" s="37">
        <f>SUMIFS(СВЦЭМ!$C$34:$C$777,СВЦЭМ!$A$34:$A$777,$A15,СВЦЭМ!$B$34:$B$777,I$11)+'СЕТ СН'!$F$9+СВЦЭМ!$D$10+'СЕТ СН'!$F$6-'СЕТ СН'!$F$19</f>
        <v>863.93643049999991</v>
      </c>
      <c r="J15" s="37">
        <f>SUMIFS(СВЦЭМ!$C$34:$C$777,СВЦЭМ!$A$34:$A$777,$A15,СВЦЭМ!$B$34:$B$777,J$11)+'СЕТ СН'!$F$9+СВЦЭМ!$D$10+'СЕТ СН'!$F$6-'СЕТ СН'!$F$19</f>
        <v>749.31392789000006</v>
      </c>
      <c r="K15" s="37">
        <f>SUMIFS(СВЦЭМ!$C$34:$C$777,СВЦЭМ!$A$34:$A$777,$A15,СВЦЭМ!$B$34:$B$777,K$11)+'СЕТ СН'!$F$9+СВЦЭМ!$D$10+'СЕТ СН'!$F$6-'СЕТ СН'!$F$19</f>
        <v>653.9676806299999</v>
      </c>
      <c r="L15" s="37">
        <f>SUMIFS(СВЦЭМ!$C$34:$C$777,СВЦЭМ!$A$34:$A$777,$A15,СВЦЭМ!$B$34:$B$777,L$11)+'СЕТ СН'!$F$9+СВЦЭМ!$D$10+'СЕТ СН'!$F$6-'СЕТ СН'!$F$19</f>
        <v>584.96181785999988</v>
      </c>
      <c r="M15" s="37">
        <f>SUMIFS(СВЦЭМ!$C$34:$C$777,СВЦЭМ!$A$34:$A$777,$A15,СВЦЭМ!$B$34:$B$777,M$11)+'СЕТ СН'!$F$9+СВЦЭМ!$D$10+'СЕТ СН'!$F$6-'СЕТ СН'!$F$19</f>
        <v>576.96366931000011</v>
      </c>
      <c r="N15" s="37">
        <f>SUMIFS(СВЦЭМ!$C$34:$C$777,СВЦЭМ!$A$34:$A$777,$A15,СВЦЭМ!$B$34:$B$777,N$11)+'СЕТ СН'!$F$9+СВЦЭМ!$D$10+'СЕТ СН'!$F$6-'СЕТ СН'!$F$19</f>
        <v>584.6804874899999</v>
      </c>
      <c r="O15" s="37">
        <f>SUMIFS(СВЦЭМ!$C$34:$C$777,СВЦЭМ!$A$34:$A$777,$A15,СВЦЭМ!$B$34:$B$777,O$11)+'СЕТ СН'!$F$9+СВЦЭМ!$D$10+'СЕТ СН'!$F$6-'СЕТ СН'!$F$19</f>
        <v>569.96965442999999</v>
      </c>
      <c r="P15" s="37">
        <f>SUMIFS(СВЦЭМ!$C$34:$C$777,СВЦЭМ!$A$34:$A$777,$A15,СВЦЭМ!$B$34:$B$777,P$11)+'СЕТ СН'!$F$9+СВЦЭМ!$D$10+'СЕТ СН'!$F$6-'СЕТ СН'!$F$19</f>
        <v>583.28034789999992</v>
      </c>
      <c r="Q15" s="37">
        <f>SUMIFS(СВЦЭМ!$C$34:$C$777,СВЦЭМ!$A$34:$A$777,$A15,СВЦЭМ!$B$34:$B$777,Q$11)+'СЕТ СН'!$F$9+СВЦЭМ!$D$10+'СЕТ СН'!$F$6-'СЕТ СН'!$F$19</f>
        <v>584.96291362000011</v>
      </c>
      <c r="R15" s="37">
        <f>SUMIFS(СВЦЭМ!$C$34:$C$777,СВЦЭМ!$A$34:$A$777,$A15,СВЦЭМ!$B$34:$B$777,R$11)+'СЕТ СН'!$F$9+СВЦЭМ!$D$10+'СЕТ СН'!$F$6-'СЕТ СН'!$F$19</f>
        <v>589.31211392</v>
      </c>
      <c r="S15" s="37">
        <f>SUMIFS(СВЦЭМ!$C$34:$C$777,СВЦЭМ!$A$34:$A$777,$A15,СВЦЭМ!$B$34:$B$777,S$11)+'СЕТ СН'!$F$9+СВЦЭМ!$D$10+'СЕТ СН'!$F$6-'СЕТ СН'!$F$19</f>
        <v>578.35268388000009</v>
      </c>
      <c r="T15" s="37">
        <f>SUMIFS(СВЦЭМ!$C$34:$C$777,СВЦЭМ!$A$34:$A$777,$A15,СВЦЭМ!$B$34:$B$777,T$11)+'СЕТ СН'!$F$9+СВЦЭМ!$D$10+'СЕТ СН'!$F$6-'СЕТ СН'!$F$19</f>
        <v>592.84750402000009</v>
      </c>
      <c r="U15" s="37">
        <f>SUMIFS(СВЦЭМ!$C$34:$C$777,СВЦЭМ!$A$34:$A$777,$A15,СВЦЭМ!$B$34:$B$777,U$11)+'СЕТ СН'!$F$9+СВЦЭМ!$D$10+'СЕТ СН'!$F$6-'СЕТ СН'!$F$19</f>
        <v>590.31870896000009</v>
      </c>
      <c r="V15" s="37">
        <f>SUMIFS(СВЦЭМ!$C$34:$C$777,СВЦЭМ!$A$34:$A$777,$A15,СВЦЭМ!$B$34:$B$777,V$11)+'СЕТ СН'!$F$9+СВЦЭМ!$D$10+'СЕТ СН'!$F$6-'СЕТ СН'!$F$19</f>
        <v>611.15810618</v>
      </c>
      <c r="W15" s="37">
        <f>SUMIFS(СВЦЭМ!$C$34:$C$777,СВЦЭМ!$A$34:$A$777,$A15,СВЦЭМ!$B$34:$B$777,W$11)+'СЕТ СН'!$F$9+СВЦЭМ!$D$10+'СЕТ СН'!$F$6-'СЕТ СН'!$F$19</f>
        <v>694.68813462000003</v>
      </c>
      <c r="X15" s="37">
        <f>SUMIFS(СВЦЭМ!$C$34:$C$777,СВЦЭМ!$A$34:$A$777,$A15,СВЦЭМ!$B$34:$B$777,X$11)+'СЕТ СН'!$F$9+СВЦЭМ!$D$10+'СЕТ СН'!$F$6-'СЕТ СН'!$F$19</f>
        <v>775.53909595999994</v>
      </c>
      <c r="Y15" s="37">
        <f>SUMIFS(СВЦЭМ!$C$34:$C$777,СВЦЭМ!$A$34:$A$777,$A15,СВЦЭМ!$B$34:$B$777,Y$11)+'СЕТ СН'!$F$9+СВЦЭМ!$D$10+'СЕТ СН'!$F$6-'СЕТ СН'!$F$19</f>
        <v>859.08054201999994</v>
      </c>
    </row>
    <row r="16" spans="1:27" ht="15.75" x14ac:dyDescent="0.2">
      <c r="A16" s="36">
        <f t="shared" si="0"/>
        <v>42952</v>
      </c>
      <c r="B16" s="37">
        <f>SUMIFS(СВЦЭМ!$C$34:$C$777,СВЦЭМ!$A$34:$A$777,$A16,СВЦЭМ!$B$34:$B$777,B$11)+'СЕТ СН'!$F$9+СВЦЭМ!$D$10+'СЕТ СН'!$F$6-'СЕТ СН'!$F$19</f>
        <v>924.29488831000003</v>
      </c>
      <c r="C16" s="37">
        <f>SUMIFS(СВЦЭМ!$C$34:$C$777,СВЦЭМ!$A$34:$A$777,$A16,СВЦЭМ!$B$34:$B$777,C$11)+'СЕТ СН'!$F$9+СВЦЭМ!$D$10+'СЕТ СН'!$F$6-'СЕТ СН'!$F$19</f>
        <v>1024.1048398099999</v>
      </c>
      <c r="D16" s="37">
        <f>SUMIFS(СВЦЭМ!$C$34:$C$777,СВЦЭМ!$A$34:$A$777,$A16,СВЦЭМ!$B$34:$B$777,D$11)+'СЕТ СН'!$F$9+СВЦЭМ!$D$10+'СЕТ СН'!$F$6-'СЕТ СН'!$F$19</f>
        <v>1051.86919388</v>
      </c>
      <c r="E16" s="37">
        <f>SUMIFS(СВЦЭМ!$C$34:$C$777,СВЦЭМ!$A$34:$A$777,$A16,СВЦЭМ!$B$34:$B$777,E$11)+'СЕТ СН'!$F$9+СВЦЭМ!$D$10+'СЕТ СН'!$F$6-'СЕТ СН'!$F$19</f>
        <v>1066.43350222</v>
      </c>
      <c r="F16" s="37">
        <f>SUMIFS(СВЦЭМ!$C$34:$C$777,СВЦЭМ!$A$34:$A$777,$A16,СВЦЭМ!$B$34:$B$777,F$11)+'СЕТ СН'!$F$9+СВЦЭМ!$D$10+'СЕТ СН'!$F$6-'СЕТ СН'!$F$19</f>
        <v>1064.0423302299998</v>
      </c>
      <c r="G16" s="37">
        <f>SUMIFS(СВЦЭМ!$C$34:$C$777,СВЦЭМ!$A$34:$A$777,$A16,СВЦЭМ!$B$34:$B$777,G$11)+'СЕТ СН'!$F$9+СВЦЭМ!$D$10+'СЕТ СН'!$F$6-'СЕТ СН'!$F$19</f>
        <v>1065.1969049699999</v>
      </c>
      <c r="H16" s="37">
        <f>SUMIFS(СВЦЭМ!$C$34:$C$777,СВЦЭМ!$A$34:$A$777,$A16,СВЦЭМ!$B$34:$B$777,H$11)+'СЕТ СН'!$F$9+СВЦЭМ!$D$10+'СЕТ СН'!$F$6-'СЕТ СН'!$F$19</f>
        <v>1027.17870767</v>
      </c>
      <c r="I16" s="37">
        <f>SUMIFS(СВЦЭМ!$C$34:$C$777,СВЦЭМ!$A$34:$A$777,$A16,СВЦЭМ!$B$34:$B$777,I$11)+'СЕТ СН'!$F$9+СВЦЭМ!$D$10+'СЕТ СН'!$F$6-'СЕТ СН'!$F$19</f>
        <v>912.40886191000004</v>
      </c>
      <c r="J16" s="37">
        <f>SUMIFS(СВЦЭМ!$C$34:$C$777,СВЦЭМ!$A$34:$A$777,$A16,СВЦЭМ!$B$34:$B$777,J$11)+'СЕТ СН'!$F$9+СВЦЭМ!$D$10+'СЕТ СН'!$F$6-'СЕТ СН'!$F$19</f>
        <v>761.47328126999992</v>
      </c>
      <c r="K16" s="37">
        <f>SUMIFS(СВЦЭМ!$C$34:$C$777,СВЦЭМ!$A$34:$A$777,$A16,СВЦЭМ!$B$34:$B$777,K$11)+'СЕТ СН'!$F$9+СВЦЭМ!$D$10+'СЕТ СН'!$F$6-'СЕТ СН'!$F$19</f>
        <v>641.12700418000009</v>
      </c>
      <c r="L16" s="37">
        <f>SUMIFS(СВЦЭМ!$C$34:$C$777,СВЦЭМ!$A$34:$A$777,$A16,СВЦЭМ!$B$34:$B$777,L$11)+'СЕТ СН'!$F$9+СВЦЭМ!$D$10+'СЕТ СН'!$F$6-'СЕТ СН'!$F$19</f>
        <v>586.08251135</v>
      </c>
      <c r="M16" s="37">
        <f>SUMIFS(СВЦЭМ!$C$34:$C$777,СВЦЭМ!$A$34:$A$777,$A16,СВЦЭМ!$B$34:$B$777,M$11)+'СЕТ СН'!$F$9+СВЦЭМ!$D$10+'СЕТ СН'!$F$6-'СЕТ СН'!$F$19</f>
        <v>580.82715937000012</v>
      </c>
      <c r="N16" s="37">
        <f>SUMIFS(СВЦЭМ!$C$34:$C$777,СВЦЭМ!$A$34:$A$777,$A16,СВЦЭМ!$B$34:$B$777,N$11)+'СЕТ СН'!$F$9+СВЦЭМ!$D$10+'СЕТ СН'!$F$6-'СЕТ СН'!$F$19</f>
        <v>576.55487818000006</v>
      </c>
      <c r="O16" s="37">
        <f>SUMIFS(СВЦЭМ!$C$34:$C$777,СВЦЭМ!$A$34:$A$777,$A16,СВЦЭМ!$B$34:$B$777,O$11)+'СЕТ СН'!$F$9+СВЦЭМ!$D$10+'СЕТ СН'!$F$6-'СЕТ СН'!$F$19</f>
        <v>577.70355812000003</v>
      </c>
      <c r="P16" s="37">
        <f>SUMIFS(СВЦЭМ!$C$34:$C$777,СВЦЭМ!$A$34:$A$777,$A16,СВЦЭМ!$B$34:$B$777,P$11)+'СЕТ СН'!$F$9+СВЦЭМ!$D$10+'СЕТ СН'!$F$6-'СЕТ СН'!$F$19</f>
        <v>578.48802176000004</v>
      </c>
      <c r="Q16" s="37">
        <f>SUMIFS(СВЦЭМ!$C$34:$C$777,СВЦЭМ!$A$34:$A$777,$A16,СВЦЭМ!$B$34:$B$777,Q$11)+'СЕТ СН'!$F$9+СВЦЭМ!$D$10+'СЕТ СН'!$F$6-'СЕТ СН'!$F$19</f>
        <v>575.53817765000008</v>
      </c>
      <c r="R16" s="37">
        <f>SUMIFS(СВЦЭМ!$C$34:$C$777,СВЦЭМ!$A$34:$A$777,$A16,СВЦЭМ!$B$34:$B$777,R$11)+'СЕТ СН'!$F$9+СВЦЭМ!$D$10+'СЕТ СН'!$F$6-'СЕТ СН'!$F$19</f>
        <v>573.94073018000017</v>
      </c>
      <c r="S16" s="37">
        <f>SUMIFS(СВЦЭМ!$C$34:$C$777,СВЦЭМ!$A$34:$A$777,$A16,СВЦЭМ!$B$34:$B$777,S$11)+'СЕТ СН'!$F$9+СВЦЭМ!$D$10+'СЕТ СН'!$F$6-'СЕТ СН'!$F$19</f>
        <v>571.39936549999993</v>
      </c>
      <c r="T16" s="37">
        <f>SUMIFS(СВЦЭМ!$C$34:$C$777,СВЦЭМ!$A$34:$A$777,$A16,СВЦЭМ!$B$34:$B$777,T$11)+'СЕТ СН'!$F$9+СВЦЭМ!$D$10+'СЕТ СН'!$F$6-'СЕТ СН'!$F$19</f>
        <v>573.97731766000015</v>
      </c>
      <c r="U16" s="37">
        <f>SUMIFS(СВЦЭМ!$C$34:$C$777,СВЦЭМ!$A$34:$A$777,$A16,СВЦЭМ!$B$34:$B$777,U$11)+'СЕТ СН'!$F$9+СВЦЭМ!$D$10+'СЕТ СН'!$F$6-'СЕТ СН'!$F$19</f>
        <v>570.32959899000002</v>
      </c>
      <c r="V16" s="37">
        <f>SUMIFS(СВЦЭМ!$C$34:$C$777,СВЦЭМ!$A$34:$A$777,$A16,СВЦЭМ!$B$34:$B$777,V$11)+'СЕТ СН'!$F$9+СВЦЭМ!$D$10+'СЕТ СН'!$F$6-'СЕТ СН'!$F$19</f>
        <v>593.27222927000003</v>
      </c>
      <c r="W16" s="37">
        <f>SUMIFS(СВЦЭМ!$C$34:$C$777,СВЦЭМ!$A$34:$A$777,$A16,СВЦЭМ!$B$34:$B$777,W$11)+'СЕТ СН'!$F$9+СВЦЭМ!$D$10+'СЕТ СН'!$F$6-'СЕТ СН'!$F$19</f>
        <v>667.09652022</v>
      </c>
      <c r="X16" s="37">
        <f>SUMIFS(СВЦЭМ!$C$34:$C$777,СВЦЭМ!$A$34:$A$777,$A16,СВЦЭМ!$B$34:$B$777,X$11)+'СЕТ СН'!$F$9+СВЦЭМ!$D$10+'СЕТ СН'!$F$6-'СЕТ СН'!$F$19</f>
        <v>767.20852963999982</v>
      </c>
      <c r="Y16" s="37">
        <f>SUMIFS(СВЦЭМ!$C$34:$C$777,СВЦЭМ!$A$34:$A$777,$A16,СВЦЭМ!$B$34:$B$777,Y$11)+'СЕТ СН'!$F$9+СВЦЭМ!$D$10+'СЕТ СН'!$F$6-'СЕТ СН'!$F$19</f>
        <v>867.09351287000004</v>
      </c>
    </row>
    <row r="17" spans="1:25" ht="15.75" x14ac:dyDescent="0.2">
      <c r="A17" s="36">
        <f t="shared" si="0"/>
        <v>42953</v>
      </c>
      <c r="B17" s="37">
        <f>SUMIFS(СВЦЭМ!$C$34:$C$777,СВЦЭМ!$A$34:$A$777,$A17,СВЦЭМ!$B$34:$B$777,B$11)+'СЕТ СН'!$F$9+СВЦЭМ!$D$10+'СЕТ СН'!$F$6-'СЕТ СН'!$F$19</f>
        <v>941.62862939999991</v>
      </c>
      <c r="C17" s="37">
        <f>SUMIFS(СВЦЭМ!$C$34:$C$777,СВЦЭМ!$A$34:$A$777,$A17,СВЦЭМ!$B$34:$B$777,C$11)+'СЕТ СН'!$F$9+СВЦЭМ!$D$10+'СЕТ СН'!$F$6-'СЕТ СН'!$F$19</f>
        <v>1036.8302429099999</v>
      </c>
      <c r="D17" s="37">
        <f>SUMIFS(СВЦЭМ!$C$34:$C$777,СВЦЭМ!$A$34:$A$777,$A17,СВЦЭМ!$B$34:$B$777,D$11)+'СЕТ СН'!$F$9+СВЦЭМ!$D$10+'СЕТ СН'!$F$6-'СЕТ СН'!$F$19</f>
        <v>1068.14176402</v>
      </c>
      <c r="E17" s="37">
        <f>SUMIFS(СВЦЭМ!$C$34:$C$777,СВЦЭМ!$A$34:$A$777,$A17,СВЦЭМ!$B$34:$B$777,E$11)+'СЕТ СН'!$F$9+СВЦЭМ!$D$10+'СЕТ СН'!$F$6-'СЕТ СН'!$F$19</f>
        <v>1070.6658046599998</v>
      </c>
      <c r="F17" s="37">
        <f>SUMIFS(СВЦЭМ!$C$34:$C$777,СВЦЭМ!$A$34:$A$777,$A17,СВЦЭМ!$B$34:$B$777,F$11)+'СЕТ СН'!$F$9+СВЦЭМ!$D$10+'СЕТ СН'!$F$6-'СЕТ СН'!$F$19</f>
        <v>1053.25971772</v>
      </c>
      <c r="G17" s="37">
        <f>SUMIFS(СВЦЭМ!$C$34:$C$777,СВЦЭМ!$A$34:$A$777,$A17,СВЦЭМ!$B$34:$B$777,G$11)+'СЕТ СН'!$F$9+СВЦЭМ!$D$10+'СЕТ СН'!$F$6-'СЕТ СН'!$F$19</f>
        <v>1051.6585513999999</v>
      </c>
      <c r="H17" s="37">
        <f>SUMIFS(СВЦЭМ!$C$34:$C$777,СВЦЭМ!$A$34:$A$777,$A17,СВЦЭМ!$B$34:$B$777,H$11)+'СЕТ СН'!$F$9+СВЦЭМ!$D$10+'СЕТ СН'!$F$6-'СЕТ СН'!$F$19</f>
        <v>1062.19550878</v>
      </c>
      <c r="I17" s="37">
        <f>SUMIFS(СВЦЭМ!$C$34:$C$777,СВЦЭМ!$A$34:$A$777,$A17,СВЦЭМ!$B$34:$B$777,I$11)+'СЕТ СН'!$F$9+СВЦЭМ!$D$10+'СЕТ СН'!$F$6-'СЕТ СН'!$F$19</f>
        <v>943.77407390999997</v>
      </c>
      <c r="J17" s="37">
        <f>SUMIFS(СВЦЭМ!$C$34:$C$777,СВЦЭМ!$A$34:$A$777,$A17,СВЦЭМ!$B$34:$B$777,J$11)+'СЕТ СН'!$F$9+СВЦЭМ!$D$10+'СЕТ СН'!$F$6-'СЕТ СН'!$F$19</f>
        <v>784.34943885999996</v>
      </c>
      <c r="K17" s="37">
        <f>SUMIFS(СВЦЭМ!$C$34:$C$777,СВЦЭМ!$A$34:$A$777,$A17,СВЦЭМ!$B$34:$B$777,K$11)+'СЕТ СН'!$F$9+СВЦЭМ!$D$10+'СЕТ СН'!$F$6-'СЕТ СН'!$F$19</f>
        <v>666.49733321000008</v>
      </c>
      <c r="L17" s="37">
        <f>SUMIFS(СВЦЭМ!$C$34:$C$777,СВЦЭМ!$A$34:$A$777,$A17,СВЦЭМ!$B$34:$B$777,L$11)+'СЕТ СН'!$F$9+СВЦЭМ!$D$10+'СЕТ СН'!$F$6-'СЕТ СН'!$F$19</f>
        <v>590.38312616000007</v>
      </c>
      <c r="M17" s="37">
        <f>SUMIFS(СВЦЭМ!$C$34:$C$777,СВЦЭМ!$A$34:$A$777,$A17,СВЦЭМ!$B$34:$B$777,M$11)+'СЕТ СН'!$F$9+СВЦЭМ!$D$10+'СЕТ СН'!$F$6-'СЕТ СН'!$F$19</f>
        <v>585.4087565100001</v>
      </c>
      <c r="N17" s="37">
        <f>SUMIFS(СВЦЭМ!$C$34:$C$777,СВЦЭМ!$A$34:$A$777,$A17,СВЦЭМ!$B$34:$B$777,N$11)+'СЕТ СН'!$F$9+СВЦЭМ!$D$10+'СЕТ СН'!$F$6-'СЕТ СН'!$F$19</f>
        <v>584.20196889999988</v>
      </c>
      <c r="O17" s="37">
        <f>SUMIFS(СВЦЭМ!$C$34:$C$777,СВЦЭМ!$A$34:$A$777,$A17,СВЦЭМ!$B$34:$B$777,O$11)+'СЕТ СН'!$F$9+СВЦЭМ!$D$10+'СЕТ СН'!$F$6-'СЕТ СН'!$F$19</f>
        <v>583.39782981000008</v>
      </c>
      <c r="P17" s="37">
        <f>SUMIFS(СВЦЭМ!$C$34:$C$777,СВЦЭМ!$A$34:$A$777,$A17,СВЦЭМ!$B$34:$B$777,P$11)+'СЕТ СН'!$F$9+СВЦЭМ!$D$10+'СЕТ СН'!$F$6-'СЕТ СН'!$F$19</f>
        <v>584.95850315000007</v>
      </c>
      <c r="Q17" s="37">
        <f>SUMIFS(СВЦЭМ!$C$34:$C$777,СВЦЭМ!$A$34:$A$777,$A17,СВЦЭМ!$B$34:$B$777,Q$11)+'СЕТ СН'!$F$9+СВЦЭМ!$D$10+'СЕТ СН'!$F$6-'СЕТ СН'!$F$19</f>
        <v>584.32756797999991</v>
      </c>
      <c r="R17" s="37">
        <f>SUMIFS(СВЦЭМ!$C$34:$C$777,СВЦЭМ!$A$34:$A$777,$A17,СВЦЭМ!$B$34:$B$777,R$11)+'СЕТ СН'!$F$9+СВЦЭМ!$D$10+'СЕТ СН'!$F$6-'СЕТ СН'!$F$19</f>
        <v>587.74366205000001</v>
      </c>
      <c r="S17" s="37">
        <f>SUMIFS(СВЦЭМ!$C$34:$C$777,СВЦЭМ!$A$34:$A$777,$A17,СВЦЭМ!$B$34:$B$777,S$11)+'СЕТ СН'!$F$9+СВЦЭМ!$D$10+'СЕТ СН'!$F$6-'СЕТ СН'!$F$19</f>
        <v>588.24654575</v>
      </c>
      <c r="T17" s="37">
        <f>SUMIFS(СВЦЭМ!$C$34:$C$777,СВЦЭМ!$A$34:$A$777,$A17,СВЦЭМ!$B$34:$B$777,T$11)+'СЕТ СН'!$F$9+СВЦЭМ!$D$10+'СЕТ СН'!$F$6-'СЕТ СН'!$F$19</f>
        <v>589.65983438000012</v>
      </c>
      <c r="U17" s="37">
        <f>SUMIFS(СВЦЭМ!$C$34:$C$777,СВЦЭМ!$A$34:$A$777,$A17,СВЦЭМ!$B$34:$B$777,U$11)+'СЕТ СН'!$F$9+СВЦЭМ!$D$10+'СЕТ СН'!$F$6-'СЕТ СН'!$F$19</f>
        <v>590.26795531000016</v>
      </c>
      <c r="V17" s="37">
        <f>SUMIFS(СВЦЭМ!$C$34:$C$777,СВЦЭМ!$A$34:$A$777,$A17,СВЦЭМ!$B$34:$B$777,V$11)+'СЕТ СН'!$F$9+СВЦЭМ!$D$10+'СЕТ СН'!$F$6-'СЕТ СН'!$F$19</f>
        <v>622.14910727999995</v>
      </c>
      <c r="W17" s="37">
        <f>SUMIFS(СВЦЭМ!$C$34:$C$777,СВЦЭМ!$A$34:$A$777,$A17,СВЦЭМ!$B$34:$B$777,W$11)+'СЕТ СН'!$F$9+СВЦЭМ!$D$10+'СЕТ СН'!$F$6-'СЕТ СН'!$F$19</f>
        <v>684.21009757999991</v>
      </c>
      <c r="X17" s="37">
        <f>SUMIFS(СВЦЭМ!$C$34:$C$777,СВЦЭМ!$A$34:$A$777,$A17,СВЦЭМ!$B$34:$B$777,X$11)+'СЕТ СН'!$F$9+СВЦЭМ!$D$10+'СЕТ СН'!$F$6-'СЕТ СН'!$F$19</f>
        <v>782.24498673999983</v>
      </c>
      <c r="Y17" s="37">
        <f>SUMIFS(СВЦЭМ!$C$34:$C$777,СВЦЭМ!$A$34:$A$777,$A17,СВЦЭМ!$B$34:$B$777,Y$11)+'СЕТ СН'!$F$9+СВЦЭМ!$D$10+'СЕТ СН'!$F$6-'СЕТ СН'!$F$19</f>
        <v>859.26605154000003</v>
      </c>
    </row>
    <row r="18" spans="1:25" ht="15.75" x14ac:dyDescent="0.2">
      <c r="A18" s="36">
        <f t="shared" si="0"/>
        <v>42954</v>
      </c>
      <c r="B18" s="37">
        <f>SUMIFS(СВЦЭМ!$C$34:$C$777,СВЦЭМ!$A$34:$A$777,$A18,СВЦЭМ!$B$34:$B$777,B$11)+'СЕТ СН'!$F$9+СВЦЭМ!$D$10+'СЕТ СН'!$F$6-'СЕТ СН'!$F$19</f>
        <v>1064.8732744399999</v>
      </c>
      <c r="C18" s="37">
        <f>SUMIFS(СВЦЭМ!$C$34:$C$777,СВЦЭМ!$A$34:$A$777,$A18,СВЦЭМ!$B$34:$B$777,C$11)+'СЕТ СН'!$F$9+СВЦЭМ!$D$10+'СЕТ СН'!$F$6-'СЕТ СН'!$F$19</f>
        <v>1107.31335597</v>
      </c>
      <c r="D18" s="37">
        <f>SUMIFS(СВЦЭМ!$C$34:$C$777,СВЦЭМ!$A$34:$A$777,$A18,СВЦЭМ!$B$34:$B$777,D$11)+'СЕТ СН'!$F$9+СВЦЭМ!$D$10+'СЕТ СН'!$F$6-'СЕТ СН'!$F$19</f>
        <v>1093.5049892699999</v>
      </c>
      <c r="E18" s="37">
        <f>SUMIFS(СВЦЭМ!$C$34:$C$777,СВЦЭМ!$A$34:$A$777,$A18,СВЦЭМ!$B$34:$B$777,E$11)+'СЕТ СН'!$F$9+СВЦЭМ!$D$10+'СЕТ СН'!$F$6-'СЕТ СН'!$F$19</f>
        <v>1087.84946214</v>
      </c>
      <c r="F18" s="37">
        <f>SUMIFS(СВЦЭМ!$C$34:$C$777,СВЦЭМ!$A$34:$A$777,$A18,СВЦЭМ!$B$34:$B$777,F$11)+'СЕТ СН'!$F$9+СВЦЭМ!$D$10+'СЕТ СН'!$F$6-'СЕТ СН'!$F$19</f>
        <v>1083.0925011099998</v>
      </c>
      <c r="G18" s="37">
        <f>SUMIFS(СВЦЭМ!$C$34:$C$777,СВЦЭМ!$A$34:$A$777,$A18,СВЦЭМ!$B$34:$B$777,G$11)+'СЕТ СН'!$F$9+СВЦЭМ!$D$10+'СЕТ СН'!$F$6-'СЕТ СН'!$F$19</f>
        <v>1090.2039347699999</v>
      </c>
      <c r="H18" s="37">
        <f>SUMIFS(СВЦЭМ!$C$34:$C$777,СВЦЭМ!$A$34:$A$777,$A18,СВЦЭМ!$B$34:$B$777,H$11)+'СЕТ СН'!$F$9+СВЦЭМ!$D$10+'СЕТ СН'!$F$6-'СЕТ СН'!$F$19</f>
        <v>1111.9410948299999</v>
      </c>
      <c r="I18" s="37">
        <f>SUMIFS(СВЦЭМ!$C$34:$C$777,СВЦЭМ!$A$34:$A$777,$A18,СВЦЭМ!$B$34:$B$777,I$11)+'СЕТ СН'!$F$9+СВЦЭМ!$D$10+'СЕТ СН'!$F$6-'СЕТ СН'!$F$19</f>
        <v>978.87508215000003</v>
      </c>
      <c r="J18" s="37">
        <f>SUMIFS(СВЦЭМ!$C$34:$C$777,СВЦЭМ!$A$34:$A$777,$A18,СВЦЭМ!$B$34:$B$777,J$11)+'СЕТ СН'!$F$9+СВЦЭМ!$D$10+'СЕТ СН'!$F$6-'СЕТ СН'!$F$19</f>
        <v>793.99668971000006</v>
      </c>
      <c r="K18" s="37">
        <f>SUMIFS(СВЦЭМ!$C$34:$C$777,СВЦЭМ!$A$34:$A$777,$A18,СВЦЭМ!$B$34:$B$777,K$11)+'СЕТ СН'!$F$9+СВЦЭМ!$D$10+'СЕТ СН'!$F$6-'СЕТ СН'!$F$19</f>
        <v>677.14174116999993</v>
      </c>
      <c r="L18" s="37">
        <f>SUMIFS(СВЦЭМ!$C$34:$C$777,СВЦЭМ!$A$34:$A$777,$A18,СВЦЭМ!$B$34:$B$777,L$11)+'СЕТ СН'!$F$9+СВЦЭМ!$D$10+'СЕТ СН'!$F$6-'СЕТ СН'!$F$19</f>
        <v>611.68394188000002</v>
      </c>
      <c r="M18" s="37">
        <f>SUMIFS(СВЦЭМ!$C$34:$C$777,СВЦЭМ!$A$34:$A$777,$A18,СВЦЭМ!$B$34:$B$777,M$11)+'СЕТ СН'!$F$9+СВЦЭМ!$D$10+'СЕТ СН'!$F$6-'СЕТ СН'!$F$19</f>
        <v>607.98631310000019</v>
      </c>
      <c r="N18" s="37">
        <f>SUMIFS(СВЦЭМ!$C$34:$C$777,СВЦЭМ!$A$34:$A$777,$A18,СВЦЭМ!$B$34:$B$777,N$11)+'СЕТ СН'!$F$9+СВЦЭМ!$D$10+'СЕТ СН'!$F$6-'СЕТ СН'!$F$19</f>
        <v>612.0178981900001</v>
      </c>
      <c r="O18" s="37">
        <f>SUMIFS(СВЦЭМ!$C$34:$C$777,СВЦЭМ!$A$34:$A$777,$A18,СВЦЭМ!$B$34:$B$777,O$11)+'СЕТ СН'!$F$9+СВЦЭМ!$D$10+'СЕТ СН'!$F$6-'СЕТ СН'!$F$19</f>
        <v>595.14153390999991</v>
      </c>
      <c r="P18" s="37">
        <f>SUMIFS(СВЦЭМ!$C$34:$C$777,СВЦЭМ!$A$34:$A$777,$A18,СВЦЭМ!$B$34:$B$777,P$11)+'СЕТ СН'!$F$9+СВЦЭМ!$D$10+'СЕТ СН'!$F$6-'СЕТ СН'!$F$19</f>
        <v>609.31010876000005</v>
      </c>
      <c r="Q18" s="37">
        <f>SUMIFS(СВЦЭМ!$C$34:$C$777,СВЦЭМ!$A$34:$A$777,$A18,СВЦЭМ!$B$34:$B$777,Q$11)+'СЕТ СН'!$F$9+СВЦЭМ!$D$10+'СЕТ СН'!$F$6-'СЕТ СН'!$F$19</f>
        <v>610.9060042000001</v>
      </c>
      <c r="R18" s="37">
        <f>SUMIFS(СВЦЭМ!$C$34:$C$777,СВЦЭМ!$A$34:$A$777,$A18,СВЦЭМ!$B$34:$B$777,R$11)+'СЕТ СН'!$F$9+СВЦЭМ!$D$10+'СЕТ СН'!$F$6-'СЕТ СН'!$F$19</f>
        <v>613.8240390599999</v>
      </c>
      <c r="S18" s="37">
        <f>SUMIFS(СВЦЭМ!$C$34:$C$777,СВЦЭМ!$A$34:$A$777,$A18,СВЦЭМ!$B$34:$B$777,S$11)+'СЕТ СН'!$F$9+СВЦЭМ!$D$10+'СЕТ СН'!$F$6-'СЕТ СН'!$F$19</f>
        <v>604.85707228999991</v>
      </c>
      <c r="T18" s="37">
        <f>SUMIFS(СВЦЭМ!$C$34:$C$777,СВЦЭМ!$A$34:$A$777,$A18,СВЦЭМ!$B$34:$B$777,T$11)+'СЕТ СН'!$F$9+СВЦЭМ!$D$10+'СЕТ СН'!$F$6-'СЕТ СН'!$F$19</f>
        <v>609.03190794000011</v>
      </c>
      <c r="U18" s="37">
        <f>SUMIFS(СВЦЭМ!$C$34:$C$777,СВЦЭМ!$A$34:$A$777,$A18,СВЦЭМ!$B$34:$B$777,U$11)+'СЕТ СН'!$F$9+СВЦЭМ!$D$10+'СЕТ СН'!$F$6-'СЕТ СН'!$F$19</f>
        <v>606.9220773699999</v>
      </c>
      <c r="V18" s="37">
        <f>SUMIFS(СВЦЭМ!$C$34:$C$777,СВЦЭМ!$A$34:$A$777,$A18,СВЦЭМ!$B$34:$B$777,V$11)+'СЕТ СН'!$F$9+СВЦЭМ!$D$10+'СЕТ СН'!$F$6-'СЕТ СН'!$F$19</f>
        <v>632.96081058000004</v>
      </c>
      <c r="W18" s="37">
        <f>SUMIFS(СВЦЭМ!$C$34:$C$777,СВЦЭМ!$A$34:$A$777,$A18,СВЦЭМ!$B$34:$B$777,W$11)+'СЕТ СН'!$F$9+СВЦЭМ!$D$10+'СЕТ СН'!$F$6-'СЕТ СН'!$F$19</f>
        <v>700.60817378999991</v>
      </c>
      <c r="X18" s="37">
        <f>SUMIFS(СВЦЭМ!$C$34:$C$777,СВЦЭМ!$A$34:$A$777,$A18,СВЦЭМ!$B$34:$B$777,X$11)+'СЕТ СН'!$F$9+СВЦЭМ!$D$10+'СЕТ СН'!$F$6-'СЕТ СН'!$F$19</f>
        <v>814.4534235499998</v>
      </c>
      <c r="Y18" s="37">
        <f>SUMIFS(СВЦЭМ!$C$34:$C$777,СВЦЭМ!$A$34:$A$777,$A18,СВЦЭМ!$B$34:$B$777,Y$11)+'СЕТ СН'!$F$9+СВЦЭМ!$D$10+'СЕТ СН'!$F$6-'СЕТ СН'!$F$19</f>
        <v>919.19728282999995</v>
      </c>
    </row>
    <row r="19" spans="1:25" ht="15.75" x14ac:dyDescent="0.2">
      <c r="A19" s="36">
        <f t="shared" si="0"/>
        <v>42955</v>
      </c>
      <c r="B19" s="37">
        <f>SUMIFS(СВЦЭМ!$C$34:$C$777,СВЦЭМ!$A$34:$A$777,$A19,СВЦЭМ!$B$34:$B$777,B$11)+'СЕТ СН'!$F$9+СВЦЭМ!$D$10+'СЕТ СН'!$F$6-'СЕТ СН'!$F$19</f>
        <v>1009.1679070799998</v>
      </c>
      <c r="C19" s="37">
        <f>SUMIFS(СВЦЭМ!$C$34:$C$777,СВЦЭМ!$A$34:$A$777,$A19,СВЦЭМ!$B$34:$B$777,C$11)+'СЕТ СН'!$F$9+СВЦЭМ!$D$10+'СЕТ СН'!$F$6-'СЕТ СН'!$F$19</f>
        <v>1095.79493316</v>
      </c>
      <c r="D19" s="37">
        <f>SUMIFS(СВЦЭМ!$C$34:$C$777,СВЦЭМ!$A$34:$A$777,$A19,СВЦЭМ!$B$34:$B$777,D$11)+'СЕТ СН'!$F$9+СВЦЭМ!$D$10+'СЕТ СН'!$F$6-'СЕТ СН'!$F$19</f>
        <v>1090.46249633</v>
      </c>
      <c r="E19" s="37">
        <f>SUMIFS(СВЦЭМ!$C$34:$C$777,СВЦЭМ!$A$34:$A$777,$A19,СВЦЭМ!$B$34:$B$777,E$11)+'СЕТ СН'!$F$9+СВЦЭМ!$D$10+'СЕТ СН'!$F$6-'СЕТ СН'!$F$19</f>
        <v>1080.6727643499999</v>
      </c>
      <c r="F19" s="37">
        <f>SUMIFS(СВЦЭМ!$C$34:$C$777,СВЦЭМ!$A$34:$A$777,$A19,СВЦЭМ!$B$34:$B$777,F$11)+'СЕТ СН'!$F$9+СВЦЭМ!$D$10+'СЕТ СН'!$F$6-'СЕТ СН'!$F$19</f>
        <v>1078.9276384099999</v>
      </c>
      <c r="G19" s="37">
        <f>SUMIFS(СВЦЭМ!$C$34:$C$777,СВЦЭМ!$A$34:$A$777,$A19,СВЦЭМ!$B$34:$B$777,G$11)+'СЕТ СН'!$F$9+СВЦЭМ!$D$10+'СЕТ СН'!$F$6-'СЕТ СН'!$F$19</f>
        <v>1084.4844374899999</v>
      </c>
      <c r="H19" s="37">
        <f>SUMIFS(СВЦЭМ!$C$34:$C$777,СВЦЭМ!$A$34:$A$777,$A19,СВЦЭМ!$B$34:$B$777,H$11)+'СЕТ СН'!$F$9+СВЦЭМ!$D$10+'СЕТ СН'!$F$6-'СЕТ СН'!$F$19</f>
        <v>1090.03254599</v>
      </c>
      <c r="I19" s="37">
        <f>SUMIFS(СВЦЭМ!$C$34:$C$777,СВЦЭМ!$A$34:$A$777,$A19,СВЦЭМ!$B$34:$B$777,I$11)+'СЕТ СН'!$F$9+СВЦЭМ!$D$10+'СЕТ СН'!$F$6-'СЕТ СН'!$F$19</f>
        <v>950.9843423599998</v>
      </c>
      <c r="J19" s="37">
        <f>SUMIFS(СВЦЭМ!$C$34:$C$777,СВЦЭМ!$A$34:$A$777,$A19,СВЦЭМ!$B$34:$B$777,J$11)+'СЕТ СН'!$F$9+СВЦЭМ!$D$10+'СЕТ СН'!$F$6-'СЕТ СН'!$F$19</f>
        <v>782.41545494999991</v>
      </c>
      <c r="K19" s="37">
        <f>SUMIFS(СВЦЭМ!$C$34:$C$777,СВЦЭМ!$A$34:$A$777,$A19,СВЦЭМ!$B$34:$B$777,K$11)+'СЕТ СН'!$F$9+СВЦЭМ!$D$10+'СЕТ СН'!$F$6-'СЕТ СН'!$F$19</f>
        <v>669.17437757000016</v>
      </c>
      <c r="L19" s="37">
        <f>SUMIFS(СВЦЭМ!$C$34:$C$777,СВЦЭМ!$A$34:$A$777,$A19,СВЦЭМ!$B$34:$B$777,L$11)+'СЕТ СН'!$F$9+СВЦЭМ!$D$10+'СЕТ СН'!$F$6-'СЕТ СН'!$F$19</f>
        <v>597.4037769800002</v>
      </c>
      <c r="M19" s="37">
        <f>SUMIFS(СВЦЭМ!$C$34:$C$777,СВЦЭМ!$A$34:$A$777,$A19,СВЦЭМ!$B$34:$B$777,M$11)+'СЕТ СН'!$F$9+СВЦЭМ!$D$10+'СЕТ СН'!$F$6-'СЕТ СН'!$F$19</f>
        <v>590.03245104999996</v>
      </c>
      <c r="N19" s="37">
        <f>SUMIFS(СВЦЭМ!$C$34:$C$777,СВЦЭМ!$A$34:$A$777,$A19,СВЦЭМ!$B$34:$B$777,N$11)+'СЕТ СН'!$F$9+СВЦЭМ!$D$10+'СЕТ СН'!$F$6-'СЕТ СН'!$F$19</f>
        <v>593.47683580000012</v>
      </c>
      <c r="O19" s="37">
        <f>SUMIFS(СВЦЭМ!$C$34:$C$777,СВЦЭМ!$A$34:$A$777,$A19,СВЦЭМ!$B$34:$B$777,O$11)+'СЕТ СН'!$F$9+СВЦЭМ!$D$10+'СЕТ СН'!$F$6-'СЕТ СН'!$F$19</f>
        <v>579.57198839000012</v>
      </c>
      <c r="P19" s="37">
        <f>SUMIFS(СВЦЭМ!$C$34:$C$777,СВЦЭМ!$A$34:$A$777,$A19,СВЦЭМ!$B$34:$B$777,P$11)+'СЕТ СН'!$F$9+СВЦЭМ!$D$10+'СЕТ СН'!$F$6-'СЕТ СН'!$F$19</f>
        <v>596.71966763</v>
      </c>
      <c r="Q19" s="37">
        <f>SUMIFS(СВЦЭМ!$C$34:$C$777,СВЦЭМ!$A$34:$A$777,$A19,СВЦЭМ!$B$34:$B$777,Q$11)+'СЕТ СН'!$F$9+СВЦЭМ!$D$10+'СЕТ СН'!$F$6-'СЕТ СН'!$F$19</f>
        <v>604.02354822999996</v>
      </c>
      <c r="R19" s="37">
        <f>SUMIFS(СВЦЭМ!$C$34:$C$777,СВЦЭМ!$A$34:$A$777,$A19,СВЦЭМ!$B$34:$B$777,R$11)+'СЕТ СН'!$F$9+СВЦЭМ!$D$10+'СЕТ СН'!$F$6-'СЕТ СН'!$F$19</f>
        <v>605.3916416699999</v>
      </c>
      <c r="S19" s="37">
        <f>SUMIFS(СВЦЭМ!$C$34:$C$777,СВЦЭМ!$A$34:$A$777,$A19,СВЦЭМ!$B$34:$B$777,S$11)+'СЕТ СН'!$F$9+СВЦЭМ!$D$10+'СЕТ СН'!$F$6-'СЕТ СН'!$F$19</f>
        <v>588.95639894999999</v>
      </c>
      <c r="T19" s="37">
        <f>SUMIFS(СВЦЭМ!$C$34:$C$777,СВЦЭМ!$A$34:$A$777,$A19,СВЦЭМ!$B$34:$B$777,T$11)+'СЕТ СН'!$F$9+СВЦЭМ!$D$10+'СЕТ СН'!$F$6-'СЕТ СН'!$F$19</f>
        <v>606.82131125000001</v>
      </c>
      <c r="U19" s="37">
        <f>SUMIFS(СВЦЭМ!$C$34:$C$777,СВЦЭМ!$A$34:$A$777,$A19,СВЦЭМ!$B$34:$B$777,U$11)+'СЕТ СН'!$F$9+СВЦЭМ!$D$10+'СЕТ СН'!$F$6-'СЕТ СН'!$F$19</f>
        <v>605.12628876000008</v>
      </c>
      <c r="V19" s="37">
        <f>SUMIFS(СВЦЭМ!$C$34:$C$777,СВЦЭМ!$A$34:$A$777,$A19,СВЦЭМ!$B$34:$B$777,V$11)+'СЕТ СН'!$F$9+СВЦЭМ!$D$10+'СЕТ СН'!$F$6-'СЕТ СН'!$F$19</f>
        <v>631.64736983000012</v>
      </c>
      <c r="W19" s="37">
        <f>SUMIFS(СВЦЭМ!$C$34:$C$777,СВЦЭМ!$A$34:$A$777,$A19,СВЦЭМ!$B$34:$B$777,W$11)+'СЕТ СН'!$F$9+СВЦЭМ!$D$10+'СЕТ СН'!$F$6-'СЕТ СН'!$F$19</f>
        <v>703.64143890000014</v>
      </c>
      <c r="X19" s="37">
        <f>SUMIFS(СВЦЭМ!$C$34:$C$777,СВЦЭМ!$A$34:$A$777,$A19,СВЦЭМ!$B$34:$B$777,X$11)+'СЕТ СН'!$F$9+СВЦЭМ!$D$10+'СЕТ СН'!$F$6-'СЕТ СН'!$F$19</f>
        <v>818.62861826999983</v>
      </c>
      <c r="Y19" s="37">
        <f>SUMIFS(СВЦЭМ!$C$34:$C$777,СВЦЭМ!$A$34:$A$777,$A19,СВЦЭМ!$B$34:$B$777,Y$11)+'СЕТ СН'!$F$9+СВЦЭМ!$D$10+'СЕТ СН'!$F$6-'СЕТ СН'!$F$19</f>
        <v>954.96714319999978</v>
      </c>
    </row>
    <row r="20" spans="1:25" ht="15.75" x14ac:dyDescent="0.2">
      <c r="A20" s="36">
        <f t="shared" si="0"/>
        <v>42956</v>
      </c>
      <c r="B20" s="37">
        <f>SUMIFS(СВЦЭМ!$C$34:$C$777,СВЦЭМ!$A$34:$A$777,$A20,СВЦЭМ!$B$34:$B$777,B$11)+'СЕТ СН'!$F$9+СВЦЭМ!$D$10+'СЕТ СН'!$F$6-'СЕТ СН'!$F$19</f>
        <v>1061.62657754</v>
      </c>
      <c r="C20" s="37">
        <f>SUMIFS(СВЦЭМ!$C$34:$C$777,СВЦЭМ!$A$34:$A$777,$A20,СВЦЭМ!$B$34:$B$777,C$11)+'СЕТ СН'!$F$9+СВЦЭМ!$D$10+'СЕТ СН'!$F$6-'СЕТ СН'!$F$19</f>
        <v>1071.8444602899999</v>
      </c>
      <c r="D20" s="37">
        <f>SUMIFS(СВЦЭМ!$C$34:$C$777,СВЦЭМ!$A$34:$A$777,$A20,СВЦЭМ!$B$34:$B$777,D$11)+'СЕТ СН'!$F$9+СВЦЭМ!$D$10+'СЕТ СН'!$F$6-'СЕТ СН'!$F$19</f>
        <v>1064.2258479</v>
      </c>
      <c r="E20" s="37">
        <f>SUMIFS(СВЦЭМ!$C$34:$C$777,СВЦЭМ!$A$34:$A$777,$A20,СВЦЭМ!$B$34:$B$777,E$11)+'СЕТ СН'!$F$9+СВЦЭМ!$D$10+'СЕТ СН'!$F$6-'СЕТ СН'!$F$19</f>
        <v>1055.5866535099999</v>
      </c>
      <c r="F20" s="37">
        <f>SUMIFS(СВЦЭМ!$C$34:$C$777,СВЦЭМ!$A$34:$A$777,$A20,СВЦЭМ!$B$34:$B$777,F$11)+'СЕТ СН'!$F$9+СВЦЭМ!$D$10+'СЕТ СН'!$F$6-'СЕТ СН'!$F$19</f>
        <v>1051.70518176</v>
      </c>
      <c r="G20" s="37">
        <f>SUMIFS(СВЦЭМ!$C$34:$C$777,СВЦЭМ!$A$34:$A$777,$A20,СВЦЭМ!$B$34:$B$777,G$11)+'СЕТ СН'!$F$9+СВЦЭМ!$D$10+'СЕТ СН'!$F$6-'СЕТ СН'!$F$19</f>
        <v>1058.22418685</v>
      </c>
      <c r="H20" s="37">
        <f>SUMIFS(СВЦЭМ!$C$34:$C$777,СВЦЭМ!$A$34:$A$777,$A20,СВЦЭМ!$B$34:$B$777,H$11)+'СЕТ СН'!$F$9+СВЦЭМ!$D$10+'СЕТ СН'!$F$6-'СЕТ СН'!$F$19</f>
        <v>1072.0985141199999</v>
      </c>
      <c r="I20" s="37">
        <f>SUMIFS(СВЦЭМ!$C$34:$C$777,СВЦЭМ!$A$34:$A$777,$A20,СВЦЭМ!$B$34:$B$777,I$11)+'СЕТ СН'!$F$9+СВЦЭМ!$D$10+'СЕТ СН'!$F$6-'СЕТ СН'!$F$19</f>
        <v>991.80373742000006</v>
      </c>
      <c r="J20" s="37">
        <f>SUMIFS(СВЦЭМ!$C$34:$C$777,СВЦЭМ!$A$34:$A$777,$A20,СВЦЭМ!$B$34:$B$777,J$11)+'СЕТ СН'!$F$9+СВЦЭМ!$D$10+'СЕТ СН'!$F$6-'СЕТ СН'!$F$19</f>
        <v>861.21681321999995</v>
      </c>
      <c r="K20" s="37">
        <f>SUMIFS(СВЦЭМ!$C$34:$C$777,СВЦЭМ!$A$34:$A$777,$A20,СВЦЭМ!$B$34:$B$777,K$11)+'СЕТ СН'!$F$9+СВЦЭМ!$D$10+'СЕТ СН'!$F$6-'СЕТ СН'!$F$19</f>
        <v>728.62274806999994</v>
      </c>
      <c r="L20" s="37">
        <f>SUMIFS(СВЦЭМ!$C$34:$C$777,СВЦЭМ!$A$34:$A$777,$A20,СВЦЭМ!$B$34:$B$777,L$11)+'СЕТ СН'!$F$9+СВЦЭМ!$D$10+'СЕТ СН'!$F$6-'СЕТ СН'!$F$19</f>
        <v>632.46288337999999</v>
      </c>
      <c r="M20" s="37">
        <f>SUMIFS(СВЦЭМ!$C$34:$C$777,СВЦЭМ!$A$34:$A$777,$A20,СВЦЭМ!$B$34:$B$777,M$11)+'СЕТ СН'!$F$9+СВЦЭМ!$D$10+'СЕТ СН'!$F$6-'СЕТ СН'!$F$19</f>
        <v>603.66397240000015</v>
      </c>
      <c r="N20" s="37">
        <f>SUMIFS(СВЦЭМ!$C$34:$C$777,СВЦЭМ!$A$34:$A$777,$A20,СВЦЭМ!$B$34:$B$777,N$11)+'СЕТ СН'!$F$9+СВЦЭМ!$D$10+'СЕТ СН'!$F$6-'СЕТ СН'!$F$19</f>
        <v>608.83965925000007</v>
      </c>
      <c r="O20" s="37">
        <f>SUMIFS(СВЦЭМ!$C$34:$C$777,СВЦЭМ!$A$34:$A$777,$A20,СВЦЭМ!$B$34:$B$777,O$11)+'СЕТ СН'!$F$9+СВЦЭМ!$D$10+'СЕТ СН'!$F$6-'СЕТ СН'!$F$19</f>
        <v>598.65142691000005</v>
      </c>
      <c r="P20" s="37">
        <f>SUMIFS(СВЦЭМ!$C$34:$C$777,СВЦЭМ!$A$34:$A$777,$A20,СВЦЭМ!$B$34:$B$777,P$11)+'СЕТ СН'!$F$9+СВЦЭМ!$D$10+'СЕТ СН'!$F$6-'СЕТ СН'!$F$19</f>
        <v>613.40249956000002</v>
      </c>
      <c r="Q20" s="37">
        <f>SUMIFS(СВЦЭМ!$C$34:$C$777,СВЦЭМ!$A$34:$A$777,$A20,СВЦЭМ!$B$34:$B$777,Q$11)+'СЕТ СН'!$F$9+СВЦЭМ!$D$10+'СЕТ СН'!$F$6-'СЕТ СН'!$F$19</f>
        <v>616.19327844999998</v>
      </c>
      <c r="R20" s="37">
        <f>SUMIFS(СВЦЭМ!$C$34:$C$777,СВЦЭМ!$A$34:$A$777,$A20,СВЦЭМ!$B$34:$B$777,R$11)+'СЕТ СН'!$F$9+СВЦЭМ!$D$10+'СЕТ СН'!$F$6-'СЕТ СН'!$F$19</f>
        <v>622.53326362999996</v>
      </c>
      <c r="S20" s="37">
        <f>SUMIFS(СВЦЭМ!$C$34:$C$777,СВЦЭМ!$A$34:$A$777,$A20,СВЦЭМ!$B$34:$B$777,S$11)+'СЕТ СН'!$F$9+СВЦЭМ!$D$10+'СЕТ СН'!$F$6-'СЕТ СН'!$F$19</f>
        <v>612.13133321000009</v>
      </c>
      <c r="T20" s="37">
        <f>SUMIFS(СВЦЭМ!$C$34:$C$777,СВЦЭМ!$A$34:$A$777,$A20,СВЦЭМ!$B$34:$B$777,T$11)+'СЕТ СН'!$F$9+СВЦЭМ!$D$10+'СЕТ СН'!$F$6-'СЕТ СН'!$F$19</f>
        <v>619.52070665000019</v>
      </c>
      <c r="U20" s="37">
        <f>SUMIFS(СВЦЭМ!$C$34:$C$777,СВЦЭМ!$A$34:$A$777,$A20,СВЦЭМ!$B$34:$B$777,U$11)+'СЕТ СН'!$F$9+СВЦЭМ!$D$10+'СЕТ СН'!$F$6-'СЕТ СН'!$F$19</f>
        <v>620.03084819000014</v>
      </c>
      <c r="V20" s="37">
        <f>SUMIFS(СВЦЭМ!$C$34:$C$777,СВЦЭМ!$A$34:$A$777,$A20,СВЦЭМ!$B$34:$B$777,V$11)+'СЕТ СН'!$F$9+СВЦЭМ!$D$10+'СЕТ СН'!$F$6-'СЕТ СН'!$F$19</f>
        <v>643.1322315299999</v>
      </c>
      <c r="W20" s="37">
        <f>SUMIFS(СВЦЭМ!$C$34:$C$777,СВЦЭМ!$A$34:$A$777,$A20,СВЦЭМ!$B$34:$B$777,W$11)+'СЕТ СН'!$F$9+СВЦЭМ!$D$10+'СЕТ СН'!$F$6-'СЕТ СН'!$F$19</f>
        <v>710.50064159000021</v>
      </c>
      <c r="X20" s="37">
        <f>SUMIFS(СВЦЭМ!$C$34:$C$777,СВЦЭМ!$A$34:$A$777,$A20,СВЦЭМ!$B$34:$B$777,X$11)+'СЕТ СН'!$F$9+СВЦЭМ!$D$10+'СЕТ СН'!$F$6-'СЕТ СН'!$F$19</f>
        <v>758.60609819999991</v>
      </c>
      <c r="Y20" s="37">
        <f>SUMIFS(СВЦЭМ!$C$34:$C$777,СВЦЭМ!$A$34:$A$777,$A20,СВЦЭМ!$B$34:$B$777,Y$11)+'СЕТ СН'!$F$9+СВЦЭМ!$D$10+'СЕТ СН'!$F$6-'СЕТ СН'!$F$19</f>
        <v>796.26946481999994</v>
      </c>
    </row>
    <row r="21" spans="1:25" ht="15.75" x14ac:dyDescent="0.2">
      <c r="A21" s="36">
        <f t="shared" si="0"/>
        <v>42957</v>
      </c>
      <c r="B21" s="37">
        <f>SUMIFS(СВЦЭМ!$C$34:$C$777,СВЦЭМ!$A$34:$A$777,$A21,СВЦЭМ!$B$34:$B$777,B$11)+'СЕТ СН'!$F$9+СВЦЭМ!$D$10+'СЕТ СН'!$F$6-'СЕТ СН'!$F$19</f>
        <v>768.23486430999992</v>
      </c>
      <c r="C21" s="37">
        <f>SUMIFS(СВЦЭМ!$C$34:$C$777,СВЦЭМ!$A$34:$A$777,$A21,СВЦЭМ!$B$34:$B$777,C$11)+'СЕТ СН'!$F$9+СВЦЭМ!$D$10+'СЕТ СН'!$F$6-'СЕТ СН'!$F$19</f>
        <v>799.18116785000007</v>
      </c>
      <c r="D21" s="37">
        <f>SUMIFS(СВЦЭМ!$C$34:$C$777,СВЦЭМ!$A$34:$A$777,$A21,СВЦЭМ!$B$34:$B$777,D$11)+'СЕТ СН'!$F$9+СВЦЭМ!$D$10+'СЕТ СН'!$F$6-'СЕТ СН'!$F$19</f>
        <v>812.0647216599998</v>
      </c>
      <c r="E21" s="37">
        <f>SUMIFS(СВЦЭМ!$C$34:$C$777,СВЦЭМ!$A$34:$A$777,$A21,СВЦЭМ!$B$34:$B$777,E$11)+'СЕТ СН'!$F$9+СВЦЭМ!$D$10+'СЕТ СН'!$F$6-'СЕТ СН'!$F$19</f>
        <v>824.17006121999998</v>
      </c>
      <c r="F21" s="37">
        <f>SUMIFS(СВЦЭМ!$C$34:$C$777,СВЦЭМ!$A$34:$A$777,$A21,СВЦЭМ!$B$34:$B$777,F$11)+'СЕТ СН'!$F$9+СВЦЭМ!$D$10+'СЕТ СН'!$F$6-'СЕТ СН'!$F$19</f>
        <v>832.57071552000002</v>
      </c>
      <c r="G21" s="37">
        <f>SUMIFS(СВЦЭМ!$C$34:$C$777,СВЦЭМ!$A$34:$A$777,$A21,СВЦЭМ!$B$34:$B$777,G$11)+'СЕТ СН'!$F$9+СВЦЭМ!$D$10+'СЕТ СН'!$F$6-'СЕТ СН'!$F$19</f>
        <v>833.00577301999988</v>
      </c>
      <c r="H21" s="37">
        <f>SUMIFS(СВЦЭМ!$C$34:$C$777,СВЦЭМ!$A$34:$A$777,$A21,СВЦЭМ!$B$34:$B$777,H$11)+'СЕТ СН'!$F$9+СВЦЭМ!$D$10+'СЕТ СН'!$F$6-'СЕТ СН'!$F$19</f>
        <v>838.88604677999979</v>
      </c>
      <c r="I21" s="37">
        <f>SUMIFS(СВЦЭМ!$C$34:$C$777,СВЦЭМ!$A$34:$A$777,$A21,СВЦЭМ!$B$34:$B$777,I$11)+'СЕТ СН'!$F$9+СВЦЭМ!$D$10+'СЕТ СН'!$F$6-'СЕТ СН'!$F$19</f>
        <v>825.11984595999979</v>
      </c>
      <c r="J21" s="37">
        <f>SUMIFS(СВЦЭМ!$C$34:$C$777,СВЦЭМ!$A$34:$A$777,$A21,СВЦЭМ!$B$34:$B$777,J$11)+'СЕТ СН'!$F$9+СВЦЭМ!$D$10+'СЕТ СН'!$F$6-'СЕТ СН'!$F$19</f>
        <v>826.16638321000005</v>
      </c>
      <c r="K21" s="37">
        <f>SUMIFS(СВЦЭМ!$C$34:$C$777,СВЦЭМ!$A$34:$A$777,$A21,СВЦЭМ!$B$34:$B$777,K$11)+'СЕТ СН'!$F$9+СВЦЭМ!$D$10+'СЕТ СН'!$F$6-'СЕТ СН'!$F$19</f>
        <v>805.61096621000002</v>
      </c>
      <c r="L21" s="37">
        <f>SUMIFS(СВЦЭМ!$C$34:$C$777,СВЦЭМ!$A$34:$A$777,$A21,СВЦЭМ!$B$34:$B$777,L$11)+'СЕТ СН'!$F$9+СВЦЭМ!$D$10+'СЕТ СН'!$F$6-'СЕТ СН'!$F$19</f>
        <v>715.8714776700001</v>
      </c>
      <c r="M21" s="37">
        <f>SUMIFS(СВЦЭМ!$C$34:$C$777,СВЦЭМ!$A$34:$A$777,$A21,СВЦЭМ!$B$34:$B$777,M$11)+'СЕТ СН'!$F$9+СВЦЭМ!$D$10+'СЕТ СН'!$F$6-'СЕТ СН'!$F$19</f>
        <v>680.46065915999998</v>
      </c>
      <c r="N21" s="37">
        <f>SUMIFS(СВЦЭМ!$C$34:$C$777,СВЦЭМ!$A$34:$A$777,$A21,СВЦЭМ!$B$34:$B$777,N$11)+'СЕТ СН'!$F$9+СВЦЭМ!$D$10+'СЕТ СН'!$F$6-'СЕТ СН'!$F$19</f>
        <v>675.09107451</v>
      </c>
      <c r="O21" s="37">
        <f>SUMIFS(СВЦЭМ!$C$34:$C$777,СВЦЭМ!$A$34:$A$777,$A21,СВЦЭМ!$B$34:$B$777,O$11)+'СЕТ СН'!$F$9+СВЦЭМ!$D$10+'СЕТ СН'!$F$6-'СЕТ СН'!$F$19</f>
        <v>677.6329874500002</v>
      </c>
      <c r="P21" s="37">
        <f>SUMIFS(СВЦЭМ!$C$34:$C$777,СВЦЭМ!$A$34:$A$777,$A21,СВЦЭМ!$B$34:$B$777,P$11)+'СЕТ СН'!$F$9+СВЦЭМ!$D$10+'СЕТ СН'!$F$6-'СЕТ СН'!$F$19</f>
        <v>678.82815492000009</v>
      </c>
      <c r="Q21" s="37">
        <f>SUMIFS(СВЦЭМ!$C$34:$C$777,СВЦЭМ!$A$34:$A$777,$A21,СВЦЭМ!$B$34:$B$777,Q$11)+'СЕТ СН'!$F$9+СВЦЭМ!$D$10+'СЕТ СН'!$F$6-'СЕТ СН'!$F$19</f>
        <v>677.38522388000001</v>
      </c>
      <c r="R21" s="37">
        <f>SUMIFS(СВЦЭМ!$C$34:$C$777,СВЦЭМ!$A$34:$A$777,$A21,СВЦЭМ!$B$34:$B$777,R$11)+'СЕТ СН'!$F$9+СВЦЭМ!$D$10+'СЕТ СН'!$F$6-'СЕТ СН'!$F$19</f>
        <v>671.82884313</v>
      </c>
      <c r="S21" s="37">
        <f>SUMIFS(СВЦЭМ!$C$34:$C$777,СВЦЭМ!$A$34:$A$777,$A21,СВЦЭМ!$B$34:$B$777,S$11)+'СЕТ СН'!$F$9+СВЦЭМ!$D$10+'СЕТ СН'!$F$6-'СЕТ СН'!$F$19</f>
        <v>671.72944106</v>
      </c>
      <c r="T21" s="37">
        <f>SUMIFS(СВЦЭМ!$C$34:$C$777,СВЦЭМ!$A$34:$A$777,$A21,СВЦЭМ!$B$34:$B$777,T$11)+'СЕТ СН'!$F$9+СВЦЭМ!$D$10+'СЕТ СН'!$F$6-'СЕТ СН'!$F$19</f>
        <v>669.17175638000003</v>
      </c>
      <c r="U21" s="37">
        <f>SUMIFS(СВЦЭМ!$C$34:$C$777,СВЦЭМ!$A$34:$A$777,$A21,СВЦЭМ!$B$34:$B$777,U$11)+'СЕТ СН'!$F$9+СВЦЭМ!$D$10+'СЕТ СН'!$F$6-'СЕТ СН'!$F$19</f>
        <v>668.08913991999998</v>
      </c>
      <c r="V21" s="37">
        <f>SUMIFS(СВЦЭМ!$C$34:$C$777,СВЦЭМ!$A$34:$A$777,$A21,СВЦЭМ!$B$34:$B$777,V$11)+'СЕТ СН'!$F$9+СВЦЭМ!$D$10+'СЕТ СН'!$F$6-'СЕТ СН'!$F$19</f>
        <v>708.72807891999992</v>
      </c>
      <c r="W21" s="37">
        <f>SUMIFS(СВЦЭМ!$C$34:$C$777,СВЦЭМ!$A$34:$A$777,$A21,СВЦЭМ!$B$34:$B$777,W$11)+'СЕТ СН'!$F$9+СВЦЭМ!$D$10+'СЕТ СН'!$F$6-'СЕТ СН'!$F$19</f>
        <v>791.59937389999982</v>
      </c>
      <c r="X21" s="37">
        <f>SUMIFS(СВЦЭМ!$C$34:$C$777,СВЦЭМ!$A$34:$A$777,$A21,СВЦЭМ!$B$34:$B$777,X$11)+'СЕТ СН'!$F$9+СВЦЭМ!$D$10+'СЕТ СН'!$F$6-'СЕТ СН'!$F$19</f>
        <v>807.58101835999992</v>
      </c>
      <c r="Y21" s="37">
        <f>SUMIFS(СВЦЭМ!$C$34:$C$777,СВЦЭМ!$A$34:$A$777,$A21,СВЦЭМ!$B$34:$B$777,Y$11)+'СЕТ СН'!$F$9+СВЦЭМ!$D$10+'СЕТ СН'!$F$6-'СЕТ СН'!$F$19</f>
        <v>805.6275146800001</v>
      </c>
    </row>
    <row r="22" spans="1:25" ht="15.75" x14ac:dyDescent="0.2">
      <c r="A22" s="36">
        <f t="shared" si="0"/>
        <v>42958</v>
      </c>
      <c r="B22" s="37">
        <f>SUMIFS(СВЦЭМ!$C$34:$C$777,СВЦЭМ!$A$34:$A$777,$A22,СВЦЭМ!$B$34:$B$777,B$11)+'СЕТ СН'!$F$9+СВЦЭМ!$D$10+'СЕТ СН'!$F$6-'СЕТ СН'!$F$19</f>
        <v>800.26875281999992</v>
      </c>
      <c r="C22" s="37">
        <f>SUMIFS(СВЦЭМ!$C$34:$C$777,СВЦЭМ!$A$34:$A$777,$A22,СВЦЭМ!$B$34:$B$777,C$11)+'СЕТ СН'!$F$9+СВЦЭМ!$D$10+'СЕТ СН'!$F$6-'СЕТ СН'!$F$19</f>
        <v>798.89798964999977</v>
      </c>
      <c r="D22" s="37">
        <f>SUMIFS(СВЦЭМ!$C$34:$C$777,СВЦЭМ!$A$34:$A$777,$A22,СВЦЭМ!$B$34:$B$777,D$11)+'СЕТ СН'!$F$9+СВЦЭМ!$D$10+'СЕТ СН'!$F$6-'СЕТ СН'!$F$19</f>
        <v>806.01487266999993</v>
      </c>
      <c r="E22" s="37">
        <f>SUMIFS(СВЦЭМ!$C$34:$C$777,СВЦЭМ!$A$34:$A$777,$A22,СВЦЭМ!$B$34:$B$777,E$11)+'СЕТ СН'!$F$9+СВЦЭМ!$D$10+'СЕТ СН'!$F$6-'СЕТ СН'!$F$19</f>
        <v>814.14395318999982</v>
      </c>
      <c r="F22" s="37">
        <f>SUMIFS(СВЦЭМ!$C$34:$C$777,СВЦЭМ!$A$34:$A$777,$A22,СВЦЭМ!$B$34:$B$777,F$11)+'СЕТ СН'!$F$9+СВЦЭМ!$D$10+'СЕТ СН'!$F$6-'СЕТ СН'!$F$19</f>
        <v>819.83978475999993</v>
      </c>
      <c r="G22" s="37">
        <f>SUMIFS(СВЦЭМ!$C$34:$C$777,СВЦЭМ!$A$34:$A$777,$A22,СВЦЭМ!$B$34:$B$777,G$11)+'СЕТ СН'!$F$9+СВЦЭМ!$D$10+'СЕТ СН'!$F$6-'СЕТ СН'!$F$19</f>
        <v>812.11414928999989</v>
      </c>
      <c r="H22" s="37">
        <f>SUMIFS(СВЦЭМ!$C$34:$C$777,СВЦЭМ!$A$34:$A$777,$A22,СВЦЭМ!$B$34:$B$777,H$11)+'СЕТ СН'!$F$9+СВЦЭМ!$D$10+'СЕТ СН'!$F$6-'СЕТ СН'!$F$19</f>
        <v>814.3316547899999</v>
      </c>
      <c r="I22" s="37">
        <f>SUMIFS(СВЦЭМ!$C$34:$C$777,СВЦЭМ!$A$34:$A$777,$A22,СВЦЭМ!$B$34:$B$777,I$11)+'СЕТ СН'!$F$9+СВЦЭМ!$D$10+'СЕТ СН'!$F$6-'СЕТ СН'!$F$19</f>
        <v>822.63550955999995</v>
      </c>
      <c r="J22" s="37">
        <f>SUMIFS(СВЦЭМ!$C$34:$C$777,СВЦЭМ!$A$34:$A$777,$A22,СВЦЭМ!$B$34:$B$777,J$11)+'СЕТ СН'!$F$9+СВЦЭМ!$D$10+'СЕТ СН'!$F$6-'СЕТ СН'!$F$19</f>
        <v>825.44980308999993</v>
      </c>
      <c r="K22" s="37">
        <f>SUMIFS(СВЦЭМ!$C$34:$C$777,СВЦЭМ!$A$34:$A$777,$A22,СВЦЭМ!$B$34:$B$777,K$11)+'СЕТ СН'!$F$9+СВЦЭМ!$D$10+'СЕТ СН'!$F$6-'СЕТ СН'!$F$19</f>
        <v>810.88805183999989</v>
      </c>
      <c r="L22" s="37">
        <f>SUMIFS(СВЦЭМ!$C$34:$C$777,СВЦЭМ!$A$34:$A$777,$A22,СВЦЭМ!$B$34:$B$777,L$11)+'СЕТ СН'!$F$9+СВЦЭМ!$D$10+'СЕТ СН'!$F$6-'СЕТ СН'!$F$19</f>
        <v>715.33136120000017</v>
      </c>
      <c r="M22" s="37">
        <f>SUMIFS(СВЦЭМ!$C$34:$C$777,СВЦЭМ!$A$34:$A$777,$A22,СВЦЭМ!$B$34:$B$777,M$11)+'СЕТ СН'!$F$9+СВЦЭМ!$D$10+'СЕТ СН'!$F$6-'СЕТ СН'!$F$19</f>
        <v>679.32249602000002</v>
      </c>
      <c r="N22" s="37">
        <f>SUMIFS(СВЦЭМ!$C$34:$C$777,СВЦЭМ!$A$34:$A$777,$A22,СВЦЭМ!$B$34:$B$777,N$11)+'СЕТ СН'!$F$9+СВЦЭМ!$D$10+'СЕТ СН'!$F$6-'СЕТ СН'!$F$19</f>
        <v>676.7857157100002</v>
      </c>
      <c r="O22" s="37">
        <f>SUMIFS(СВЦЭМ!$C$34:$C$777,СВЦЭМ!$A$34:$A$777,$A22,СВЦЭМ!$B$34:$B$777,O$11)+'СЕТ СН'!$F$9+СВЦЭМ!$D$10+'СЕТ СН'!$F$6-'СЕТ СН'!$F$19</f>
        <v>676.10669056000006</v>
      </c>
      <c r="P22" s="37">
        <f>SUMIFS(СВЦЭМ!$C$34:$C$777,СВЦЭМ!$A$34:$A$777,$A22,СВЦЭМ!$B$34:$B$777,P$11)+'СЕТ СН'!$F$9+СВЦЭМ!$D$10+'СЕТ СН'!$F$6-'СЕТ СН'!$F$19</f>
        <v>677.77858868000021</v>
      </c>
      <c r="Q22" s="37">
        <f>SUMIFS(СВЦЭМ!$C$34:$C$777,СВЦЭМ!$A$34:$A$777,$A22,СВЦЭМ!$B$34:$B$777,Q$11)+'СЕТ СН'!$F$9+СВЦЭМ!$D$10+'СЕТ СН'!$F$6-'СЕТ СН'!$F$19</f>
        <v>675.35865378000017</v>
      </c>
      <c r="R22" s="37">
        <f>SUMIFS(СВЦЭМ!$C$34:$C$777,СВЦЭМ!$A$34:$A$777,$A22,СВЦЭМ!$B$34:$B$777,R$11)+'СЕТ СН'!$F$9+СВЦЭМ!$D$10+'СЕТ СН'!$F$6-'СЕТ СН'!$F$19</f>
        <v>669.93233693999991</v>
      </c>
      <c r="S22" s="37">
        <f>SUMIFS(СВЦЭМ!$C$34:$C$777,СВЦЭМ!$A$34:$A$777,$A22,СВЦЭМ!$B$34:$B$777,S$11)+'СЕТ СН'!$F$9+СВЦЭМ!$D$10+'СЕТ СН'!$F$6-'СЕТ СН'!$F$19</f>
        <v>667.07892935000018</v>
      </c>
      <c r="T22" s="37">
        <f>SUMIFS(СВЦЭМ!$C$34:$C$777,СВЦЭМ!$A$34:$A$777,$A22,СВЦЭМ!$B$34:$B$777,T$11)+'СЕТ СН'!$F$9+СВЦЭМ!$D$10+'СЕТ СН'!$F$6-'СЕТ СН'!$F$19</f>
        <v>659.78929485000003</v>
      </c>
      <c r="U22" s="37">
        <f>SUMIFS(СВЦЭМ!$C$34:$C$777,СВЦЭМ!$A$34:$A$777,$A22,СВЦЭМ!$B$34:$B$777,U$11)+'СЕТ СН'!$F$9+СВЦЭМ!$D$10+'СЕТ СН'!$F$6-'СЕТ СН'!$F$19</f>
        <v>652.95630239000002</v>
      </c>
      <c r="V22" s="37">
        <f>SUMIFS(СВЦЭМ!$C$34:$C$777,СВЦЭМ!$A$34:$A$777,$A22,СВЦЭМ!$B$34:$B$777,V$11)+'СЕТ СН'!$F$9+СВЦЭМ!$D$10+'СЕТ СН'!$F$6-'СЕТ СН'!$F$19</f>
        <v>690.52899789000003</v>
      </c>
      <c r="W22" s="37">
        <f>SUMIFS(СВЦЭМ!$C$34:$C$777,СВЦЭМ!$A$34:$A$777,$A22,СВЦЭМ!$B$34:$B$777,W$11)+'СЕТ СН'!$F$9+СВЦЭМ!$D$10+'СЕТ СН'!$F$6-'СЕТ СН'!$F$19</f>
        <v>754.73173381999982</v>
      </c>
      <c r="X22" s="37">
        <f>SUMIFS(СВЦЭМ!$C$34:$C$777,СВЦЭМ!$A$34:$A$777,$A22,СВЦЭМ!$B$34:$B$777,X$11)+'СЕТ СН'!$F$9+СВЦЭМ!$D$10+'СЕТ СН'!$F$6-'СЕТ СН'!$F$19</f>
        <v>698.75281156000005</v>
      </c>
      <c r="Y22" s="37">
        <f>SUMIFS(СВЦЭМ!$C$34:$C$777,СВЦЭМ!$A$34:$A$777,$A22,СВЦЭМ!$B$34:$B$777,Y$11)+'СЕТ СН'!$F$9+СВЦЭМ!$D$10+'СЕТ СН'!$F$6-'СЕТ СН'!$F$19</f>
        <v>704.8736236499999</v>
      </c>
    </row>
    <row r="23" spans="1:25" ht="15.75" x14ac:dyDescent="0.2">
      <c r="A23" s="36">
        <f t="shared" si="0"/>
        <v>42959</v>
      </c>
      <c r="B23" s="37">
        <f>SUMIFS(СВЦЭМ!$C$34:$C$777,СВЦЭМ!$A$34:$A$777,$A23,СВЦЭМ!$B$34:$B$777,B$11)+'СЕТ СН'!$F$9+СВЦЭМ!$D$10+'СЕТ СН'!$F$6-'СЕТ СН'!$F$19</f>
        <v>769.55876951000005</v>
      </c>
      <c r="C23" s="37">
        <f>SUMIFS(СВЦЭМ!$C$34:$C$777,СВЦЭМ!$A$34:$A$777,$A23,СВЦЭМ!$B$34:$B$777,C$11)+'СЕТ СН'!$F$9+СВЦЭМ!$D$10+'СЕТ СН'!$F$6-'СЕТ СН'!$F$19</f>
        <v>819.70521855999982</v>
      </c>
      <c r="D23" s="37">
        <f>SUMIFS(СВЦЭМ!$C$34:$C$777,СВЦЭМ!$A$34:$A$777,$A23,СВЦЭМ!$B$34:$B$777,D$11)+'СЕТ СН'!$F$9+СВЦЭМ!$D$10+'СЕТ СН'!$F$6-'СЕТ СН'!$F$19</f>
        <v>839.99496962999979</v>
      </c>
      <c r="E23" s="37">
        <f>SUMIFS(СВЦЭМ!$C$34:$C$777,СВЦЭМ!$A$34:$A$777,$A23,СВЦЭМ!$B$34:$B$777,E$11)+'СЕТ СН'!$F$9+СВЦЭМ!$D$10+'СЕТ СН'!$F$6-'СЕТ СН'!$F$19</f>
        <v>876.85036772999979</v>
      </c>
      <c r="F23" s="37">
        <f>SUMIFS(СВЦЭМ!$C$34:$C$777,СВЦЭМ!$A$34:$A$777,$A23,СВЦЭМ!$B$34:$B$777,F$11)+'СЕТ СН'!$F$9+СВЦЭМ!$D$10+'СЕТ СН'!$F$6-'СЕТ СН'!$F$19</f>
        <v>869.8905772999999</v>
      </c>
      <c r="G23" s="37">
        <f>SUMIFS(СВЦЭМ!$C$34:$C$777,СВЦЭМ!$A$34:$A$777,$A23,СВЦЭМ!$B$34:$B$777,G$11)+'СЕТ СН'!$F$9+СВЦЭМ!$D$10+'СЕТ СН'!$F$6-'СЕТ СН'!$F$19</f>
        <v>872.32417349999992</v>
      </c>
      <c r="H23" s="37">
        <f>SUMIFS(СВЦЭМ!$C$34:$C$777,СВЦЭМ!$A$34:$A$777,$A23,СВЦЭМ!$B$34:$B$777,H$11)+'СЕТ СН'!$F$9+СВЦЭМ!$D$10+'СЕТ СН'!$F$6-'СЕТ СН'!$F$19</f>
        <v>853.92778978000001</v>
      </c>
      <c r="I23" s="37">
        <f>SUMIFS(СВЦЭМ!$C$34:$C$777,СВЦЭМ!$A$34:$A$777,$A23,СВЦЭМ!$B$34:$B$777,I$11)+'СЕТ СН'!$F$9+СВЦЭМ!$D$10+'СЕТ СН'!$F$6-'СЕТ СН'!$F$19</f>
        <v>863.54148000999999</v>
      </c>
      <c r="J23" s="37">
        <f>SUMIFS(СВЦЭМ!$C$34:$C$777,СВЦЭМ!$A$34:$A$777,$A23,СВЦЭМ!$B$34:$B$777,J$11)+'СЕТ СН'!$F$9+СВЦЭМ!$D$10+'СЕТ СН'!$F$6-'СЕТ СН'!$F$19</f>
        <v>823.80359126000008</v>
      </c>
      <c r="K23" s="37">
        <f>SUMIFS(СВЦЭМ!$C$34:$C$777,СВЦЭМ!$A$34:$A$777,$A23,СВЦЭМ!$B$34:$B$777,K$11)+'СЕТ СН'!$F$9+СВЦЭМ!$D$10+'СЕТ СН'!$F$6-'СЕТ СН'!$F$19</f>
        <v>764.58776680000005</v>
      </c>
      <c r="L23" s="37">
        <f>SUMIFS(СВЦЭМ!$C$34:$C$777,СВЦЭМ!$A$34:$A$777,$A23,СВЦЭМ!$B$34:$B$777,L$11)+'СЕТ СН'!$F$9+СВЦЭМ!$D$10+'СЕТ СН'!$F$6-'СЕТ СН'!$F$19</f>
        <v>654.92202437000014</v>
      </c>
      <c r="M23" s="37">
        <f>SUMIFS(СВЦЭМ!$C$34:$C$777,СВЦЭМ!$A$34:$A$777,$A23,СВЦЭМ!$B$34:$B$777,M$11)+'СЕТ СН'!$F$9+СВЦЭМ!$D$10+'СЕТ СН'!$F$6-'СЕТ СН'!$F$19</f>
        <v>619.47568094000007</v>
      </c>
      <c r="N23" s="37">
        <f>SUMIFS(СВЦЭМ!$C$34:$C$777,СВЦЭМ!$A$34:$A$777,$A23,СВЦЭМ!$B$34:$B$777,N$11)+'СЕТ СН'!$F$9+СВЦЭМ!$D$10+'СЕТ СН'!$F$6-'СЕТ СН'!$F$19</f>
        <v>624.70612579999988</v>
      </c>
      <c r="O23" s="37">
        <f>SUMIFS(СВЦЭМ!$C$34:$C$777,СВЦЭМ!$A$34:$A$777,$A23,СВЦЭМ!$B$34:$B$777,O$11)+'СЕТ СН'!$F$9+СВЦЭМ!$D$10+'СЕТ СН'!$F$6-'СЕТ СН'!$F$19</f>
        <v>632.39145516000008</v>
      </c>
      <c r="P23" s="37">
        <f>SUMIFS(СВЦЭМ!$C$34:$C$777,СВЦЭМ!$A$34:$A$777,$A23,СВЦЭМ!$B$34:$B$777,P$11)+'СЕТ СН'!$F$9+СВЦЭМ!$D$10+'СЕТ СН'!$F$6-'СЕТ СН'!$F$19</f>
        <v>636.37458478999997</v>
      </c>
      <c r="Q23" s="37">
        <f>SUMIFS(СВЦЭМ!$C$34:$C$777,СВЦЭМ!$A$34:$A$777,$A23,СВЦЭМ!$B$34:$B$777,Q$11)+'СЕТ СН'!$F$9+СВЦЭМ!$D$10+'СЕТ СН'!$F$6-'СЕТ СН'!$F$19</f>
        <v>630.3947983600001</v>
      </c>
      <c r="R23" s="37">
        <f>SUMIFS(СВЦЭМ!$C$34:$C$777,СВЦЭМ!$A$34:$A$777,$A23,СВЦЭМ!$B$34:$B$777,R$11)+'СЕТ СН'!$F$9+СВЦЭМ!$D$10+'СЕТ СН'!$F$6-'СЕТ СН'!$F$19</f>
        <v>644.63340859000004</v>
      </c>
      <c r="S23" s="37">
        <f>SUMIFS(СВЦЭМ!$C$34:$C$777,СВЦЭМ!$A$34:$A$777,$A23,СВЦЭМ!$B$34:$B$777,S$11)+'СЕТ СН'!$F$9+СВЦЭМ!$D$10+'СЕТ СН'!$F$6-'СЕТ СН'!$F$19</f>
        <v>640.0355232400002</v>
      </c>
      <c r="T23" s="37">
        <f>SUMIFS(СВЦЭМ!$C$34:$C$777,СВЦЭМ!$A$34:$A$777,$A23,СВЦЭМ!$B$34:$B$777,T$11)+'СЕТ СН'!$F$9+СВЦЭМ!$D$10+'СЕТ СН'!$F$6-'СЕТ СН'!$F$19</f>
        <v>651.86926136000011</v>
      </c>
      <c r="U23" s="37">
        <f>SUMIFS(СВЦЭМ!$C$34:$C$777,СВЦЭМ!$A$34:$A$777,$A23,СВЦЭМ!$B$34:$B$777,U$11)+'СЕТ СН'!$F$9+СВЦЭМ!$D$10+'СЕТ СН'!$F$6-'СЕТ СН'!$F$19</f>
        <v>663.57629139000005</v>
      </c>
      <c r="V23" s="37">
        <f>SUMIFS(СВЦЭМ!$C$34:$C$777,СВЦЭМ!$A$34:$A$777,$A23,СВЦЭМ!$B$34:$B$777,V$11)+'СЕТ СН'!$F$9+СВЦЭМ!$D$10+'СЕТ СН'!$F$6-'СЕТ СН'!$F$19</f>
        <v>689.39983794999989</v>
      </c>
      <c r="W23" s="37">
        <f>SUMIFS(СВЦЭМ!$C$34:$C$777,СВЦЭМ!$A$34:$A$777,$A23,СВЦЭМ!$B$34:$B$777,W$11)+'СЕТ СН'!$F$9+СВЦЭМ!$D$10+'СЕТ СН'!$F$6-'СЕТ СН'!$F$19</f>
        <v>743.90945972999998</v>
      </c>
      <c r="X23" s="37">
        <f>SUMIFS(СВЦЭМ!$C$34:$C$777,СВЦЭМ!$A$34:$A$777,$A23,СВЦЭМ!$B$34:$B$777,X$11)+'СЕТ СН'!$F$9+СВЦЭМ!$D$10+'СЕТ СН'!$F$6-'СЕТ СН'!$F$19</f>
        <v>777.31148058999997</v>
      </c>
      <c r="Y23" s="37">
        <f>SUMIFS(СВЦЭМ!$C$34:$C$777,СВЦЭМ!$A$34:$A$777,$A23,СВЦЭМ!$B$34:$B$777,Y$11)+'СЕТ СН'!$F$9+СВЦЭМ!$D$10+'СЕТ СН'!$F$6-'СЕТ СН'!$F$19</f>
        <v>817.94891497999993</v>
      </c>
    </row>
    <row r="24" spans="1:25" ht="15.75" x14ac:dyDescent="0.2">
      <c r="A24" s="36">
        <f t="shared" si="0"/>
        <v>42960</v>
      </c>
      <c r="B24" s="37">
        <f>SUMIFS(СВЦЭМ!$C$34:$C$777,СВЦЭМ!$A$34:$A$777,$A24,СВЦЭМ!$B$34:$B$777,B$11)+'СЕТ СН'!$F$9+СВЦЭМ!$D$10+'СЕТ СН'!$F$6-'СЕТ СН'!$F$19</f>
        <v>728.57215643999984</v>
      </c>
      <c r="C24" s="37">
        <f>SUMIFS(СВЦЭМ!$C$34:$C$777,СВЦЭМ!$A$34:$A$777,$A24,СВЦЭМ!$B$34:$B$777,C$11)+'СЕТ СН'!$F$9+СВЦЭМ!$D$10+'СЕТ СН'!$F$6-'СЕТ СН'!$F$19</f>
        <v>821.47778240999992</v>
      </c>
      <c r="D24" s="37">
        <f>SUMIFS(СВЦЭМ!$C$34:$C$777,СВЦЭМ!$A$34:$A$777,$A24,СВЦЭМ!$B$34:$B$777,D$11)+'СЕТ СН'!$F$9+СВЦЭМ!$D$10+'СЕТ СН'!$F$6-'СЕТ СН'!$F$19</f>
        <v>805.40051928999992</v>
      </c>
      <c r="E24" s="37">
        <f>SUMIFS(СВЦЭМ!$C$34:$C$777,СВЦЭМ!$A$34:$A$777,$A24,СВЦЭМ!$B$34:$B$777,E$11)+'СЕТ СН'!$F$9+СВЦЭМ!$D$10+'СЕТ СН'!$F$6-'СЕТ СН'!$F$19</f>
        <v>801.69446438999989</v>
      </c>
      <c r="F24" s="37">
        <f>SUMIFS(СВЦЭМ!$C$34:$C$777,СВЦЭМ!$A$34:$A$777,$A24,СВЦЭМ!$B$34:$B$777,F$11)+'СЕТ СН'!$F$9+СВЦЭМ!$D$10+'СЕТ СН'!$F$6-'СЕТ СН'!$F$19</f>
        <v>820.13629706999996</v>
      </c>
      <c r="G24" s="37">
        <f>SUMIFS(СВЦЭМ!$C$34:$C$777,СВЦЭМ!$A$34:$A$777,$A24,СВЦЭМ!$B$34:$B$777,G$11)+'СЕТ СН'!$F$9+СВЦЭМ!$D$10+'СЕТ СН'!$F$6-'СЕТ СН'!$F$19</f>
        <v>817.01611575999982</v>
      </c>
      <c r="H24" s="37">
        <f>SUMIFS(СВЦЭМ!$C$34:$C$777,СВЦЭМ!$A$34:$A$777,$A24,СВЦЭМ!$B$34:$B$777,H$11)+'СЕТ СН'!$F$9+СВЦЭМ!$D$10+'СЕТ СН'!$F$6-'СЕТ СН'!$F$19</f>
        <v>824.20952982999984</v>
      </c>
      <c r="I24" s="37">
        <f>SUMIFS(СВЦЭМ!$C$34:$C$777,СВЦЭМ!$A$34:$A$777,$A24,СВЦЭМ!$B$34:$B$777,I$11)+'СЕТ СН'!$F$9+СВЦЭМ!$D$10+'СЕТ СН'!$F$6-'СЕТ СН'!$F$19</f>
        <v>780.99433729999987</v>
      </c>
      <c r="J24" s="37">
        <f>SUMIFS(СВЦЭМ!$C$34:$C$777,СВЦЭМ!$A$34:$A$777,$A24,СВЦЭМ!$B$34:$B$777,J$11)+'СЕТ СН'!$F$9+СВЦЭМ!$D$10+'СЕТ СН'!$F$6-'СЕТ СН'!$F$19</f>
        <v>733.42579073999991</v>
      </c>
      <c r="K24" s="37">
        <f>SUMIFS(СВЦЭМ!$C$34:$C$777,СВЦЭМ!$A$34:$A$777,$A24,СВЦЭМ!$B$34:$B$777,K$11)+'СЕТ СН'!$F$9+СВЦЭМ!$D$10+'СЕТ СН'!$F$6-'СЕТ СН'!$F$19</f>
        <v>733.4828799999998</v>
      </c>
      <c r="L24" s="37">
        <f>SUMIFS(СВЦЭМ!$C$34:$C$777,СВЦЭМ!$A$34:$A$777,$A24,СВЦЭМ!$B$34:$B$777,L$11)+'СЕТ СН'!$F$9+СВЦЭМ!$D$10+'СЕТ СН'!$F$6-'СЕТ СН'!$F$19</f>
        <v>707.27752584000018</v>
      </c>
      <c r="M24" s="37">
        <f>SUMIFS(СВЦЭМ!$C$34:$C$777,СВЦЭМ!$A$34:$A$777,$A24,СВЦЭМ!$B$34:$B$777,M$11)+'СЕТ СН'!$F$9+СВЦЭМ!$D$10+'СЕТ СН'!$F$6-'СЕТ СН'!$F$19</f>
        <v>672.8774774200001</v>
      </c>
      <c r="N24" s="37">
        <f>SUMIFS(СВЦЭМ!$C$34:$C$777,СВЦЭМ!$A$34:$A$777,$A24,СВЦЭМ!$B$34:$B$777,N$11)+'СЕТ СН'!$F$9+СВЦЭМ!$D$10+'СЕТ СН'!$F$6-'СЕТ СН'!$F$19</f>
        <v>672.58747045000018</v>
      </c>
      <c r="O24" s="37">
        <f>SUMIFS(СВЦЭМ!$C$34:$C$777,СВЦЭМ!$A$34:$A$777,$A24,СВЦЭМ!$B$34:$B$777,O$11)+'СЕТ СН'!$F$9+СВЦЭМ!$D$10+'СЕТ СН'!$F$6-'СЕТ СН'!$F$19</f>
        <v>671.40418283999998</v>
      </c>
      <c r="P24" s="37">
        <f>SUMIFS(СВЦЭМ!$C$34:$C$777,СВЦЭМ!$A$34:$A$777,$A24,СВЦЭМ!$B$34:$B$777,P$11)+'СЕТ СН'!$F$9+СВЦЭМ!$D$10+'СЕТ СН'!$F$6-'СЕТ СН'!$F$19</f>
        <v>675.93452388000014</v>
      </c>
      <c r="Q24" s="37">
        <f>SUMIFS(СВЦЭМ!$C$34:$C$777,СВЦЭМ!$A$34:$A$777,$A24,СВЦЭМ!$B$34:$B$777,Q$11)+'СЕТ СН'!$F$9+СВЦЭМ!$D$10+'СЕТ СН'!$F$6-'СЕТ СН'!$F$19</f>
        <v>672.02944036000008</v>
      </c>
      <c r="R24" s="37">
        <f>SUMIFS(СВЦЭМ!$C$34:$C$777,СВЦЭМ!$A$34:$A$777,$A24,СВЦЭМ!$B$34:$B$777,R$11)+'СЕТ СН'!$F$9+СВЦЭМ!$D$10+'СЕТ СН'!$F$6-'СЕТ СН'!$F$19</f>
        <v>660.15689621999991</v>
      </c>
      <c r="S24" s="37">
        <f>SUMIFS(СВЦЭМ!$C$34:$C$777,СВЦЭМ!$A$34:$A$777,$A24,СВЦЭМ!$B$34:$B$777,S$11)+'СЕТ СН'!$F$9+СВЦЭМ!$D$10+'СЕТ СН'!$F$6-'СЕТ СН'!$F$19</f>
        <v>663.02324137000005</v>
      </c>
      <c r="T24" s="37">
        <f>SUMIFS(СВЦЭМ!$C$34:$C$777,СВЦЭМ!$A$34:$A$777,$A24,СВЦЭМ!$B$34:$B$777,T$11)+'СЕТ СН'!$F$9+СВЦЭМ!$D$10+'СЕТ СН'!$F$6-'СЕТ СН'!$F$19</f>
        <v>666.57044100000007</v>
      </c>
      <c r="U24" s="37">
        <f>SUMIFS(СВЦЭМ!$C$34:$C$777,СВЦЭМ!$A$34:$A$777,$A24,СВЦЭМ!$B$34:$B$777,U$11)+'СЕТ СН'!$F$9+СВЦЭМ!$D$10+'СЕТ СН'!$F$6-'СЕТ СН'!$F$19</f>
        <v>664.11337705000005</v>
      </c>
      <c r="V24" s="37">
        <f>SUMIFS(СВЦЭМ!$C$34:$C$777,СВЦЭМ!$A$34:$A$777,$A24,СВЦЭМ!$B$34:$B$777,V$11)+'СЕТ СН'!$F$9+СВЦЭМ!$D$10+'СЕТ СН'!$F$6-'СЕТ СН'!$F$19</f>
        <v>697.62464678000015</v>
      </c>
      <c r="W24" s="37">
        <f>SUMIFS(СВЦЭМ!$C$34:$C$777,СВЦЭМ!$A$34:$A$777,$A24,СВЦЭМ!$B$34:$B$777,W$11)+'СЕТ СН'!$F$9+СВЦЭМ!$D$10+'СЕТ СН'!$F$6-'СЕТ СН'!$F$19</f>
        <v>769.19654433999995</v>
      </c>
      <c r="X24" s="37">
        <f>SUMIFS(СВЦЭМ!$C$34:$C$777,СВЦЭМ!$A$34:$A$777,$A24,СВЦЭМ!$B$34:$B$777,X$11)+'СЕТ СН'!$F$9+СВЦЭМ!$D$10+'СЕТ СН'!$F$6-'СЕТ СН'!$F$19</f>
        <v>746.14338303999989</v>
      </c>
      <c r="Y24" s="37">
        <f>SUMIFS(СВЦЭМ!$C$34:$C$777,СВЦЭМ!$A$34:$A$777,$A24,СВЦЭМ!$B$34:$B$777,Y$11)+'СЕТ СН'!$F$9+СВЦЭМ!$D$10+'СЕТ СН'!$F$6-'СЕТ СН'!$F$19</f>
        <v>708.68821650000018</v>
      </c>
    </row>
    <row r="25" spans="1:25" ht="15.75" x14ac:dyDescent="0.2">
      <c r="A25" s="36">
        <f t="shared" si="0"/>
        <v>42961</v>
      </c>
      <c r="B25" s="37">
        <f>SUMIFS(СВЦЭМ!$C$34:$C$777,СВЦЭМ!$A$34:$A$777,$A25,СВЦЭМ!$B$34:$B$777,B$11)+'СЕТ СН'!$F$9+СВЦЭМ!$D$10+'СЕТ СН'!$F$6-'СЕТ СН'!$F$19</f>
        <v>776.53464641000005</v>
      </c>
      <c r="C25" s="37">
        <f>SUMIFS(СВЦЭМ!$C$34:$C$777,СВЦЭМ!$A$34:$A$777,$A25,СВЦЭМ!$B$34:$B$777,C$11)+'СЕТ СН'!$F$9+СВЦЭМ!$D$10+'СЕТ СН'!$F$6-'СЕТ СН'!$F$19</f>
        <v>844.81772829999977</v>
      </c>
      <c r="D25" s="37">
        <f>SUMIFS(СВЦЭМ!$C$34:$C$777,СВЦЭМ!$A$34:$A$777,$A25,СВЦЭМ!$B$34:$B$777,D$11)+'СЕТ СН'!$F$9+СВЦЭМ!$D$10+'СЕТ СН'!$F$6-'СЕТ СН'!$F$19</f>
        <v>888.7215670600001</v>
      </c>
      <c r="E25" s="37">
        <f>SUMIFS(СВЦЭМ!$C$34:$C$777,СВЦЭМ!$A$34:$A$777,$A25,СВЦЭМ!$B$34:$B$777,E$11)+'СЕТ СН'!$F$9+СВЦЭМ!$D$10+'СЕТ СН'!$F$6-'СЕТ СН'!$F$19</f>
        <v>925.82759689999989</v>
      </c>
      <c r="F25" s="37">
        <f>SUMIFS(СВЦЭМ!$C$34:$C$777,СВЦЭМ!$A$34:$A$777,$A25,СВЦЭМ!$B$34:$B$777,F$11)+'СЕТ СН'!$F$9+СВЦЭМ!$D$10+'СЕТ СН'!$F$6-'СЕТ СН'!$F$19</f>
        <v>937.91974335999998</v>
      </c>
      <c r="G25" s="37">
        <f>SUMIFS(СВЦЭМ!$C$34:$C$777,СВЦЭМ!$A$34:$A$777,$A25,СВЦЭМ!$B$34:$B$777,G$11)+'СЕТ СН'!$F$9+СВЦЭМ!$D$10+'СЕТ СН'!$F$6-'СЕТ СН'!$F$19</f>
        <v>928.45306337999978</v>
      </c>
      <c r="H25" s="37">
        <f>SUMIFS(СВЦЭМ!$C$34:$C$777,СВЦЭМ!$A$34:$A$777,$A25,СВЦЭМ!$B$34:$B$777,H$11)+'СЕТ СН'!$F$9+СВЦЭМ!$D$10+'СЕТ СН'!$F$6-'СЕТ СН'!$F$19</f>
        <v>847.47096342999998</v>
      </c>
      <c r="I25" s="37">
        <f>SUMIFS(СВЦЭМ!$C$34:$C$777,СВЦЭМ!$A$34:$A$777,$A25,СВЦЭМ!$B$34:$B$777,I$11)+'СЕТ СН'!$F$9+СВЦЭМ!$D$10+'СЕТ СН'!$F$6-'СЕТ СН'!$F$19</f>
        <v>845.57549061999998</v>
      </c>
      <c r="J25" s="37">
        <f>SUMIFS(СВЦЭМ!$C$34:$C$777,СВЦЭМ!$A$34:$A$777,$A25,СВЦЭМ!$B$34:$B$777,J$11)+'СЕТ СН'!$F$9+СВЦЭМ!$D$10+'СЕТ СН'!$F$6-'СЕТ СН'!$F$19</f>
        <v>760.43544426999983</v>
      </c>
      <c r="K25" s="37">
        <f>SUMIFS(СВЦЭМ!$C$34:$C$777,СВЦЭМ!$A$34:$A$777,$A25,СВЦЭМ!$B$34:$B$777,K$11)+'СЕТ СН'!$F$9+СВЦЭМ!$D$10+'СЕТ СН'!$F$6-'СЕТ СН'!$F$19</f>
        <v>722.9911086699999</v>
      </c>
      <c r="L25" s="37">
        <f>SUMIFS(СВЦЭМ!$C$34:$C$777,СВЦЭМ!$A$34:$A$777,$A25,СВЦЭМ!$B$34:$B$777,L$11)+'СЕТ СН'!$F$9+СВЦЭМ!$D$10+'СЕТ СН'!$F$6-'СЕТ СН'!$F$19</f>
        <v>646.92897023</v>
      </c>
      <c r="M25" s="37">
        <f>SUMIFS(СВЦЭМ!$C$34:$C$777,СВЦЭМ!$A$34:$A$777,$A25,СВЦЭМ!$B$34:$B$777,M$11)+'СЕТ СН'!$F$9+СВЦЭМ!$D$10+'СЕТ СН'!$F$6-'СЕТ СН'!$F$19</f>
        <v>631.60428909000007</v>
      </c>
      <c r="N25" s="37">
        <f>SUMIFS(СВЦЭМ!$C$34:$C$777,СВЦЭМ!$A$34:$A$777,$A25,СВЦЭМ!$B$34:$B$777,N$11)+'СЕТ СН'!$F$9+СВЦЭМ!$D$10+'СЕТ СН'!$F$6-'СЕТ СН'!$F$19</f>
        <v>626.09187257000008</v>
      </c>
      <c r="O25" s="37">
        <f>SUMIFS(СВЦЭМ!$C$34:$C$777,СВЦЭМ!$A$34:$A$777,$A25,СВЦЭМ!$B$34:$B$777,O$11)+'СЕТ СН'!$F$9+СВЦЭМ!$D$10+'СЕТ СН'!$F$6-'СЕТ СН'!$F$19</f>
        <v>630.76259866000009</v>
      </c>
      <c r="P25" s="37">
        <f>SUMIFS(СВЦЭМ!$C$34:$C$777,СВЦЭМ!$A$34:$A$777,$A25,СВЦЭМ!$B$34:$B$777,P$11)+'СЕТ СН'!$F$9+СВЦЭМ!$D$10+'СЕТ СН'!$F$6-'СЕТ СН'!$F$19</f>
        <v>629.62460480000004</v>
      </c>
      <c r="Q25" s="37">
        <f>SUMIFS(СВЦЭМ!$C$34:$C$777,СВЦЭМ!$A$34:$A$777,$A25,СВЦЭМ!$B$34:$B$777,Q$11)+'СЕТ СН'!$F$9+СВЦЭМ!$D$10+'СЕТ СН'!$F$6-'СЕТ СН'!$F$19</f>
        <v>632.11041840000007</v>
      </c>
      <c r="R25" s="37">
        <f>SUMIFS(СВЦЭМ!$C$34:$C$777,СВЦЭМ!$A$34:$A$777,$A25,СВЦЭМ!$B$34:$B$777,R$11)+'СЕТ СН'!$F$9+СВЦЭМ!$D$10+'СЕТ СН'!$F$6-'СЕТ СН'!$F$19</f>
        <v>629.84272408000015</v>
      </c>
      <c r="S25" s="37">
        <f>SUMIFS(СВЦЭМ!$C$34:$C$777,СВЦЭМ!$A$34:$A$777,$A25,СВЦЭМ!$B$34:$B$777,S$11)+'СЕТ СН'!$F$9+СВЦЭМ!$D$10+'СЕТ СН'!$F$6-'СЕТ СН'!$F$19</f>
        <v>626.92944544000011</v>
      </c>
      <c r="T25" s="37">
        <f>SUMIFS(СВЦЭМ!$C$34:$C$777,СВЦЭМ!$A$34:$A$777,$A25,СВЦЭМ!$B$34:$B$777,T$11)+'СЕТ СН'!$F$9+СВЦЭМ!$D$10+'СЕТ СН'!$F$6-'СЕТ СН'!$F$19</f>
        <v>636.08064874999991</v>
      </c>
      <c r="U25" s="37">
        <f>SUMIFS(СВЦЭМ!$C$34:$C$777,СВЦЭМ!$A$34:$A$777,$A25,СВЦЭМ!$B$34:$B$777,U$11)+'СЕТ СН'!$F$9+СВЦЭМ!$D$10+'СЕТ СН'!$F$6-'СЕТ СН'!$F$19</f>
        <v>633.6806041100001</v>
      </c>
      <c r="V25" s="37">
        <f>SUMIFS(СВЦЭМ!$C$34:$C$777,СВЦЭМ!$A$34:$A$777,$A25,СВЦЭМ!$B$34:$B$777,V$11)+'СЕТ СН'!$F$9+СВЦЭМ!$D$10+'СЕТ СН'!$F$6-'СЕТ СН'!$F$19</f>
        <v>649.55136988000004</v>
      </c>
      <c r="W25" s="37">
        <f>SUMIFS(СВЦЭМ!$C$34:$C$777,СВЦЭМ!$A$34:$A$777,$A25,СВЦЭМ!$B$34:$B$777,W$11)+'СЕТ СН'!$F$9+СВЦЭМ!$D$10+'СЕТ СН'!$F$6-'СЕТ СН'!$F$19</f>
        <v>717.07735692999995</v>
      </c>
      <c r="X25" s="37">
        <f>SUMIFS(СВЦЭМ!$C$34:$C$777,СВЦЭМ!$A$34:$A$777,$A25,СВЦЭМ!$B$34:$B$777,X$11)+'СЕТ СН'!$F$9+СВЦЭМ!$D$10+'СЕТ СН'!$F$6-'СЕТ СН'!$F$19</f>
        <v>753.73553067999978</v>
      </c>
      <c r="Y25" s="37">
        <f>SUMIFS(СВЦЭМ!$C$34:$C$777,СВЦЭМ!$A$34:$A$777,$A25,СВЦЭМ!$B$34:$B$777,Y$11)+'СЕТ СН'!$F$9+СВЦЭМ!$D$10+'СЕТ СН'!$F$6-'СЕТ СН'!$F$19</f>
        <v>766.28016608999997</v>
      </c>
    </row>
    <row r="26" spans="1:25" ht="15.75" x14ac:dyDescent="0.2">
      <c r="A26" s="36">
        <f t="shared" si="0"/>
        <v>42962</v>
      </c>
      <c r="B26" s="37">
        <f>SUMIFS(СВЦЭМ!$C$34:$C$777,СВЦЭМ!$A$34:$A$777,$A26,СВЦЭМ!$B$34:$B$777,B$11)+'СЕТ СН'!$F$9+СВЦЭМ!$D$10+'СЕТ СН'!$F$6-'СЕТ СН'!$F$19</f>
        <v>805.78172984999992</v>
      </c>
      <c r="C26" s="37">
        <f>SUMIFS(СВЦЭМ!$C$34:$C$777,СВЦЭМ!$A$34:$A$777,$A26,СВЦЭМ!$B$34:$B$777,C$11)+'СЕТ СН'!$F$9+СВЦЭМ!$D$10+'СЕТ СН'!$F$6-'СЕТ СН'!$F$19</f>
        <v>885.9412436199998</v>
      </c>
      <c r="D26" s="37">
        <f>SUMIFS(СВЦЭМ!$C$34:$C$777,СВЦЭМ!$A$34:$A$777,$A26,СВЦЭМ!$B$34:$B$777,D$11)+'СЕТ СН'!$F$9+СВЦЭМ!$D$10+'СЕТ СН'!$F$6-'СЕТ СН'!$F$19</f>
        <v>917.58111055999984</v>
      </c>
      <c r="E26" s="37">
        <f>SUMIFS(СВЦЭМ!$C$34:$C$777,СВЦЭМ!$A$34:$A$777,$A26,СВЦЭМ!$B$34:$B$777,E$11)+'СЕТ СН'!$F$9+СВЦЭМ!$D$10+'СЕТ СН'!$F$6-'СЕТ СН'!$F$19</f>
        <v>940.4564459799999</v>
      </c>
      <c r="F26" s="37">
        <f>SUMIFS(СВЦЭМ!$C$34:$C$777,СВЦЭМ!$A$34:$A$777,$A26,СВЦЭМ!$B$34:$B$777,F$11)+'СЕТ СН'!$F$9+СВЦЭМ!$D$10+'СЕТ СН'!$F$6-'СЕТ СН'!$F$19</f>
        <v>945.43436988000008</v>
      </c>
      <c r="G26" s="37">
        <f>SUMIFS(СВЦЭМ!$C$34:$C$777,СВЦЭМ!$A$34:$A$777,$A26,СВЦЭМ!$B$34:$B$777,G$11)+'СЕТ СН'!$F$9+СВЦЭМ!$D$10+'СЕТ СН'!$F$6-'СЕТ СН'!$F$19</f>
        <v>934.12578981000001</v>
      </c>
      <c r="H26" s="37">
        <f>SUMIFS(СВЦЭМ!$C$34:$C$777,СВЦЭМ!$A$34:$A$777,$A26,СВЦЭМ!$B$34:$B$777,H$11)+'СЕТ СН'!$F$9+СВЦЭМ!$D$10+'СЕТ СН'!$F$6-'СЕТ СН'!$F$19</f>
        <v>892.50224595999998</v>
      </c>
      <c r="I26" s="37">
        <f>SUMIFS(СВЦЭМ!$C$34:$C$777,СВЦЭМ!$A$34:$A$777,$A26,СВЦЭМ!$B$34:$B$777,I$11)+'СЕТ СН'!$F$9+СВЦЭМ!$D$10+'СЕТ СН'!$F$6-'СЕТ СН'!$F$19</f>
        <v>765.35860180999998</v>
      </c>
      <c r="J26" s="37">
        <f>SUMIFS(СВЦЭМ!$C$34:$C$777,СВЦЭМ!$A$34:$A$777,$A26,СВЦЭМ!$B$34:$B$777,J$11)+'СЕТ СН'!$F$9+СВЦЭМ!$D$10+'СЕТ СН'!$F$6-'СЕТ СН'!$F$19</f>
        <v>770.14750403999983</v>
      </c>
      <c r="K26" s="37">
        <f>SUMIFS(СВЦЭМ!$C$34:$C$777,СВЦЭМ!$A$34:$A$777,$A26,СВЦЭМ!$B$34:$B$777,K$11)+'СЕТ СН'!$F$9+СВЦЭМ!$D$10+'СЕТ СН'!$F$6-'СЕТ СН'!$F$19</f>
        <v>721.50725575000001</v>
      </c>
      <c r="L26" s="37">
        <f>SUMIFS(СВЦЭМ!$C$34:$C$777,СВЦЭМ!$A$34:$A$777,$A26,СВЦЭМ!$B$34:$B$777,L$11)+'СЕТ СН'!$F$9+СВЦЭМ!$D$10+'СЕТ СН'!$F$6-'СЕТ СН'!$F$19</f>
        <v>642.33998072000009</v>
      </c>
      <c r="M26" s="37">
        <f>SUMIFS(СВЦЭМ!$C$34:$C$777,СВЦЭМ!$A$34:$A$777,$A26,СВЦЭМ!$B$34:$B$777,M$11)+'СЕТ СН'!$F$9+СВЦЭМ!$D$10+'СЕТ СН'!$F$6-'СЕТ СН'!$F$19</f>
        <v>610.45825087000003</v>
      </c>
      <c r="N26" s="37">
        <f>SUMIFS(СВЦЭМ!$C$34:$C$777,СВЦЭМ!$A$34:$A$777,$A26,СВЦЭМ!$B$34:$B$777,N$11)+'СЕТ СН'!$F$9+СВЦЭМ!$D$10+'СЕТ СН'!$F$6-'СЕТ СН'!$F$19</f>
        <v>609.64032765000002</v>
      </c>
      <c r="O26" s="37">
        <f>SUMIFS(СВЦЭМ!$C$34:$C$777,СВЦЭМ!$A$34:$A$777,$A26,СВЦЭМ!$B$34:$B$777,O$11)+'СЕТ СН'!$F$9+СВЦЭМ!$D$10+'СЕТ СН'!$F$6-'СЕТ СН'!$F$19</f>
        <v>611.4934530999999</v>
      </c>
      <c r="P26" s="37">
        <f>SUMIFS(СВЦЭМ!$C$34:$C$777,СВЦЭМ!$A$34:$A$777,$A26,СВЦЭМ!$B$34:$B$777,P$11)+'СЕТ СН'!$F$9+СВЦЭМ!$D$10+'СЕТ СН'!$F$6-'СЕТ СН'!$F$19</f>
        <v>614.47435077</v>
      </c>
      <c r="Q26" s="37">
        <f>SUMIFS(СВЦЭМ!$C$34:$C$777,СВЦЭМ!$A$34:$A$777,$A26,СВЦЭМ!$B$34:$B$777,Q$11)+'СЕТ СН'!$F$9+СВЦЭМ!$D$10+'СЕТ СН'!$F$6-'СЕТ СН'!$F$19</f>
        <v>611.51110447000019</v>
      </c>
      <c r="R26" s="37">
        <f>SUMIFS(СВЦЭМ!$C$34:$C$777,СВЦЭМ!$A$34:$A$777,$A26,СВЦЭМ!$B$34:$B$777,R$11)+'СЕТ СН'!$F$9+СВЦЭМ!$D$10+'СЕТ СН'!$F$6-'СЕТ СН'!$F$19</f>
        <v>622.17156746000001</v>
      </c>
      <c r="S26" s="37">
        <f>SUMIFS(СВЦЭМ!$C$34:$C$777,СВЦЭМ!$A$34:$A$777,$A26,СВЦЭМ!$B$34:$B$777,S$11)+'СЕТ СН'!$F$9+СВЦЭМ!$D$10+'СЕТ СН'!$F$6-'СЕТ СН'!$F$19</f>
        <v>619.70018991000006</v>
      </c>
      <c r="T26" s="37">
        <f>SUMIFS(СВЦЭМ!$C$34:$C$777,СВЦЭМ!$A$34:$A$777,$A26,СВЦЭМ!$B$34:$B$777,T$11)+'СЕТ СН'!$F$9+СВЦЭМ!$D$10+'СЕТ СН'!$F$6-'СЕТ СН'!$F$19</f>
        <v>619.18193094000003</v>
      </c>
      <c r="U26" s="37">
        <f>SUMIFS(СВЦЭМ!$C$34:$C$777,СВЦЭМ!$A$34:$A$777,$A26,СВЦЭМ!$B$34:$B$777,U$11)+'СЕТ СН'!$F$9+СВЦЭМ!$D$10+'СЕТ СН'!$F$6-'СЕТ СН'!$F$19</f>
        <v>618.39130087000012</v>
      </c>
      <c r="V26" s="37">
        <f>SUMIFS(СВЦЭМ!$C$34:$C$777,СВЦЭМ!$A$34:$A$777,$A26,СВЦЭМ!$B$34:$B$777,V$11)+'СЕТ СН'!$F$9+СВЦЭМ!$D$10+'СЕТ СН'!$F$6-'СЕТ СН'!$F$19</f>
        <v>652.15935239999999</v>
      </c>
      <c r="W26" s="37">
        <f>SUMIFS(СВЦЭМ!$C$34:$C$777,СВЦЭМ!$A$34:$A$777,$A26,СВЦЭМ!$B$34:$B$777,W$11)+'СЕТ СН'!$F$9+СВЦЭМ!$D$10+'СЕТ СН'!$F$6-'СЕТ СН'!$F$19</f>
        <v>729.10369931999981</v>
      </c>
      <c r="X26" s="37">
        <f>SUMIFS(СВЦЭМ!$C$34:$C$777,СВЦЭМ!$A$34:$A$777,$A26,СВЦЭМ!$B$34:$B$777,X$11)+'СЕТ СН'!$F$9+СВЦЭМ!$D$10+'СЕТ СН'!$F$6-'СЕТ СН'!$F$19</f>
        <v>738.51145694000002</v>
      </c>
      <c r="Y26" s="37">
        <f>SUMIFS(СВЦЭМ!$C$34:$C$777,СВЦЭМ!$A$34:$A$777,$A26,СВЦЭМ!$B$34:$B$777,Y$11)+'СЕТ СН'!$F$9+СВЦЭМ!$D$10+'СЕТ СН'!$F$6-'СЕТ СН'!$F$19</f>
        <v>775.83196191000002</v>
      </c>
    </row>
    <row r="27" spans="1:25" ht="15.75" x14ac:dyDescent="0.2">
      <c r="A27" s="36">
        <f t="shared" si="0"/>
        <v>42963</v>
      </c>
      <c r="B27" s="37">
        <f>SUMIFS(СВЦЭМ!$C$34:$C$777,СВЦЭМ!$A$34:$A$777,$A27,СВЦЭМ!$B$34:$B$777,B$11)+'СЕТ СН'!$F$9+СВЦЭМ!$D$10+'СЕТ СН'!$F$6-'СЕТ СН'!$F$19</f>
        <v>846.57701399999996</v>
      </c>
      <c r="C27" s="37">
        <f>SUMIFS(СВЦЭМ!$C$34:$C$777,СВЦЭМ!$A$34:$A$777,$A27,СВЦЭМ!$B$34:$B$777,C$11)+'СЕТ СН'!$F$9+СВЦЭМ!$D$10+'СЕТ СН'!$F$6-'СЕТ СН'!$F$19</f>
        <v>897.30748631999995</v>
      </c>
      <c r="D27" s="37">
        <f>SUMIFS(СВЦЭМ!$C$34:$C$777,СВЦЭМ!$A$34:$A$777,$A27,СВЦЭМ!$B$34:$B$777,D$11)+'СЕТ СН'!$F$9+СВЦЭМ!$D$10+'СЕТ СН'!$F$6-'СЕТ СН'!$F$19</f>
        <v>917.45111420999979</v>
      </c>
      <c r="E27" s="37">
        <f>SUMIFS(СВЦЭМ!$C$34:$C$777,СВЦЭМ!$A$34:$A$777,$A27,СВЦЭМ!$B$34:$B$777,E$11)+'СЕТ СН'!$F$9+СВЦЭМ!$D$10+'СЕТ СН'!$F$6-'СЕТ СН'!$F$19</f>
        <v>924.68408664999993</v>
      </c>
      <c r="F27" s="37">
        <f>SUMIFS(СВЦЭМ!$C$34:$C$777,СВЦЭМ!$A$34:$A$777,$A27,СВЦЭМ!$B$34:$B$777,F$11)+'СЕТ СН'!$F$9+СВЦЭМ!$D$10+'СЕТ СН'!$F$6-'СЕТ СН'!$F$19</f>
        <v>935.49019988999999</v>
      </c>
      <c r="G27" s="37">
        <f>SUMIFS(СВЦЭМ!$C$34:$C$777,СВЦЭМ!$A$34:$A$777,$A27,СВЦЭМ!$B$34:$B$777,G$11)+'СЕТ СН'!$F$9+СВЦЭМ!$D$10+'СЕТ СН'!$F$6-'СЕТ СН'!$F$19</f>
        <v>924.4579375400001</v>
      </c>
      <c r="H27" s="37">
        <f>SUMIFS(СВЦЭМ!$C$34:$C$777,СВЦЭМ!$A$34:$A$777,$A27,СВЦЭМ!$B$34:$B$777,H$11)+'СЕТ СН'!$F$9+СВЦЭМ!$D$10+'СЕТ СН'!$F$6-'СЕТ СН'!$F$19</f>
        <v>895.19425148000005</v>
      </c>
      <c r="I27" s="37">
        <f>SUMIFS(СВЦЭМ!$C$34:$C$777,СВЦЭМ!$A$34:$A$777,$A27,СВЦЭМ!$B$34:$B$777,I$11)+'СЕТ СН'!$F$9+СВЦЭМ!$D$10+'СЕТ СН'!$F$6-'СЕТ СН'!$F$19</f>
        <v>847.34404635999977</v>
      </c>
      <c r="J27" s="37">
        <f>SUMIFS(СВЦЭМ!$C$34:$C$777,СВЦЭМ!$A$34:$A$777,$A27,СВЦЭМ!$B$34:$B$777,J$11)+'СЕТ СН'!$F$9+СВЦЭМ!$D$10+'СЕТ СН'!$F$6-'СЕТ СН'!$F$19</f>
        <v>796.53187680999986</v>
      </c>
      <c r="K27" s="37">
        <f>SUMIFS(СВЦЭМ!$C$34:$C$777,СВЦЭМ!$A$34:$A$777,$A27,СВЦЭМ!$B$34:$B$777,K$11)+'СЕТ СН'!$F$9+СВЦЭМ!$D$10+'СЕТ СН'!$F$6-'СЕТ СН'!$F$19</f>
        <v>734.49605757999984</v>
      </c>
      <c r="L27" s="37">
        <f>SUMIFS(СВЦЭМ!$C$34:$C$777,СВЦЭМ!$A$34:$A$777,$A27,СВЦЭМ!$B$34:$B$777,L$11)+'СЕТ СН'!$F$9+СВЦЭМ!$D$10+'СЕТ СН'!$F$6-'СЕТ СН'!$F$19</f>
        <v>652.22493338000004</v>
      </c>
      <c r="M27" s="37">
        <f>SUMIFS(СВЦЭМ!$C$34:$C$777,СВЦЭМ!$A$34:$A$777,$A27,СВЦЭМ!$B$34:$B$777,M$11)+'СЕТ СН'!$F$9+СВЦЭМ!$D$10+'СЕТ СН'!$F$6-'СЕТ СН'!$F$19</f>
        <v>619.93212617000017</v>
      </c>
      <c r="N27" s="37">
        <f>SUMIFS(СВЦЭМ!$C$34:$C$777,СВЦЭМ!$A$34:$A$777,$A27,СВЦЭМ!$B$34:$B$777,N$11)+'СЕТ СН'!$F$9+СВЦЭМ!$D$10+'СЕТ СН'!$F$6-'СЕТ СН'!$F$19</f>
        <v>614.39826162999998</v>
      </c>
      <c r="O27" s="37">
        <f>SUMIFS(СВЦЭМ!$C$34:$C$777,СВЦЭМ!$A$34:$A$777,$A27,СВЦЭМ!$B$34:$B$777,O$11)+'СЕТ СН'!$F$9+СВЦЭМ!$D$10+'СЕТ СН'!$F$6-'СЕТ СН'!$F$19</f>
        <v>617.99097432000008</v>
      </c>
      <c r="P27" s="37">
        <f>SUMIFS(СВЦЭМ!$C$34:$C$777,СВЦЭМ!$A$34:$A$777,$A27,СВЦЭМ!$B$34:$B$777,P$11)+'СЕТ СН'!$F$9+СВЦЭМ!$D$10+'СЕТ СН'!$F$6-'СЕТ СН'!$F$19</f>
        <v>622.23222177000002</v>
      </c>
      <c r="Q27" s="37">
        <f>SUMIFS(СВЦЭМ!$C$34:$C$777,СВЦЭМ!$A$34:$A$777,$A27,СВЦЭМ!$B$34:$B$777,Q$11)+'СЕТ СН'!$F$9+СВЦЭМ!$D$10+'СЕТ СН'!$F$6-'СЕТ СН'!$F$19</f>
        <v>622.96698887999992</v>
      </c>
      <c r="R27" s="37">
        <f>SUMIFS(СВЦЭМ!$C$34:$C$777,СВЦЭМ!$A$34:$A$777,$A27,СВЦЭМ!$B$34:$B$777,R$11)+'СЕТ СН'!$F$9+СВЦЭМ!$D$10+'СЕТ СН'!$F$6-'СЕТ СН'!$F$19</f>
        <v>621.50642857000003</v>
      </c>
      <c r="S27" s="37">
        <f>SUMIFS(СВЦЭМ!$C$34:$C$777,СВЦЭМ!$A$34:$A$777,$A27,СВЦЭМ!$B$34:$B$777,S$11)+'СЕТ СН'!$F$9+СВЦЭМ!$D$10+'СЕТ СН'!$F$6-'СЕТ СН'!$F$19</f>
        <v>616.39205078000009</v>
      </c>
      <c r="T27" s="37">
        <f>SUMIFS(СВЦЭМ!$C$34:$C$777,СВЦЭМ!$A$34:$A$777,$A27,СВЦЭМ!$B$34:$B$777,T$11)+'СЕТ СН'!$F$9+СВЦЭМ!$D$10+'СЕТ СН'!$F$6-'СЕТ СН'!$F$19</f>
        <v>615.60750009999992</v>
      </c>
      <c r="U27" s="37">
        <f>SUMIFS(СВЦЭМ!$C$34:$C$777,СВЦЭМ!$A$34:$A$777,$A27,СВЦЭМ!$B$34:$B$777,U$11)+'СЕТ СН'!$F$9+СВЦЭМ!$D$10+'СЕТ СН'!$F$6-'СЕТ СН'!$F$19</f>
        <v>615.55216830000018</v>
      </c>
      <c r="V27" s="37">
        <f>SUMIFS(СВЦЭМ!$C$34:$C$777,СВЦЭМ!$A$34:$A$777,$A27,СВЦЭМ!$B$34:$B$777,V$11)+'СЕТ СН'!$F$9+СВЦЭМ!$D$10+'СЕТ СН'!$F$6-'СЕТ СН'!$F$19</f>
        <v>642.51315211000019</v>
      </c>
      <c r="W27" s="37">
        <f>SUMIFS(СВЦЭМ!$C$34:$C$777,СВЦЭМ!$A$34:$A$777,$A27,СВЦЭМ!$B$34:$B$777,W$11)+'СЕТ СН'!$F$9+СВЦЭМ!$D$10+'СЕТ СН'!$F$6-'СЕТ СН'!$F$19</f>
        <v>720.45561677000001</v>
      </c>
      <c r="X27" s="37">
        <f>SUMIFS(СВЦЭМ!$C$34:$C$777,СВЦЭМ!$A$34:$A$777,$A27,СВЦЭМ!$B$34:$B$777,X$11)+'СЕТ СН'!$F$9+СВЦЭМ!$D$10+'СЕТ СН'!$F$6-'СЕТ СН'!$F$19</f>
        <v>749.67673434999983</v>
      </c>
      <c r="Y27" s="37">
        <f>SUMIFS(СВЦЭМ!$C$34:$C$777,СВЦЭМ!$A$34:$A$777,$A27,СВЦЭМ!$B$34:$B$777,Y$11)+'СЕТ СН'!$F$9+СВЦЭМ!$D$10+'СЕТ СН'!$F$6-'СЕТ СН'!$F$19</f>
        <v>793.36795144999996</v>
      </c>
    </row>
    <row r="28" spans="1:25" ht="15.75" x14ac:dyDescent="0.2">
      <c r="A28" s="36">
        <f t="shared" si="0"/>
        <v>42964</v>
      </c>
      <c r="B28" s="37">
        <f>SUMIFS(СВЦЭМ!$C$34:$C$777,СВЦЭМ!$A$34:$A$777,$A28,СВЦЭМ!$B$34:$B$777,B$11)+'СЕТ СН'!$F$9+СВЦЭМ!$D$10+'СЕТ СН'!$F$6-'СЕТ СН'!$F$19</f>
        <v>823.38027106000004</v>
      </c>
      <c r="C28" s="37">
        <f>SUMIFS(СВЦЭМ!$C$34:$C$777,СВЦЭМ!$A$34:$A$777,$A28,СВЦЭМ!$B$34:$B$777,C$11)+'СЕТ СН'!$F$9+СВЦЭМ!$D$10+'СЕТ СН'!$F$6-'СЕТ СН'!$F$19</f>
        <v>867.90531011999997</v>
      </c>
      <c r="D28" s="37">
        <f>SUMIFS(СВЦЭМ!$C$34:$C$777,СВЦЭМ!$A$34:$A$777,$A28,СВЦЭМ!$B$34:$B$777,D$11)+'СЕТ СН'!$F$9+СВЦЭМ!$D$10+'СЕТ СН'!$F$6-'СЕТ СН'!$F$19</f>
        <v>901.2700017300001</v>
      </c>
      <c r="E28" s="37">
        <f>SUMIFS(СВЦЭМ!$C$34:$C$777,СВЦЭМ!$A$34:$A$777,$A28,СВЦЭМ!$B$34:$B$777,E$11)+'СЕТ СН'!$F$9+СВЦЭМ!$D$10+'СЕТ СН'!$F$6-'СЕТ СН'!$F$19</f>
        <v>913.72121556999991</v>
      </c>
      <c r="F28" s="37">
        <f>SUMIFS(СВЦЭМ!$C$34:$C$777,СВЦЭМ!$A$34:$A$777,$A28,СВЦЭМ!$B$34:$B$777,F$11)+'СЕТ СН'!$F$9+СВЦЭМ!$D$10+'СЕТ СН'!$F$6-'СЕТ СН'!$F$19</f>
        <v>924.65215852999995</v>
      </c>
      <c r="G28" s="37">
        <f>SUMIFS(СВЦЭМ!$C$34:$C$777,СВЦЭМ!$A$34:$A$777,$A28,СВЦЭМ!$B$34:$B$777,G$11)+'СЕТ СН'!$F$9+СВЦЭМ!$D$10+'СЕТ СН'!$F$6-'СЕТ СН'!$F$19</f>
        <v>912.22861592000004</v>
      </c>
      <c r="H28" s="37">
        <f>SUMIFS(СВЦЭМ!$C$34:$C$777,СВЦЭМ!$A$34:$A$777,$A28,СВЦЭМ!$B$34:$B$777,H$11)+'СЕТ СН'!$F$9+СВЦЭМ!$D$10+'СЕТ СН'!$F$6-'СЕТ СН'!$F$19</f>
        <v>866.07206871999983</v>
      </c>
      <c r="I28" s="37">
        <f>SUMIFS(СВЦЭМ!$C$34:$C$777,СВЦЭМ!$A$34:$A$777,$A28,СВЦЭМ!$B$34:$B$777,I$11)+'СЕТ СН'!$F$9+СВЦЭМ!$D$10+'СЕТ СН'!$F$6-'СЕТ СН'!$F$19</f>
        <v>823.91923380999992</v>
      </c>
      <c r="J28" s="37">
        <f>SUMIFS(СВЦЭМ!$C$34:$C$777,СВЦЭМ!$A$34:$A$777,$A28,СВЦЭМ!$B$34:$B$777,J$11)+'СЕТ СН'!$F$9+СВЦЭМ!$D$10+'СЕТ СН'!$F$6-'СЕТ СН'!$F$19</f>
        <v>772.64791046000005</v>
      </c>
      <c r="K28" s="37">
        <f>SUMIFS(СВЦЭМ!$C$34:$C$777,СВЦЭМ!$A$34:$A$777,$A28,СВЦЭМ!$B$34:$B$777,K$11)+'СЕТ СН'!$F$9+СВЦЭМ!$D$10+'СЕТ СН'!$F$6-'СЕТ СН'!$F$19</f>
        <v>730.01747950000004</v>
      </c>
      <c r="L28" s="37">
        <f>SUMIFS(СВЦЭМ!$C$34:$C$777,СВЦЭМ!$A$34:$A$777,$A28,СВЦЭМ!$B$34:$B$777,L$11)+'СЕТ СН'!$F$9+СВЦЭМ!$D$10+'СЕТ СН'!$F$6-'СЕТ СН'!$F$19</f>
        <v>646.43215524000016</v>
      </c>
      <c r="M28" s="37">
        <f>SUMIFS(СВЦЭМ!$C$34:$C$777,СВЦЭМ!$A$34:$A$777,$A28,СВЦЭМ!$B$34:$B$777,M$11)+'СЕТ СН'!$F$9+СВЦЭМ!$D$10+'СЕТ СН'!$F$6-'СЕТ СН'!$F$19</f>
        <v>619.53297320000001</v>
      </c>
      <c r="N28" s="37">
        <f>SUMIFS(СВЦЭМ!$C$34:$C$777,СВЦЭМ!$A$34:$A$777,$A28,СВЦЭМ!$B$34:$B$777,N$11)+'СЕТ СН'!$F$9+СВЦЭМ!$D$10+'СЕТ СН'!$F$6-'СЕТ СН'!$F$19</f>
        <v>615.39965484999993</v>
      </c>
      <c r="O28" s="37">
        <f>SUMIFS(СВЦЭМ!$C$34:$C$777,СВЦЭМ!$A$34:$A$777,$A28,СВЦЭМ!$B$34:$B$777,O$11)+'СЕТ СН'!$F$9+СВЦЭМ!$D$10+'СЕТ СН'!$F$6-'СЕТ СН'!$F$19</f>
        <v>616.97625311999991</v>
      </c>
      <c r="P28" s="37">
        <f>SUMIFS(СВЦЭМ!$C$34:$C$777,СВЦЭМ!$A$34:$A$777,$A28,СВЦЭМ!$B$34:$B$777,P$11)+'СЕТ СН'!$F$9+СВЦЭМ!$D$10+'СЕТ СН'!$F$6-'СЕТ СН'!$F$19</f>
        <v>617.79299535000018</v>
      </c>
      <c r="Q28" s="37">
        <f>SUMIFS(СВЦЭМ!$C$34:$C$777,СВЦЭМ!$A$34:$A$777,$A28,СВЦЭМ!$B$34:$B$777,Q$11)+'СЕТ СН'!$F$9+СВЦЭМ!$D$10+'СЕТ СН'!$F$6-'СЕТ СН'!$F$19</f>
        <v>620.40540564000003</v>
      </c>
      <c r="R28" s="37">
        <f>SUMIFS(СВЦЭМ!$C$34:$C$777,СВЦЭМ!$A$34:$A$777,$A28,СВЦЭМ!$B$34:$B$777,R$11)+'СЕТ СН'!$F$9+СВЦЭМ!$D$10+'СЕТ СН'!$F$6-'СЕТ СН'!$F$19</f>
        <v>618.09826559000021</v>
      </c>
      <c r="S28" s="37">
        <f>SUMIFS(СВЦЭМ!$C$34:$C$777,СВЦЭМ!$A$34:$A$777,$A28,СВЦЭМ!$B$34:$B$777,S$11)+'СЕТ СН'!$F$9+СВЦЭМ!$D$10+'СЕТ СН'!$F$6-'СЕТ СН'!$F$19</f>
        <v>614.78876273000014</v>
      </c>
      <c r="T28" s="37">
        <f>SUMIFS(СВЦЭМ!$C$34:$C$777,СВЦЭМ!$A$34:$A$777,$A28,СВЦЭМ!$B$34:$B$777,T$11)+'СЕТ СН'!$F$9+СВЦЭМ!$D$10+'СЕТ СН'!$F$6-'СЕТ СН'!$F$19</f>
        <v>612.60337247999996</v>
      </c>
      <c r="U28" s="37">
        <f>SUMIFS(СВЦЭМ!$C$34:$C$777,СВЦЭМ!$A$34:$A$777,$A28,СВЦЭМ!$B$34:$B$777,U$11)+'СЕТ СН'!$F$9+СВЦЭМ!$D$10+'СЕТ СН'!$F$6-'СЕТ СН'!$F$19</f>
        <v>614.58112217000007</v>
      </c>
      <c r="V28" s="37">
        <f>SUMIFS(СВЦЭМ!$C$34:$C$777,СВЦЭМ!$A$34:$A$777,$A28,СВЦЭМ!$B$34:$B$777,V$11)+'СЕТ СН'!$F$9+СВЦЭМ!$D$10+'СЕТ СН'!$F$6-'СЕТ СН'!$F$19</f>
        <v>635.47138535000022</v>
      </c>
      <c r="W28" s="37">
        <f>SUMIFS(СВЦЭМ!$C$34:$C$777,СВЦЭМ!$A$34:$A$777,$A28,СВЦЭМ!$B$34:$B$777,W$11)+'СЕТ СН'!$F$9+СВЦЭМ!$D$10+'СЕТ СН'!$F$6-'СЕТ СН'!$F$19</f>
        <v>694.1525901</v>
      </c>
      <c r="X28" s="37">
        <f>SUMIFS(СВЦЭМ!$C$34:$C$777,СВЦЭМ!$A$34:$A$777,$A28,СВЦЭМ!$B$34:$B$777,X$11)+'СЕТ СН'!$F$9+СВЦЭМ!$D$10+'СЕТ СН'!$F$6-'СЕТ СН'!$F$19</f>
        <v>746.43336290999991</v>
      </c>
      <c r="Y28" s="37">
        <f>SUMIFS(СВЦЭМ!$C$34:$C$777,СВЦЭМ!$A$34:$A$777,$A28,СВЦЭМ!$B$34:$B$777,Y$11)+'СЕТ СН'!$F$9+СВЦЭМ!$D$10+'СЕТ СН'!$F$6-'СЕТ СН'!$F$19</f>
        <v>780.32865617999983</v>
      </c>
    </row>
    <row r="29" spans="1:25" ht="15.75" x14ac:dyDescent="0.2">
      <c r="A29" s="36">
        <f t="shared" si="0"/>
        <v>42965</v>
      </c>
      <c r="B29" s="37">
        <f>SUMIFS(СВЦЭМ!$C$34:$C$777,СВЦЭМ!$A$34:$A$777,$A29,СВЦЭМ!$B$34:$B$777,B$11)+'СЕТ СН'!$F$9+СВЦЭМ!$D$10+'СЕТ СН'!$F$6-'СЕТ СН'!$F$19</f>
        <v>820.55074311999988</v>
      </c>
      <c r="C29" s="37">
        <f>SUMIFS(СВЦЭМ!$C$34:$C$777,СВЦЭМ!$A$34:$A$777,$A29,СВЦЭМ!$B$34:$B$777,C$11)+'СЕТ СН'!$F$9+СВЦЭМ!$D$10+'СЕТ СН'!$F$6-'СЕТ СН'!$F$19</f>
        <v>878.9864146299999</v>
      </c>
      <c r="D29" s="37">
        <f>SUMIFS(СВЦЭМ!$C$34:$C$777,СВЦЭМ!$A$34:$A$777,$A29,СВЦЭМ!$B$34:$B$777,D$11)+'СЕТ СН'!$F$9+СВЦЭМ!$D$10+'СЕТ СН'!$F$6-'СЕТ СН'!$F$19</f>
        <v>912.96597786000007</v>
      </c>
      <c r="E29" s="37">
        <f>SUMIFS(СВЦЭМ!$C$34:$C$777,СВЦЭМ!$A$34:$A$777,$A29,СВЦЭМ!$B$34:$B$777,E$11)+'СЕТ СН'!$F$9+СВЦЭМ!$D$10+'СЕТ СН'!$F$6-'СЕТ СН'!$F$19</f>
        <v>929.36905118999994</v>
      </c>
      <c r="F29" s="37">
        <f>SUMIFS(СВЦЭМ!$C$34:$C$777,СВЦЭМ!$A$34:$A$777,$A29,СВЦЭМ!$B$34:$B$777,F$11)+'СЕТ СН'!$F$9+СВЦЭМ!$D$10+'СЕТ СН'!$F$6-'СЕТ СН'!$F$19</f>
        <v>935.31448424999985</v>
      </c>
      <c r="G29" s="37">
        <f>SUMIFS(СВЦЭМ!$C$34:$C$777,СВЦЭМ!$A$34:$A$777,$A29,СВЦЭМ!$B$34:$B$777,G$11)+'СЕТ СН'!$F$9+СВЦЭМ!$D$10+'СЕТ СН'!$F$6-'СЕТ СН'!$F$19</f>
        <v>928.4086045900001</v>
      </c>
      <c r="H29" s="37">
        <f>SUMIFS(СВЦЭМ!$C$34:$C$777,СВЦЭМ!$A$34:$A$777,$A29,СВЦЭМ!$B$34:$B$777,H$11)+'СЕТ СН'!$F$9+СВЦЭМ!$D$10+'СЕТ СН'!$F$6-'СЕТ СН'!$F$19</f>
        <v>868.01109630999986</v>
      </c>
      <c r="I29" s="37">
        <f>SUMIFS(СВЦЭМ!$C$34:$C$777,СВЦЭМ!$A$34:$A$777,$A29,СВЦЭМ!$B$34:$B$777,I$11)+'СЕТ СН'!$F$9+СВЦЭМ!$D$10+'СЕТ СН'!$F$6-'СЕТ СН'!$F$19</f>
        <v>821.44214416999989</v>
      </c>
      <c r="J29" s="37">
        <f>SUMIFS(СВЦЭМ!$C$34:$C$777,СВЦЭМ!$A$34:$A$777,$A29,СВЦЭМ!$B$34:$B$777,J$11)+'СЕТ СН'!$F$9+СВЦЭМ!$D$10+'СЕТ СН'!$F$6-'СЕТ СН'!$F$19</f>
        <v>767.76097000000004</v>
      </c>
      <c r="K29" s="37">
        <f>SUMIFS(СВЦЭМ!$C$34:$C$777,СВЦЭМ!$A$34:$A$777,$A29,СВЦЭМ!$B$34:$B$777,K$11)+'СЕТ СН'!$F$9+СВЦЭМ!$D$10+'СЕТ СН'!$F$6-'СЕТ СН'!$F$19</f>
        <v>728.95576559000006</v>
      </c>
      <c r="L29" s="37">
        <f>SUMIFS(СВЦЭМ!$C$34:$C$777,СВЦЭМ!$A$34:$A$777,$A29,СВЦЭМ!$B$34:$B$777,L$11)+'СЕТ СН'!$F$9+СВЦЭМ!$D$10+'СЕТ СН'!$F$6-'СЕТ СН'!$F$19</f>
        <v>638.05138562000002</v>
      </c>
      <c r="M29" s="37">
        <f>SUMIFS(СВЦЭМ!$C$34:$C$777,СВЦЭМ!$A$34:$A$777,$A29,СВЦЭМ!$B$34:$B$777,M$11)+'СЕТ СН'!$F$9+СВЦЭМ!$D$10+'СЕТ СН'!$F$6-'СЕТ СН'!$F$19</f>
        <v>606.86716617000002</v>
      </c>
      <c r="N29" s="37">
        <f>SUMIFS(СВЦЭМ!$C$34:$C$777,СВЦЭМ!$A$34:$A$777,$A29,СВЦЭМ!$B$34:$B$777,N$11)+'СЕТ СН'!$F$9+СВЦЭМ!$D$10+'СЕТ СН'!$F$6-'СЕТ СН'!$F$19</f>
        <v>608.73650705</v>
      </c>
      <c r="O29" s="37">
        <f>SUMIFS(СВЦЭМ!$C$34:$C$777,СВЦЭМ!$A$34:$A$777,$A29,СВЦЭМ!$B$34:$B$777,O$11)+'СЕТ СН'!$F$9+СВЦЭМ!$D$10+'СЕТ СН'!$F$6-'СЕТ СН'!$F$19</f>
        <v>602.38327823999998</v>
      </c>
      <c r="P29" s="37">
        <f>SUMIFS(СВЦЭМ!$C$34:$C$777,СВЦЭМ!$A$34:$A$777,$A29,СВЦЭМ!$B$34:$B$777,P$11)+'СЕТ СН'!$F$9+СВЦЭМ!$D$10+'СЕТ СН'!$F$6-'СЕТ СН'!$F$19</f>
        <v>611.18076375999999</v>
      </c>
      <c r="Q29" s="37">
        <f>SUMIFS(СВЦЭМ!$C$34:$C$777,СВЦЭМ!$A$34:$A$777,$A29,СВЦЭМ!$B$34:$B$777,Q$11)+'СЕТ СН'!$F$9+СВЦЭМ!$D$10+'СЕТ СН'!$F$6-'СЕТ СН'!$F$19</f>
        <v>615.73335986000006</v>
      </c>
      <c r="R29" s="37">
        <f>SUMIFS(СВЦЭМ!$C$34:$C$777,СВЦЭМ!$A$34:$A$777,$A29,СВЦЭМ!$B$34:$B$777,R$11)+'СЕТ СН'!$F$9+СВЦЭМ!$D$10+'СЕТ СН'!$F$6-'СЕТ СН'!$F$19</f>
        <v>622.0181591999999</v>
      </c>
      <c r="S29" s="37">
        <f>SUMIFS(СВЦЭМ!$C$34:$C$777,СВЦЭМ!$A$34:$A$777,$A29,СВЦЭМ!$B$34:$B$777,S$11)+'СЕТ СН'!$F$9+СВЦЭМ!$D$10+'СЕТ СН'!$F$6-'СЕТ СН'!$F$19</f>
        <v>608.81916432000003</v>
      </c>
      <c r="T29" s="37">
        <f>SUMIFS(СВЦЭМ!$C$34:$C$777,СВЦЭМ!$A$34:$A$777,$A29,СВЦЭМ!$B$34:$B$777,T$11)+'СЕТ СН'!$F$9+СВЦЭМ!$D$10+'СЕТ СН'!$F$6-'СЕТ СН'!$F$19</f>
        <v>617.81843486000002</v>
      </c>
      <c r="U29" s="37">
        <f>SUMIFS(СВЦЭМ!$C$34:$C$777,СВЦЭМ!$A$34:$A$777,$A29,СВЦЭМ!$B$34:$B$777,U$11)+'СЕТ СН'!$F$9+СВЦЭМ!$D$10+'СЕТ СН'!$F$6-'СЕТ СН'!$F$19</f>
        <v>618.32853372999989</v>
      </c>
      <c r="V29" s="37">
        <f>SUMIFS(СВЦЭМ!$C$34:$C$777,СВЦЭМ!$A$34:$A$777,$A29,СВЦЭМ!$B$34:$B$777,V$11)+'СЕТ СН'!$F$9+СВЦЭМ!$D$10+'СЕТ СН'!$F$6-'СЕТ СН'!$F$19</f>
        <v>651.37100203</v>
      </c>
      <c r="W29" s="37">
        <f>SUMIFS(СВЦЭМ!$C$34:$C$777,СВЦЭМ!$A$34:$A$777,$A29,СВЦЭМ!$B$34:$B$777,W$11)+'СЕТ СН'!$F$9+СВЦЭМ!$D$10+'СЕТ СН'!$F$6-'СЕТ СН'!$F$19</f>
        <v>721.54815906999988</v>
      </c>
      <c r="X29" s="37">
        <f>SUMIFS(СВЦЭМ!$C$34:$C$777,СВЦЭМ!$A$34:$A$777,$A29,СВЦЭМ!$B$34:$B$777,X$11)+'СЕТ СН'!$F$9+СВЦЭМ!$D$10+'СЕТ СН'!$F$6-'СЕТ СН'!$F$19</f>
        <v>758.00853425999981</v>
      </c>
      <c r="Y29" s="37">
        <f>SUMIFS(СВЦЭМ!$C$34:$C$777,СВЦЭМ!$A$34:$A$777,$A29,СВЦЭМ!$B$34:$B$777,Y$11)+'СЕТ СН'!$F$9+СВЦЭМ!$D$10+'СЕТ СН'!$F$6-'СЕТ СН'!$F$19</f>
        <v>789.54343003999998</v>
      </c>
    </row>
    <row r="30" spans="1:25" ht="15.75" x14ac:dyDescent="0.2">
      <c r="A30" s="36">
        <f t="shared" si="0"/>
        <v>42966</v>
      </c>
      <c r="B30" s="37">
        <f>SUMIFS(СВЦЭМ!$C$34:$C$777,СВЦЭМ!$A$34:$A$777,$A30,СВЦЭМ!$B$34:$B$777,B$11)+'СЕТ СН'!$F$9+СВЦЭМ!$D$10+'СЕТ СН'!$F$6-'СЕТ СН'!$F$19</f>
        <v>827.38311869999984</v>
      </c>
      <c r="C30" s="37">
        <f>SUMIFS(СВЦЭМ!$C$34:$C$777,СВЦЭМ!$A$34:$A$777,$A30,СВЦЭМ!$B$34:$B$777,C$11)+'СЕТ СН'!$F$9+СВЦЭМ!$D$10+'СЕТ СН'!$F$6-'СЕТ СН'!$F$19</f>
        <v>882.09354204999977</v>
      </c>
      <c r="D30" s="37">
        <f>SUMIFS(СВЦЭМ!$C$34:$C$777,СВЦЭМ!$A$34:$A$777,$A30,СВЦЭМ!$B$34:$B$777,D$11)+'СЕТ СН'!$F$9+СВЦЭМ!$D$10+'СЕТ СН'!$F$6-'СЕТ СН'!$F$19</f>
        <v>915.01504905999991</v>
      </c>
      <c r="E30" s="37">
        <f>SUMIFS(СВЦЭМ!$C$34:$C$777,СВЦЭМ!$A$34:$A$777,$A30,СВЦЭМ!$B$34:$B$777,E$11)+'СЕТ СН'!$F$9+СВЦЭМ!$D$10+'СЕТ СН'!$F$6-'СЕТ СН'!$F$19</f>
        <v>930.20434749999981</v>
      </c>
      <c r="F30" s="37">
        <f>SUMIFS(СВЦЭМ!$C$34:$C$777,СВЦЭМ!$A$34:$A$777,$A30,СВЦЭМ!$B$34:$B$777,F$11)+'СЕТ СН'!$F$9+СВЦЭМ!$D$10+'СЕТ СН'!$F$6-'СЕТ СН'!$F$19</f>
        <v>936.19753282999977</v>
      </c>
      <c r="G30" s="37">
        <f>SUMIFS(СВЦЭМ!$C$34:$C$777,СВЦЭМ!$A$34:$A$777,$A30,СВЦЭМ!$B$34:$B$777,G$11)+'СЕТ СН'!$F$9+СВЦЭМ!$D$10+'СЕТ СН'!$F$6-'СЕТ СН'!$F$19</f>
        <v>934.58006336999983</v>
      </c>
      <c r="H30" s="37">
        <f>SUMIFS(СВЦЭМ!$C$34:$C$777,СВЦЭМ!$A$34:$A$777,$A30,СВЦЭМ!$B$34:$B$777,H$11)+'СЕТ СН'!$F$9+СВЦЭМ!$D$10+'СЕТ СН'!$F$6-'СЕТ СН'!$F$19</f>
        <v>910.44882000999996</v>
      </c>
      <c r="I30" s="37">
        <f>SUMIFS(СВЦЭМ!$C$34:$C$777,СВЦЭМ!$A$34:$A$777,$A30,СВЦЭМ!$B$34:$B$777,I$11)+'СЕТ СН'!$F$9+СВЦЭМ!$D$10+'СЕТ СН'!$F$6-'СЕТ СН'!$F$19</f>
        <v>860.65926848000004</v>
      </c>
      <c r="J30" s="37">
        <f>SUMIFS(СВЦЭМ!$C$34:$C$777,СВЦЭМ!$A$34:$A$777,$A30,СВЦЭМ!$B$34:$B$777,J$11)+'СЕТ СН'!$F$9+СВЦЭМ!$D$10+'СЕТ СН'!$F$6-'СЕТ СН'!$F$19</f>
        <v>770.8948155999999</v>
      </c>
      <c r="K30" s="37">
        <f>SUMIFS(СВЦЭМ!$C$34:$C$777,СВЦЭМ!$A$34:$A$777,$A30,СВЦЭМ!$B$34:$B$777,K$11)+'СЕТ СН'!$F$9+СВЦЭМ!$D$10+'СЕТ СН'!$F$6-'СЕТ СН'!$F$19</f>
        <v>714.2214721700002</v>
      </c>
      <c r="L30" s="37">
        <f>SUMIFS(СВЦЭМ!$C$34:$C$777,СВЦЭМ!$A$34:$A$777,$A30,СВЦЭМ!$B$34:$B$777,L$11)+'СЕТ СН'!$F$9+СВЦЭМ!$D$10+'СЕТ СН'!$F$6-'СЕТ СН'!$F$19</f>
        <v>610.58082254999999</v>
      </c>
      <c r="M30" s="37">
        <f>SUMIFS(СВЦЭМ!$C$34:$C$777,СВЦЭМ!$A$34:$A$777,$A30,СВЦЭМ!$B$34:$B$777,M$11)+'СЕТ СН'!$F$9+СВЦЭМ!$D$10+'СЕТ СН'!$F$6-'СЕТ СН'!$F$19</f>
        <v>592.34557861000008</v>
      </c>
      <c r="N30" s="37">
        <f>SUMIFS(СВЦЭМ!$C$34:$C$777,СВЦЭМ!$A$34:$A$777,$A30,СВЦЭМ!$B$34:$B$777,N$11)+'СЕТ СН'!$F$9+СВЦЭМ!$D$10+'СЕТ СН'!$F$6-'СЕТ СН'!$F$19</f>
        <v>594.87098096999989</v>
      </c>
      <c r="O30" s="37">
        <f>SUMIFS(СВЦЭМ!$C$34:$C$777,СВЦЭМ!$A$34:$A$777,$A30,СВЦЭМ!$B$34:$B$777,O$11)+'СЕТ СН'!$F$9+СВЦЭМ!$D$10+'СЕТ СН'!$F$6-'СЕТ СН'!$F$19</f>
        <v>596.02389837999999</v>
      </c>
      <c r="P30" s="37">
        <f>SUMIFS(СВЦЭМ!$C$34:$C$777,СВЦЭМ!$A$34:$A$777,$A30,СВЦЭМ!$B$34:$B$777,P$11)+'СЕТ СН'!$F$9+СВЦЭМ!$D$10+'СЕТ СН'!$F$6-'СЕТ СН'!$F$19</f>
        <v>601.26410072999988</v>
      </c>
      <c r="Q30" s="37">
        <f>SUMIFS(СВЦЭМ!$C$34:$C$777,СВЦЭМ!$A$34:$A$777,$A30,СВЦЭМ!$B$34:$B$777,Q$11)+'СЕТ СН'!$F$9+СВЦЭМ!$D$10+'СЕТ СН'!$F$6-'СЕТ СН'!$F$19</f>
        <v>597.63808046000008</v>
      </c>
      <c r="R30" s="37">
        <f>SUMIFS(СВЦЭМ!$C$34:$C$777,СВЦЭМ!$A$34:$A$777,$A30,СВЦЭМ!$B$34:$B$777,R$11)+'СЕТ СН'!$F$9+СВЦЭМ!$D$10+'СЕТ СН'!$F$6-'СЕТ СН'!$F$19</f>
        <v>594.34625320000009</v>
      </c>
      <c r="S30" s="37">
        <f>SUMIFS(СВЦЭМ!$C$34:$C$777,СВЦЭМ!$A$34:$A$777,$A30,СВЦЭМ!$B$34:$B$777,S$11)+'СЕТ СН'!$F$9+СВЦЭМ!$D$10+'СЕТ СН'!$F$6-'СЕТ СН'!$F$19</f>
        <v>590.5805984399999</v>
      </c>
      <c r="T30" s="37">
        <f>SUMIFS(СВЦЭМ!$C$34:$C$777,СВЦЭМ!$A$34:$A$777,$A30,СВЦЭМ!$B$34:$B$777,T$11)+'СЕТ СН'!$F$9+СВЦЭМ!$D$10+'СЕТ СН'!$F$6-'СЕТ СН'!$F$19</f>
        <v>598.49466811000002</v>
      </c>
      <c r="U30" s="37">
        <f>SUMIFS(СВЦЭМ!$C$34:$C$777,СВЦЭМ!$A$34:$A$777,$A30,СВЦЭМ!$B$34:$B$777,U$11)+'СЕТ СН'!$F$9+СВЦЭМ!$D$10+'СЕТ СН'!$F$6-'СЕТ СН'!$F$19</f>
        <v>600.07152264000001</v>
      </c>
      <c r="V30" s="37">
        <f>SUMIFS(СВЦЭМ!$C$34:$C$777,СВЦЭМ!$A$34:$A$777,$A30,СВЦЭМ!$B$34:$B$777,V$11)+'СЕТ СН'!$F$9+СВЦЭМ!$D$10+'СЕТ СН'!$F$6-'СЕТ СН'!$F$19</f>
        <v>604.71051793000015</v>
      </c>
      <c r="W30" s="37">
        <f>SUMIFS(СВЦЭМ!$C$34:$C$777,СВЦЭМ!$A$34:$A$777,$A30,СВЦЭМ!$B$34:$B$777,W$11)+'СЕТ СН'!$F$9+СВЦЭМ!$D$10+'СЕТ СН'!$F$6-'СЕТ СН'!$F$19</f>
        <v>664.63985929</v>
      </c>
      <c r="X30" s="37">
        <f>SUMIFS(СВЦЭМ!$C$34:$C$777,СВЦЭМ!$A$34:$A$777,$A30,СВЦЭМ!$B$34:$B$777,X$11)+'СЕТ СН'!$F$9+СВЦЭМ!$D$10+'СЕТ СН'!$F$6-'СЕТ СН'!$F$19</f>
        <v>720.8189498700001</v>
      </c>
      <c r="Y30" s="37">
        <f>SUMIFS(СВЦЭМ!$C$34:$C$777,СВЦЭМ!$A$34:$A$777,$A30,СВЦЭМ!$B$34:$B$777,Y$11)+'СЕТ СН'!$F$9+СВЦЭМ!$D$10+'СЕТ СН'!$F$6-'СЕТ СН'!$F$19</f>
        <v>771.57712925999999</v>
      </c>
    </row>
    <row r="31" spans="1:25" ht="15.75" x14ac:dyDescent="0.2">
      <c r="A31" s="36">
        <f t="shared" si="0"/>
        <v>42967</v>
      </c>
      <c r="B31" s="37">
        <f>SUMIFS(СВЦЭМ!$C$34:$C$777,СВЦЭМ!$A$34:$A$777,$A31,СВЦЭМ!$B$34:$B$777,B$11)+'СЕТ СН'!$F$9+СВЦЭМ!$D$10+'СЕТ СН'!$F$6-'СЕТ СН'!$F$19</f>
        <v>777.52109275999987</v>
      </c>
      <c r="C31" s="37">
        <f>SUMIFS(СВЦЭМ!$C$34:$C$777,СВЦЭМ!$A$34:$A$777,$A31,СВЦЭМ!$B$34:$B$777,C$11)+'СЕТ СН'!$F$9+СВЦЭМ!$D$10+'СЕТ СН'!$F$6-'СЕТ СН'!$F$19</f>
        <v>821.55822033999993</v>
      </c>
      <c r="D31" s="37">
        <f>SUMIFS(СВЦЭМ!$C$34:$C$777,СВЦЭМ!$A$34:$A$777,$A31,СВЦЭМ!$B$34:$B$777,D$11)+'СЕТ СН'!$F$9+СВЦЭМ!$D$10+'СЕТ СН'!$F$6-'СЕТ СН'!$F$19</f>
        <v>826.94168083</v>
      </c>
      <c r="E31" s="37">
        <f>SUMIFS(СВЦЭМ!$C$34:$C$777,СВЦЭМ!$A$34:$A$777,$A31,СВЦЭМ!$B$34:$B$777,E$11)+'СЕТ СН'!$F$9+СВЦЭМ!$D$10+'СЕТ СН'!$F$6-'СЕТ СН'!$F$19</f>
        <v>840.46258719999992</v>
      </c>
      <c r="F31" s="37">
        <f>SUMIFS(СВЦЭМ!$C$34:$C$777,СВЦЭМ!$A$34:$A$777,$A31,СВЦЭМ!$B$34:$B$777,F$11)+'СЕТ СН'!$F$9+СВЦЭМ!$D$10+'СЕТ СН'!$F$6-'СЕТ СН'!$F$19</f>
        <v>847.17538967999985</v>
      </c>
      <c r="G31" s="37">
        <f>SUMIFS(СВЦЭМ!$C$34:$C$777,СВЦЭМ!$A$34:$A$777,$A31,СВЦЭМ!$B$34:$B$777,G$11)+'СЕТ СН'!$F$9+СВЦЭМ!$D$10+'СЕТ СН'!$F$6-'СЕТ СН'!$F$19</f>
        <v>850.6290029700001</v>
      </c>
      <c r="H31" s="37">
        <f>SUMIFS(СВЦЭМ!$C$34:$C$777,СВЦЭМ!$A$34:$A$777,$A31,СВЦЭМ!$B$34:$B$777,H$11)+'СЕТ СН'!$F$9+СВЦЭМ!$D$10+'СЕТ СН'!$F$6-'СЕТ СН'!$F$19</f>
        <v>858.4598649699999</v>
      </c>
      <c r="I31" s="37">
        <f>SUMIFS(СВЦЭМ!$C$34:$C$777,СВЦЭМ!$A$34:$A$777,$A31,СВЦЭМ!$B$34:$B$777,I$11)+'СЕТ СН'!$F$9+СВЦЭМ!$D$10+'СЕТ СН'!$F$6-'СЕТ СН'!$F$19</f>
        <v>867.00679269999978</v>
      </c>
      <c r="J31" s="37">
        <f>SUMIFS(СВЦЭМ!$C$34:$C$777,СВЦЭМ!$A$34:$A$777,$A31,СВЦЭМ!$B$34:$B$777,J$11)+'СЕТ СН'!$F$9+СВЦЭМ!$D$10+'СЕТ СН'!$F$6-'СЕТ СН'!$F$19</f>
        <v>785.6743711900001</v>
      </c>
      <c r="K31" s="37">
        <f>SUMIFS(СВЦЭМ!$C$34:$C$777,СВЦЭМ!$A$34:$A$777,$A31,СВЦЭМ!$B$34:$B$777,K$11)+'СЕТ СН'!$F$9+СВЦЭМ!$D$10+'СЕТ СН'!$F$6-'СЕТ СН'!$F$19</f>
        <v>737.3058671199999</v>
      </c>
      <c r="L31" s="37">
        <f>SUMIFS(СВЦЭМ!$C$34:$C$777,СВЦЭМ!$A$34:$A$777,$A31,СВЦЭМ!$B$34:$B$777,L$11)+'СЕТ СН'!$F$9+СВЦЭМ!$D$10+'СЕТ СН'!$F$6-'СЕТ СН'!$F$19</f>
        <v>628.90283600000021</v>
      </c>
      <c r="M31" s="37">
        <f>SUMIFS(СВЦЭМ!$C$34:$C$777,СВЦЭМ!$A$34:$A$777,$A31,СВЦЭМ!$B$34:$B$777,M$11)+'СЕТ СН'!$F$9+СВЦЭМ!$D$10+'СЕТ СН'!$F$6-'СЕТ СН'!$F$19</f>
        <v>604.02227773000004</v>
      </c>
      <c r="N31" s="37">
        <f>SUMIFS(СВЦЭМ!$C$34:$C$777,СВЦЭМ!$A$34:$A$777,$A31,СВЦЭМ!$B$34:$B$777,N$11)+'СЕТ СН'!$F$9+СВЦЭМ!$D$10+'СЕТ СН'!$F$6-'СЕТ СН'!$F$19</f>
        <v>604.29941829000018</v>
      </c>
      <c r="O31" s="37">
        <f>SUMIFS(СВЦЭМ!$C$34:$C$777,СВЦЭМ!$A$34:$A$777,$A31,СВЦЭМ!$B$34:$B$777,O$11)+'СЕТ СН'!$F$9+СВЦЭМ!$D$10+'СЕТ СН'!$F$6-'СЕТ СН'!$F$19</f>
        <v>602.3583335400001</v>
      </c>
      <c r="P31" s="37">
        <f>SUMIFS(СВЦЭМ!$C$34:$C$777,СВЦЭМ!$A$34:$A$777,$A31,СВЦЭМ!$B$34:$B$777,P$11)+'СЕТ СН'!$F$9+СВЦЭМ!$D$10+'СЕТ СН'!$F$6-'СЕТ СН'!$F$19</f>
        <v>603.22410360000003</v>
      </c>
      <c r="Q31" s="37">
        <f>SUMIFS(СВЦЭМ!$C$34:$C$777,СВЦЭМ!$A$34:$A$777,$A31,СВЦЭМ!$B$34:$B$777,Q$11)+'СЕТ СН'!$F$9+СВЦЭМ!$D$10+'СЕТ СН'!$F$6-'СЕТ СН'!$F$19</f>
        <v>607.42897733000018</v>
      </c>
      <c r="R31" s="37">
        <f>SUMIFS(СВЦЭМ!$C$34:$C$777,СВЦЭМ!$A$34:$A$777,$A31,СВЦЭМ!$B$34:$B$777,R$11)+'СЕТ СН'!$F$9+СВЦЭМ!$D$10+'СЕТ СН'!$F$6-'СЕТ СН'!$F$19</f>
        <v>616.04406530000006</v>
      </c>
      <c r="S31" s="37">
        <f>SUMIFS(СВЦЭМ!$C$34:$C$777,СВЦЭМ!$A$34:$A$777,$A31,СВЦЭМ!$B$34:$B$777,S$11)+'СЕТ СН'!$F$9+СВЦЭМ!$D$10+'СЕТ СН'!$F$6-'СЕТ СН'!$F$19</f>
        <v>652.01129754000021</v>
      </c>
      <c r="T31" s="37">
        <f>SUMIFS(СВЦЭМ!$C$34:$C$777,СВЦЭМ!$A$34:$A$777,$A31,СВЦЭМ!$B$34:$B$777,T$11)+'СЕТ СН'!$F$9+СВЦЭМ!$D$10+'СЕТ СН'!$F$6-'СЕТ СН'!$F$19</f>
        <v>648.20260690000009</v>
      </c>
      <c r="U31" s="37">
        <f>SUMIFS(СВЦЭМ!$C$34:$C$777,СВЦЭМ!$A$34:$A$777,$A31,СВЦЭМ!$B$34:$B$777,U$11)+'СЕТ СН'!$F$9+СВЦЭМ!$D$10+'СЕТ СН'!$F$6-'СЕТ СН'!$F$19</f>
        <v>641.86530212000002</v>
      </c>
      <c r="V31" s="37">
        <f>SUMIFS(СВЦЭМ!$C$34:$C$777,СВЦЭМ!$A$34:$A$777,$A31,СВЦЭМ!$B$34:$B$777,V$11)+'СЕТ СН'!$F$9+СВЦЭМ!$D$10+'СЕТ СН'!$F$6-'СЕТ СН'!$F$19</f>
        <v>672.33620502000008</v>
      </c>
      <c r="W31" s="37">
        <f>SUMIFS(СВЦЭМ!$C$34:$C$777,СВЦЭМ!$A$34:$A$777,$A31,СВЦЭМ!$B$34:$B$777,W$11)+'СЕТ СН'!$F$9+СВЦЭМ!$D$10+'СЕТ СН'!$F$6-'СЕТ СН'!$F$19</f>
        <v>728.81647418999978</v>
      </c>
      <c r="X31" s="37">
        <f>SUMIFS(СВЦЭМ!$C$34:$C$777,СВЦЭМ!$A$34:$A$777,$A31,СВЦЭМ!$B$34:$B$777,X$11)+'СЕТ СН'!$F$9+СВЦЭМ!$D$10+'СЕТ СН'!$F$6-'СЕТ СН'!$F$19</f>
        <v>714.32166938</v>
      </c>
      <c r="Y31" s="37">
        <f>SUMIFS(СВЦЭМ!$C$34:$C$777,СВЦЭМ!$A$34:$A$777,$A31,СВЦЭМ!$B$34:$B$777,Y$11)+'СЕТ СН'!$F$9+СВЦЭМ!$D$10+'СЕТ СН'!$F$6-'СЕТ СН'!$F$19</f>
        <v>756.48820237999985</v>
      </c>
    </row>
    <row r="32" spans="1:25" ht="15.75" x14ac:dyDescent="0.2">
      <c r="A32" s="36">
        <f t="shared" si="0"/>
        <v>42968</v>
      </c>
      <c r="B32" s="37">
        <f>SUMIFS(СВЦЭМ!$C$34:$C$777,СВЦЭМ!$A$34:$A$777,$A32,СВЦЭМ!$B$34:$B$777,B$11)+'СЕТ СН'!$F$9+СВЦЭМ!$D$10+'СЕТ СН'!$F$6-'СЕТ СН'!$F$19</f>
        <v>828.59127930999989</v>
      </c>
      <c r="C32" s="37">
        <f>SUMIFS(СВЦЭМ!$C$34:$C$777,СВЦЭМ!$A$34:$A$777,$A32,СВЦЭМ!$B$34:$B$777,C$11)+'СЕТ СН'!$F$9+СВЦЭМ!$D$10+'СЕТ СН'!$F$6-'СЕТ СН'!$F$19</f>
        <v>885.99287226999991</v>
      </c>
      <c r="D32" s="37">
        <f>SUMIFS(СВЦЭМ!$C$34:$C$777,СВЦЭМ!$A$34:$A$777,$A32,СВЦЭМ!$B$34:$B$777,D$11)+'СЕТ СН'!$F$9+СВЦЭМ!$D$10+'СЕТ СН'!$F$6-'СЕТ СН'!$F$19</f>
        <v>898.97803950999992</v>
      </c>
      <c r="E32" s="37">
        <f>SUMIFS(СВЦЭМ!$C$34:$C$777,СВЦЭМ!$A$34:$A$777,$A32,СВЦЭМ!$B$34:$B$777,E$11)+'СЕТ СН'!$F$9+СВЦЭМ!$D$10+'СЕТ СН'!$F$6-'СЕТ СН'!$F$19</f>
        <v>913.05734830999995</v>
      </c>
      <c r="F32" s="37">
        <f>SUMIFS(СВЦЭМ!$C$34:$C$777,СВЦЭМ!$A$34:$A$777,$A32,СВЦЭМ!$B$34:$B$777,F$11)+'СЕТ СН'!$F$9+СВЦЭМ!$D$10+'СЕТ СН'!$F$6-'СЕТ СН'!$F$19</f>
        <v>912.45362105999993</v>
      </c>
      <c r="G32" s="37">
        <f>SUMIFS(СВЦЭМ!$C$34:$C$777,СВЦЭМ!$A$34:$A$777,$A32,СВЦЭМ!$B$34:$B$777,G$11)+'СЕТ СН'!$F$9+СВЦЭМ!$D$10+'СЕТ СН'!$F$6-'СЕТ СН'!$F$19</f>
        <v>913.74593398000002</v>
      </c>
      <c r="H32" s="37">
        <f>SUMIFS(СВЦЭМ!$C$34:$C$777,СВЦЭМ!$A$34:$A$777,$A32,СВЦЭМ!$B$34:$B$777,H$11)+'СЕТ СН'!$F$9+СВЦЭМ!$D$10+'СЕТ СН'!$F$6-'СЕТ СН'!$F$19</f>
        <v>880.18563612000003</v>
      </c>
      <c r="I32" s="37">
        <f>SUMIFS(СВЦЭМ!$C$34:$C$777,СВЦЭМ!$A$34:$A$777,$A32,СВЦЭМ!$B$34:$B$777,I$11)+'СЕТ СН'!$F$9+СВЦЭМ!$D$10+'СЕТ СН'!$F$6-'СЕТ СН'!$F$19</f>
        <v>832.05278094999994</v>
      </c>
      <c r="J32" s="37">
        <f>SUMIFS(СВЦЭМ!$C$34:$C$777,СВЦЭМ!$A$34:$A$777,$A32,СВЦЭМ!$B$34:$B$777,J$11)+'СЕТ СН'!$F$9+СВЦЭМ!$D$10+'СЕТ СН'!$F$6-'СЕТ СН'!$F$19</f>
        <v>776.49110771999995</v>
      </c>
      <c r="K32" s="37">
        <f>SUMIFS(СВЦЭМ!$C$34:$C$777,СВЦЭМ!$A$34:$A$777,$A32,СВЦЭМ!$B$34:$B$777,K$11)+'СЕТ СН'!$F$9+СВЦЭМ!$D$10+'СЕТ СН'!$F$6-'СЕТ СН'!$F$19</f>
        <v>708.2458627200001</v>
      </c>
      <c r="L32" s="37">
        <f>SUMIFS(СВЦЭМ!$C$34:$C$777,СВЦЭМ!$A$34:$A$777,$A32,СВЦЭМ!$B$34:$B$777,L$11)+'СЕТ СН'!$F$9+СВЦЭМ!$D$10+'СЕТ СН'!$F$6-'СЕТ СН'!$F$19</f>
        <v>627.41755709000017</v>
      </c>
      <c r="M32" s="37">
        <f>SUMIFS(СВЦЭМ!$C$34:$C$777,СВЦЭМ!$A$34:$A$777,$A32,СВЦЭМ!$B$34:$B$777,M$11)+'СЕТ СН'!$F$9+СВЦЭМ!$D$10+'СЕТ СН'!$F$6-'СЕТ СН'!$F$19</f>
        <v>602.76797510000006</v>
      </c>
      <c r="N32" s="37">
        <f>SUMIFS(СВЦЭМ!$C$34:$C$777,СВЦЭМ!$A$34:$A$777,$A32,СВЦЭМ!$B$34:$B$777,N$11)+'СЕТ СН'!$F$9+СВЦЭМ!$D$10+'СЕТ СН'!$F$6-'СЕТ СН'!$F$19</f>
        <v>605.89644531000022</v>
      </c>
      <c r="O32" s="37">
        <f>SUMIFS(СВЦЭМ!$C$34:$C$777,СВЦЭМ!$A$34:$A$777,$A32,СВЦЭМ!$B$34:$B$777,O$11)+'СЕТ СН'!$F$9+СВЦЭМ!$D$10+'СЕТ СН'!$F$6-'СЕТ СН'!$F$19</f>
        <v>600.8492972900001</v>
      </c>
      <c r="P32" s="37">
        <f>SUMIFS(СВЦЭМ!$C$34:$C$777,СВЦЭМ!$A$34:$A$777,$A32,СВЦЭМ!$B$34:$B$777,P$11)+'СЕТ СН'!$F$9+СВЦЭМ!$D$10+'СЕТ СН'!$F$6-'СЕТ СН'!$F$19</f>
        <v>603.84364372000005</v>
      </c>
      <c r="Q32" s="37">
        <f>SUMIFS(СВЦЭМ!$C$34:$C$777,СВЦЭМ!$A$34:$A$777,$A32,СВЦЭМ!$B$34:$B$777,Q$11)+'СЕТ СН'!$F$9+СВЦЭМ!$D$10+'СЕТ СН'!$F$6-'СЕТ СН'!$F$19</f>
        <v>602.76164605000008</v>
      </c>
      <c r="R32" s="37">
        <f>SUMIFS(СВЦЭМ!$C$34:$C$777,СВЦЭМ!$A$34:$A$777,$A32,СВЦЭМ!$B$34:$B$777,R$11)+'СЕТ СН'!$F$9+СВЦЭМ!$D$10+'СЕТ СН'!$F$6-'СЕТ СН'!$F$19</f>
        <v>604.04191772000013</v>
      </c>
      <c r="S32" s="37">
        <f>SUMIFS(СВЦЭМ!$C$34:$C$777,СВЦЭМ!$A$34:$A$777,$A32,СВЦЭМ!$B$34:$B$777,S$11)+'СЕТ СН'!$F$9+СВЦЭМ!$D$10+'СЕТ СН'!$F$6-'СЕТ СН'!$F$19</f>
        <v>591.72011085000008</v>
      </c>
      <c r="T32" s="37">
        <f>SUMIFS(СВЦЭМ!$C$34:$C$777,СВЦЭМ!$A$34:$A$777,$A32,СВЦЭМ!$B$34:$B$777,T$11)+'СЕТ СН'!$F$9+СВЦЭМ!$D$10+'СЕТ СН'!$F$6-'СЕТ СН'!$F$19</f>
        <v>607.29705091999995</v>
      </c>
      <c r="U32" s="37">
        <f>SUMIFS(СВЦЭМ!$C$34:$C$777,СВЦЭМ!$A$34:$A$777,$A32,СВЦЭМ!$B$34:$B$777,U$11)+'СЕТ СН'!$F$9+СВЦЭМ!$D$10+'СЕТ СН'!$F$6-'СЕТ СН'!$F$19</f>
        <v>607.13572349000015</v>
      </c>
      <c r="V32" s="37">
        <f>SUMIFS(СВЦЭМ!$C$34:$C$777,СВЦЭМ!$A$34:$A$777,$A32,СВЦЭМ!$B$34:$B$777,V$11)+'СЕТ СН'!$F$9+СВЦЭМ!$D$10+'СЕТ СН'!$F$6-'СЕТ СН'!$F$19</f>
        <v>616.16844359000015</v>
      </c>
      <c r="W32" s="37">
        <f>SUMIFS(СВЦЭМ!$C$34:$C$777,СВЦЭМ!$A$34:$A$777,$A32,СВЦЭМ!$B$34:$B$777,W$11)+'СЕТ СН'!$F$9+СВЦЭМ!$D$10+'СЕТ СН'!$F$6-'СЕТ СН'!$F$19</f>
        <v>678.08848577000003</v>
      </c>
      <c r="X32" s="37">
        <f>SUMIFS(СВЦЭМ!$C$34:$C$777,СВЦЭМ!$A$34:$A$777,$A32,СВЦЭМ!$B$34:$B$777,X$11)+'СЕТ СН'!$F$9+СВЦЭМ!$D$10+'СЕТ СН'!$F$6-'СЕТ СН'!$F$19</f>
        <v>738.01797297000007</v>
      </c>
      <c r="Y32" s="37">
        <f>SUMIFS(СВЦЭМ!$C$34:$C$777,СВЦЭМ!$A$34:$A$777,$A32,СВЦЭМ!$B$34:$B$777,Y$11)+'СЕТ СН'!$F$9+СВЦЭМ!$D$10+'СЕТ СН'!$F$6-'СЕТ СН'!$F$19</f>
        <v>787.63227206999977</v>
      </c>
    </row>
    <row r="33" spans="1:25" ht="15.75" x14ac:dyDescent="0.2">
      <c r="A33" s="36">
        <f t="shared" si="0"/>
        <v>42969</v>
      </c>
      <c r="B33" s="37">
        <f>SUMIFS(СВЦЭМ!$C$34:$C$777,СВЦЭМ!$A$34:$A$777,$A33,СВЦЭМ!$B$34:$B$777,B$11)+'СЕТ СН'!$F$9+СВЦЭМ!$D$10+'СЕТ СН'!$F$6-'СЕТ СН'!$F$19</f>
        <v>865.78604845999985</v>
      </c>
      <c r="C33" s="37">
        <f>SUMIFS(СВЦЭМ!$C$34:$C$777,СВЦЭМ!$A$34:$A$777,$A33,СВЦЭМ!$B$34:$B$777,C$11)+'СЕТ СН'!$F$9+СВЦЭМ!$D$10+'СЕТ СН'!$F$6-'СЕТ СН'!$F$19</f>
        <v>874.44478882999988</v>
      </c>
      <c r="D33" s="37">
        <f>SUMIFS(СВЦЭМ!$C$34:$C$777,СВЦЭМ!$A$34:$A$777,$A33,СВЦЭМ!$B$34:$B$777,D$11)+'СЕТ СН'!$F$9+СВЦЭМ!$D$10+'СЕТ СН'!$F$6-'СЕТ СН'!$F$19</f>
        <v>916.43927291999989</v>
      </c>
      <c r="E33" s="37">
        <f>SUMIFS(СВЦЭМ!$C$34:$C$777,СВЦЭМ!$A$34:$A$777,$A33,СВЦЭМ!$B$34:$B$777,E$11)+'СЕТ СН'!$F$9+СВЦЭМ!$D$10+'СЕТ СН'!$F$6-'СЕТ СН'!$F$19</f>
        <v>946.42299697999988</v>
      </c>
      <c r="F33" s="37">
        <f>SUMIFS(СВЦЭМ!$C$34:$C$777,СВЦЭМ!$A$34:$A$777,$A33,СВЦЭМ!$B$34:$B$777,F$11)+'СЕТ СН'!$F$9+СВЦЭМ!$D$10+'СЕТ СН'!$F$6-'СЕТ СН'!$F$19</f>
        <v>945.27591699999994</v>
      </c>
      <c r="G33" s="37">
        <f>SUMIFS(СВЦЭМ!$C$34:$C$777,СВЦЭМ!$A$34:$A$777,$A33,СВЦЭМ!$B$34:$B$777,G$11)+'СЕТ СН'!$F$9+СВЦЭМ!$D$10+'СЕТ СН'!$F$6-'СЕТ СН'!$F$19</f>
        <v>945.55261189999987</v>
      </c>
      <c r="H33" s="37">
        <f>SUMIFS(СВЦЭМ!$C$34:$C$777,СВЦЭМ!$A$34:$A$777,$A33,СВЦЭМ!$B$34:$B$777,H$11)+'СЕТ СН'!$F$9+СВЦЭМ!$D$10+'СЕТ СН'!$F$6-'СЕТ СН'!$F$19</f>
        <v>879.17952782999987</v>
      </c>
      <c r="I33" s="37">
        <f>SUMIFS(СВЦЭМ!$C$34:$C$777,СВЦЭМ!$A$34:$A$777,$A33,СВЦЭМ!$B$34:$B$777,I$11)+'СЕТ СН'!$F$9+СВЦЭМ!$D$10+'СЕТ СН'!$F$6-'СЕТ СН'!$F$19</f>
        <v>846.76177412999982</v>
      </c>
      <c r="J33" s="37">
        <f>SUMIFS(СВЦЭМ!$C$34:$C$777,СВЦЭМ!$A$34:$A$777,$A33,СВЦЭМ!$B$34:$B$777,J$11)+'СЕТ СН'!$F$9+СВЦЭМ!$D$10+'СЕТ СН'!$F$6-'СЕТ СН'!$F$19</f>
        <v>783.55660136999995</v>
      </c>
      <c r="K33" s="37">
        <f>SUMIFS(СВЦЭМ!$C$34:$C$777,СВЦЭМ!$A$34:$A$777,$A33,СВЦЭМ!$B$34:$B$777,K$11)+'СЕТ СН'!$F$9+СВЦЭМ!$D$10+'СЕТ СН'!$F$6-'СЕТ СН'!$F$19</f>
        <v>725.11677308999992</v>
      </c>
      <c r="L33" s="37">
        <f>SUMIFS(СВЦЭМ!$C$34:$C$777,СВЦЭМ!$A$34:$A$777,$A33,СВЦЭМ!$B$34:$B$777,L$11)+'СЕТ СН'!$F$9+СВЦЭМ!$D$10+'СЕТ СН'!$F$6-'СЕТ СН'!$F$19</f>
        <v>632.71968117000006</v>
      </c>
      <c r="M33" s="37">
        <f>SUMIFS(СВЦЭМ!$C$34:$C$777,СВЦЭМ!$A$34:$A$777,$A33,СВЦЭМ!$B$34:$B$777,M$11)+'СЕТ СН'!$F$9+СВЦЭМ!$D$10+'СЕТ СН'!$F$6-'СЕТ СН'!$F$19</f>
        <v>618.81657971000004</v>
      </c>
      <c r="N33" s="37">
        <f>SUMIFS(СВЦЭМ!$C$34:$C$777,СВЦЭМ!$A$34:$A$777,$A33,СВЦЭМ!$B$34:$B$777,N$11)+'СЕТ СН'!$F$9+СВЦЭМ!$D$10+'СЕТ СН'!$F$6-'СЕТ СН'!$F$19</f>
        <v>617.26305438000009</v>
      </c>
      <c r="O33" s="37">
        <f>SUMIFS(СВЦЭМ!$C$34:$C$777,СВЦЭМ!$A$34:$A$777,$A33,СВЦЭМ!$B$34:$B$777,O$11)+'СЕТ СН'!$F$9+СВЦЭМ!$D$10+'СЕТ СН'!$F$6-'СЕТ СН'!$F$19</f>
        <v>616.34888404999992</v>
      </c>
      <c r="P33" s="37">
        <f>SUMIFS(СВЦЭМ!$C$34:$C$777,СВЦЭМ!$A$34:$A$777,$A33,СВЦЭМ!$B$34:$B$777,P$11)+'СЕТ СН'!$F$9+СВЦЭМ!$D$10+'СЕТ СН'!$F$6-'СЕТ СН'!$F$19</f>
        <v>617.0047066699999</v>
      </c>
      <c r="Q33" s="37">
        <f>SUMIFS(СВЦЭМ!$C$34:$C$777,СВЦЭМ!$A$34:$A$777,$A33,СВЦЭМ!$B$34:$B$777,Q$11)+'СЕТ СН'!$F$9+СВЦЭМ!$D$10+'СЕТ СН'!$F$6-'СЕТ СН'!$F$19</f>
        <v>614.64397153000004</v>
      </c>
      <c r="R33" s="37">
        <f>SUMIFS(СВЦЭМ!$C$34:$C$777,СВЦЭМ!$A$34:$A$777,$A33,СВЦЭМ!$B$34:$B$777,R$11)+'СЕТ СН'!$F$9+СВЦЭМ!$D$10+'СЕТ СН'!$F$6-'СЕТ СН'!$F$19</f>
        <v>615.61877029000016</v>
      </c>
      <c r="S33" s="37">
        <f>SUMIFS(СВЦЭМ!$C$34:$C$777,СВЦЭМ!$A$34:$A$777,$A33,СВЦЭМ!$B$34:$B$777,S$11)+'СЕТ СН'!$F$9+СВЦЭМ!$D$10+'СЕТ СН'!$F$6-'СЕТ СН'!$F$19</f>
        <v>612.4684209699999</v>
      </c>
      <c r="T33" s="37">
        <f>SUMIFS(СВЦЭМ!$C$34:$C$777,СВЦЭМ!$A$34:$A$777,$A33,СВЦЭМ!$B$34:$B$777,T$11)+'СЕТ СН'!$F$9+СВЦЭМ!$D$10+'СЕТ СН'!$F$6-'СЕТ СН'!$F$19</f>
        <v>625.34538520000001</v>
      </c>
      <c r="U33" s="37">
        <f>SUMIFS(СВЦЭМ!$C$34:$C$777,СВЦЭМ!$A$34:$A$777,$A33,СВЦЭМ!$B$34:$B$777,U$11)+'СЕТ СН'!$F$9+СВЦЭМ!$D$10+'СЕТ СН'!$F$6-'СЕТ СН'!$F$19</f>
        <v>626.26571831000001</v>
      </c>
      <c r="V33" s="37">
        <f>SUMIFS(СВЦЭМ!$C$34:$C$777,СВЦЭМ!$A$34:$A$777,$A33,СВЦЭМ!$B$34:$B$777,V$11)+'СЕТ СН'!$F$9+СВЦЭМ!$D$10+'СЕТ СН'!$F$6-'СЕТ СН'!$F$19</f>
        <v>628.23256044000004</v>
      </c>
      <c r="W33" s="37">
        <f>SUMIFS(СВЦЭМ!$C$34:$C$777,СВЦЭМ!$A$34:$A$777,$A33,СВЦЭМ!$B$34:$B$777,W$11)+'СЕТ СН'!$F$9+СВЦЭМ!$D$10+'СЕТ СН'!$F$6-'СЕТ СН'!$F$19</f>
        <v>694.0364438900001</v>
      </c>
      <c r="X33" s="37">
        <f>SUMIFS(СВЦЭМ!$C$34:$C$777,СВЦЭМ!$A$34:$A$777,$A33,СВЦЭМ!$B$34:$B$777,X$11)+'СЕТ СН'!$F$9+СВЦЭМ!$D$10+'СЕТ СН'!$F$6-'СЕТ СН'!$F$19</f>
        <v>753.54937504999998</v>
      </c>
      <c r="Y33" s="37">
        <f>SUMIFS(СВЦЭМ!$C$34:$C$777,СВЦЭМ!$A$34:$A$777,$A33,СВЦЭМ!$B$34:$B$777,Y$11)+'СЕТ СН'!$F$9+СВЦЭМ!$D$10+'СЕТ СН'!$F$6-'СЕТ СН'!$F$19</f>
        <v>808.72995637999998</v>
      </c>
    </row>
    <row r="34" spans="1:25" ht="15.75" x14ac:dyDescent="0.2">
      <c r="A34" s="36">
        <f t="shared" si="0"/>
        <v>42970</v>
      </c>
      <c r="B34" s="37">
        <f>SUMIFS(СВЦЭМ!$C$34:$C$777,СВЦЭМ!$A$34:$A$777,$A34,СВЦЭМ!$B$34:$B$777,B$11)+'СЕТ СН'!$F$9+СВЦЭМ!$D$10+'СЕТ СН'!$F$6-'СЕТ СН'!$F$19</f>
        <v>875.90538184000002</v>
      </c>
      <c r="C34" s="37">
        <f>SUMIFS(СВЦЭМ!$C$34:$C$777,СВЦЭМ!$A$34:$A$777,$A34,СВЦЭМ!$B$34:$B$777,C$11)+'СЕТ СН'!$F$9+СВЦЭМ!$D$10+'СЕТ СН'!$F$6-'СЕТ СН'!$F$19</f>
        <v>865.97189396999988</v>
      </c>
      <c r="D34" s="37">
        <f>SUMIFS(СВЦЭМ!$C$34:$C$777,СВЦЭМ!$A$34:$A$777,$A34,СВЦЭМ!$B$34:$B$777,D$11)+'СЕТ СН'!$F$9+СВЦЭМ!$D$10+'СЕТ СН'!$F$6-'СЕТ СН'!$F$19</f>
        <v>840.45470573999978</v>
      </c>
      <c r="E34" s="37">
        <f>SUMIFS(СВЦЭМ!$C$34:$C$777,СВЦЭМ!$A$34:$A$777,$A34,СВЦЭМ!$B$34:$B$777,E$11)+'СЕТ СН'!$F$9+СВЦЭМ!$D$10+'СЕТ СН'!$F$6-'СЕТ СН'!$F$19</f>
        <v>835.16457411999977</v>
      </c>
      <c r="F34" s="37">
        <f>SUMIFS(СВЦЭМ!$C$34:$C$777,СВЦЭМ!$A$34:$A$777,$A34,СВЦЭМ!$B$34:$B$777,F$11)+'СЕТ СН'!$F$9+СВЦЭМ!$D$10+'СЕТ СН'!$F$6-'СЕТ СН'!$F$19</f>
        <v>831.23977384999989</v>
      </c>
      <c r="G34" s="37">
        <f>SUMIFS(СВЦЭМ!$C$34:$C$777,СВЦЭМ!$A$34:$A$777,$A34,СВЦЭМ!$B$34:$B$777,G$11)+'СЕТ СН'!$F$9+СВЦЭМ!$D$10+'СЕТ СН'!$F$6-'СЕТ СН'!$F$19</f>
        <v>892.58865665999997</v>
      </c>
      <c r="H34" s="37">
        <f>SUMIFS(СВЦЭМ!$C$34:$C$777,СВЦЭМ!$A$34:$A$777,$A34,СВЦЭМ!$B$34:$B$777,H$11)+'СЕТ СН'!$F$9+СВЦЭМ!$D$10+'СЕТ СН'!$F$6-'СЕТ СН'!$F$19</f>
        <v>917.32415896999987</v>
      </c>
      <c r="I34" s="37">
        <f>SUMIFS(СВЦЭМ!$C$34:$C$777,СВЦЭМ!$A$34:$A$777,$A34,СВЦЭМ!$B$34:$B$777,I$11)+'СЕТ СН'!$F$9+СВЦЭМ!$D$10+'СЕТ СН'!$F$6-'СЕТ СН'!$F$19</f>
        <v>860.06085100999985</v>
      </c>
      <c r="J34" s="37">
        <f>SUMIFS(СВЦЭМ!$C$34:$C$777,СВЦЭМ!$A$34:$A$777,$A34,СВЦЭМ!$B$34:$B$777,J$11)+'СЕТ СН'!$F$9+СВЦЭМ!$D$10+'СЕТ СН'!$F$6-'СЕТ СН'!$F$19</f>
        <v>776.08961406000003</v>
      </c>
      <c r="K34" s="37">
        <f>SUMIFS(СВЦЭМ!$C$34:$C$777,СВЦЭМ!$A$34:$A$777,$A34,СВЦЭМ!$B$34:$B$777,K$11)+'СЕТ СН'!$F$9+СВЦЭМ!$D$10+'СЕТ СН'!$F$6-'СЕТ СН'!$F$19</f>
        <v>739.02431258999991</v>
      </c>
      <c r="L34" s="37">
        <f>SUMIFS(СВЦЭМ!$C$34:$C$777,СВЦЭМ!$A$34:$A$777,$A34,СВЦЭМ!$B$34:$B$777,L$11)+'СЕТ СН'!$F$9+СВЦЭМ!$D$10+'СЕТ СН'!$F$6-'СЕТ СН'!$F$19</f>
        <v>664.53017146000002</v>
      </c>
      <c r="M34" s="37">
        <f>SUMIFS(СВЦЭМ!$C$34:$C$777,СВЦЭМ!$A$34:$A$777,$A34,СВЦЭМ!$B$34:$B$777,M$11)+'СЕТ СН'!$F$9+СВЦЭМ!$D$10+'СЕТ СН'!$F$6-'СЕТ СН'!$F$19</f>
        <v>631.00223116000006</v>
      </c>
      <c r="N34" s="37">
        <f>SUMIFS(СВЦЭМ!$C$34:$C$777,СВЦЭМ!$A$34:$A$777,$A34,СВЦЭМ!$B$34:$B$777,N$11)+'СЕТ СН'!$F$9+СВЦЭМ!$D$10+'СЕТ СН'!$F$6-'СЕТ СН'!$F$19</f>
        <v>637.00355002000015</v>
      </c>
      <c r="O34" s="37">
        <f>SUMIFS(СВЦЭМ!$C$34:$C$777,СВЦЭМ!$A$34:$A$777,$A34,СВЦЭМ!$B$34:$B$777,O$11)+'СЕТ СН'!$F$9+СВЦЭМ!$D$10+'СЕТ СН'!$F$6-'СЕТ СН'!$F$19</f>
        <v>631.82709455000008</v>
      </c>
      <c r="P34" s="37">
        <f>SUMIFS(СВЦЭМ!$C$34:$C$777,СВЦЭМ!$A$34:$A$777,$A34,СВЦЭМ!$B$34:$B$777,P$11)+'СЕТ СН'!$F$9+СВЦЭМ!$D$10+'СЕТ СН'!$F$6-'СЕТ СН'!$F$19</f>
        <v>630.34469704000003</v>
      </c>
      <c r="Q34" s="37">
        <f>SUMIFS(СВЦЭМ!$C$34:$C$777,СВЦЭМ!$A$34:$A$777,$A34,СВЦЭМ!$B$34:$B$777,Q$11)+'СЕТ СН'!$F$9+СВЦЭМ!$D$10+'СЕТ СН'!$F$6-'СЕТ СН'!$F$19</f>
        <v>629.96810215999994</v>
      </c>
      <c r="R34" s="37">
        <f>SUMIFS(СВЦЭМ!$C$34:$C$777,СВЦЭМ!$A$34:$A$777,$A34,СВЦЭМ!$B$34:$B$777,R$11)+'СЕТ СН'!$F$9+СВЦЭМ!$D$10+'СЕТ СН'!$F$6-'СЕТ СН'!$F$19</f>
        <v>629.04040703999999</v>
      </c>
      <c r="S34" s="37">
        <f>SUMIFS(СВЦЭМ!$C$34:$C$777,СВЦЭМ!$A$34:$A$777,$A34,СВЦЭМ!$B$34:$B$777,S$11)+'СЕТ СН'!$F$9+СВЦЭМ!$D$10+'СЕТ СН'!$F$6-'СЕТ СН'!$F$19</f>
        <v>619.06756434999988</v>
      </c>
      <c r="T34" s="37">
        <f>SUMIFS(СВЦЭМ!$C$34:$C$777,СВЦЭМ!$A$34:$A$777,$A34,СВЦЭМ!$B$34:$B$777,T$11)+'СЕТ СН'!$F$9+СВЦЭМ!$D$10+'СЕТ СН'!$F$6-'СЕТ СН'!$F$19</f>
        <v>637.57780524000009</v>
      </c>
      <c r="U34" s="37">
        <f>SUMIFS(СВЦЭМ!$C$34:$C$777,СВЦЭМ!$A$34:$A$777,$A34,СВЦЭМ!$B$34:$B$777,U$11)+'СЕТ СН'!$F$9+СВЦЭМ!$D$10+'СЕТ СН'!$F$6-'СЕТ СН'!$F$19</f>
        <v>639.0074480799999</v>
      </c>
      <c r="V34" s="37">
        <f>SUMIFS(СВЦЭМ!$C$34:$C$777,СВЦЭМ!$A$34:$A$777,$A34,СВЦЭМ!$B$34:$B$777,V$11)+'СЕТ СН'!$F$9+СВЦЭМ!$D$10+'СЕТ СН'!$F$6-'СЕТ СН'!$F$19</f>
        <v>645.2937350000002</v>
      </c>
      <c r="W34" s="37">
        <f>SUMIFS(СВЦЭМ!$C$34:$C$777,СВЦЭМ!$A$34:$A$777,$A34,СВЦЭМ!$B$34:$B$777,W$11)+'СЕТ СН'!$F$9+СВЦЭМ!$D$10+'СЕТ СН'!$F$6-'СЕТ СН'!$F$19</f>
        <v>693.91637932999993</v>
      </c>
      <c r="X34" s="37">
        <f>SUMIFS(СВЦЭМ!$C$34:$C$777,СВЦЭМ!$A$34:$A$777,$A34,СВЦЭМ!$B$34:$B$777,X$11)+'СЕТ СН'!$F$9+СВЦЭМ!$D$10+'СЕТ СН'!$F$6-'СЕТ СН'!$F$19</f>
        <v>715.41202693000014</v>
      </c>
      <c r="Y34" s="37">
        <f>SUMIFS(СВЦЭМ!$C$34:$C$777,СВЦЭМ!$A$34:$A$777,$A34,СВЦЭМ!$B$34:$B$777,Y$11)+'СЕТ СН'!$F$9+СВЦЭМ!$D$10+'СЕТ СН'!$F$6-'СЕТ СН'!$F$19</f>
        <v>798.62094995999996</v>
      </c>
    </row>
    <row r="35" spans="1:25" ht="15.75" x14ac:dyDescent="0.2">
      <c r="A35" s="36">
        <f t="shared" si="0"/>
        <v>42971</v>
      </c>
      <c r="B35" s="37">
        <f>SUMIFS(СВЦЭМ!$C$34:$C$777,СВЦЭМ!$A$34:$A$777,$A35,СВЦЭМ!$B$34:$B$777,B$11)+'СЕТ СН'!$F$9+СВЦЭМ!$D$10+'СЕТ СН'!$F$6-'СЕТ СН'!$F$19</f>
        <v>835.83197470999994</v>
      </c>
      <c r="C35" s="37">
        <f>SUMIFS(СВЦЭМ!$C$34:$C$777,СВЦЭМ!$A$34:$A$777,$A35,СВЦЭМ!$B$34:$B$777,C$11)+'СЕТ СН'!$F$9+СВЦЭМ!$D$10+'СЕТ СН'!$F$6-'СЕТ СН'!$F$19</f>
        <v>871.00801053999999</v>
      </c>
      <c r="D35" s="37">
        <f>SUMIFS(СВЦЭМ!$C$34:$C$777,СВЦЭМ!$A$34:$A$777,$A35,СВЦЭМ!$B$34:$B$777,D$11)+'СЕТ СН'!$F$9+СВЦЭМ!$D$10+'СЕТ СН'!$F$6-'СЕТ СН'!$F$19</f>
        <v>894.73904416999994</v>
      </c>
      <c r="E35" s="37">
        <f>SUMIFS(СВЦЭМ!$C$34:$C$777,СВЦЭМ!$A$34:$A$777,$A35,СВЦЭМ!$B$34:$B$777,E$11)+'СЕТ СН'!$F$9+СВЦЭМ!$D$10+'СЕТ СН'!$F$6-'СЕТ СН'!$F$19</f>
        <v>928.85470248999991</v>
      </c>
      <c r="F35" s="37">
        <f>SUMIFS(СВЦЭМ!$C$34:$C$777,СВЦЭМ!$A$34:$A$777,$A35,СВЦЭМ!$B$34:$B$777,F$11)+'СЕТ СН'!$F$9+СВЦЭМ!$D$10+'СЕТ СН'!$F$6-'СЕТ СН'!$F$19</f>
        <v>938.11599376999993</v>
      </c>
      <c r="G35" s="37">
        <f>SUMIFS(СВЦЭМ!$C$34:$C$777,СВЦЭМ!$A$34:$A$777,$A35,СВЦЭМ!$B$34:$B$777,G$11)+'СЕТ СН'!$F$9+СВЦЭМ!$D$10+'СЕТ СН'!$F$6-'СЕТ СН'!$F$19</f>
        <v>898.14267223999991</v>
      </c>
      <c r="H35" s="37">
        <f>SUMIFS(СВЦЭМ!$C$34:$C$777,СВЦЭМ!$A$34:$A$777,$A35,СВЦЭМ!$B$34:$B$777,H$11)+'СЕТ СН'!$F$9+СВЦЭМ!$D$10+'СЕТ СН'!$F$6-'СЕТ СН'!$F$19</f>
        <v>851.29076357999998</v>
      </c>
      <c r="I35" s="37">
        <f>SUMIFS(СВЦЭМ!$C$34:$C$777,СВЦЭМ!$A$34:$A$777,$A35,СВЦЭМ!$B$34:$B$777,I$11)+'СЕТ СН'!$F$9+СВЦЭМ!$D$10+'СЕТ СН'!$F$6-'СЕТ СН'!$F$19</f>
        <v>828.54069323999988</v>
      </c>
      <c r="J35" s="37">
        <f>SUMIFS(СВЦЭМ!$C$34:$C$777,СВЦЭМ!$A$34:$A$777,$A35,СВЦЭМ!$B$34:$B$777,J$11)+'СЕТ СН'!$F$9+СВЦЭМ!$D$10+'СЕТ СН'!$F$6-'СЕТ СН'!$F$19</f>
        <v>773.31554609999989</v>
      </c>
      <c r="K35" s="37">
        <f>SUMIFS(СВЦЭМ!$C$34:$C$777,СВЦЭМ!$A$34:$A$777,$A35,СВЦЭМ!$B$34:$B$777,K$11)+'СЕТ СН'!$F$9+СВЦЭМ!$D$10+'СЕТ СН'!$F$6-'СЕТ СН'!$F$19</f>
        <v>724.62949260999994</v>
      </c>
      <c r="L35" s="37">
        <f>SUMIFS(СВЦЭМ!$C$34:$C$777,СВЦЭМ!$A$34:$A$777,$A35,СВЦЭМ!$B$34:$B$777,L$11)+'СЕТ СН'!$F$9+СВЦЭМ!$D$10+'СЕТ СН'!$F$6-'СЕТ СН'!$F$19</f>
        <v>646.40356238000004</v>
      </c>
      <c r="M35" s="37">
        <f>SUMIFS(СВЦЭМ!$C$34:$C$777,СВЦЭМ!$A$34:$A$777,$A35,СВЦЭМ!$B$34:$B$777,M$11)+'СЕТ СН'!$F$9+СВЦЭМ!$D$10+'СЕТ СН'!$F$6-'СЕТ СН'!$F$19</f>
        <v>618.07452510000007</v>
      </c>
      <c r="N35" s="37">
        <f>SUMIFS(СВЦЭМ!$C$34:$C$777,СВЦЭМ!$A$34:$A$777,$A35,СВЦЭМ!$B$34:$B$777,N$11)+'СЕТ СН'!$F$9+СВЦЭМ!$D$10+'СЕТ СН'!$F$6-'СЕТ СН'!$F$19</f>
        <v>612.66328621000002</v>
      </c>
      <c r="O35" s="37">
        <f>SUMIFS(СВЦЭМ!$C$34:$C$777,СВЦЭМ!$A$34:$A$777,$A35,СВЦЭМ!$B$34:$B$777,O$11)+'СЕТ СН'!$F$9+СВЦЭМ!$D$10+'СЕТ СН'!$F$6-'СЕТ СН'!$F$19</f>
        <v>618.37146415999996</v>
      </c>
      <c r="P35" s="37">
        <f>SUMIFS(СВЦЭМ!$C$34:$C$777,СВЦЭМ!$A$34:$A$777,$A35,СВЦЭМ!$B$34:$B$777,P$11)+'СЕТ СН'!$F$9+СВЦЭМ!$D$10+'СЕТ СН'!$F$6-'СЕТ СН'!$F$19</f>
        <v>619.6467466900001</v>
      </c>
      <c r="Q35" s="37">
        <f>SUMIFS(СВЦЭМ!$C$34:$C$777,СВЦЭМ!$A$34:$A$777,$A35,СВЦЭМ!$B$34:$B$777,Q$11)+'СЕТ СН'!$F$9+СВЦЭМ!$D$10+'СЕТ СН'!$F$6-'СЕТ СН'!$F$19</f>
        <v>624.30275847000007</v>
      </c>
      <c r="R35" s="37">
        <f>SUMIFS(СВЦЭМ!$C$34:$C$777,СВЦЭМ!$A$34:$A$777,$A35,СВЦЭМ!$B$34:$B$777,R$11)+'СЕТ СН'!$F$9+СВЦЭМ!$D$10+'СЕТ СН'!$F$6-'СЕТ СН'!$F$19</f>
        <v>621.82605606000016</v>
      </c>
      <c r="S35" s="37">
        <f>SUMIFS(СВЦЭМ!$C$34:$C$777,СВЦЭМ!$A$34:$A$777,$A35,СВЦЭМ!$B$34:$B$777,S$11)+'СЕТ СН'!$F$9+СВЦЭМ!$D$10+'СЕТ СН'!$F$6-'СЕТ СН'!$F$19</f>
        <v>616.13703229000021</v>
      </c>
      <c r="T35" s="37">
        <f>SUMIFS(СВЦЭМ!$C$34:$C$777,СВЦЭМ!$A$34:$A$777,$A35,СВЦЭМ!$B$34:$B$777,T$11)+'СЕТ СН'!$F$9+СВЦЭМ!$D$10+'СЕТ СН'!$F$6-'СЕТ СН'!$F$19</f>
        <v>613.04581166000003</v>
      </c>
      <c r="U35" s="37">
        <f>SUMIFS(СВЦЭМ!$C$34:$C$777,СВЦЭМ!$A$34:$A$777,$A35,СВЦЭМ!$B$34:$B$777,U$11)+'СЕТ СН'!$F$9+СВЦЭМ!$D$10+'СЕТ СН'!$F$6-'СЕТ СН'!$F$19</f>
        <v>612.34440790000008</v>
      </c>
      <c r="V35" s="37">
        <f>SUMIFS(СВЦЭМ!$C$34:$C$777,СВЦЭМ!$A$34:$A$777,$A35,СВЦЭМ!$B$34:$B$777,V$11)+'СЕТ СН'!$F$9+СВЦЭМ!$D$10+'СЕТ СН'!$F$6-'СЕТ СН'!$F$19</f>
        <v>649.84756929000014</v>
      </c>
      <c r="W35" s="37">
        <f>SUMIFS(СВЦЭМ!$C$34:$C$777,СВЦЭМ!$A$34:$A$777,$A35,СВЦЭМ!$B$34:$B$777,W$11)+'СЕТ СН'!$F$9+СВЦЭМ!$D$10+'СЕТ СН'!$F$6-'СЕТ СН'!$F$19</f>
        <v>720.3145591</v>
      </c>
      <c r="X35" s="37">
        <f>SUMIFS(СВЦЭМ!$C$34:$C$777,СВЦЭМ!$A$34:$A$777,$A35,СВЦЭМ!$B$34:$B$777,X$11)+'СЕТ СН'!$F$9+СВЦЭМ!$D$10+'СЕТ СН'!$F$6-'СЕТ СН'!$F$19</f>
        <v>734.62736914999982</v>
      </c>
      <c r="Y35" s="37">
        <f>SUMIFS(СВЦЭМ!$C$34:$C$777,СВЦЭМ!$A$34:$A$777,$A35,СВЦЭМ!$B$34:$B$777,Y$11)+'СЕТ СН'!$F$9+СВЦЭМ!$D$10+'СЕТ СН'!$F$6-'СЕТ СН'!$F$19</f>
        <v>778.80415150999988</v>
      </c>
    </row>
    <row r="36" spans="1:25" ht="15.75" x14ac:dyDescent="0.2">
      <c r="A36" s="36">
        <f t="shared" si="0"/>
        <v>42972</v>
      </c>
      <c r="B36" s="37">
        <f>SUMIFS(СВЦЭМ!$C$34:$C$777,СВЦЭМ!$A$34:$A$777,$A36,СВЦЭМ!$B$34:$B$777,B$11)+'СЕТ СН'!$F$9+СВЦЭМ!$D$10+'СЕТ СН'!$F$6-'СЕТ СН'!$F$19</f>
        <v>832.65233200999978</v>
      </c>
      <c r="C36" s="37">
        <f>SUMIFS(СВЦЭМ!$C$34:$C$777,СВЦЭМ!$A$34:$A$777,$A36,СВЦЭМ!$B$34:$B$777,C$11)+'СЕТ СН'!$F$9+СВЦЭМ!$D$10+'СЕТ СН'!$F$6-'СЕТ СН'!$F$19</f>
        <v>886.00632169999994</v>
      </c>
      <c r="D36" s="37">
        <f>SUMIFS(СВЦЭМ!$C$34:$C$777,СВЦЭМ!$A$34:$A$777,$A36,СВЦЭМ!$B$34:$B$777,D$11)+'СЕТ СН'!$F$9+СВЦЭМ!$D$10+'СЕТ СН'!$F$6-'СЕТ СН'!$F$19</f>
        <v>909.95807592000006</v>
      </c>
      <c r="E36" s="37">
        <f>SUMIFS(СВЦЭМ!$C$34:$C$777,СВЦЭМ!$A$34:$A$777,$A36,СВЦЭМ!$B$34:$B$777,E$11)+'СЕТ СН'!$F$9+СВЦЭМ!$D$10+'СЕТ СН'!$F$6-'СЕТ СН'!$F$19</f>
        <v>919.89535981999984</v>
      </c>
      <c r="F36" s="37">
        <f>SUMIFS(СВЦЭМ!$C$34:$C$777,СВЦЭМ!$A$34:$A$777,$A36,СВЦЭМ!$B$34:$B$777,F$11)+'СЕТ СН'!$F$9+СВЦЭМ!$D$10+'СЕТ СН'!$F$6-'СЕТ СН'!$F$19</f>
        <v>924.91770996999981</v>
      </c>
      <c r="G36" s="37">
        <f>SUMIFS(СВЦЭМ!$C$34:$C$777,СВЦЭМ!$A$34:$A$777,$A36,СВЦЭМ!$B$34:$B$777,G$11)+'СЕТ СН'!$F$9+СВЦЭМ!$D$10+'СЕТ СН'!$F$6-'СЕТ СН'!$F$19</f>
        <v>914.57927387999985</v>
      </c>
      <c r="H36" s="37">
        <f>SUMIFS(СВЦЭМ!$C$34:$C$777,СВЦЭМ!$A$34:$A$777,$A36,СВЦЭМ!$B$34:$B$777,H$11)+'СЕТ СН'!$F$9+СВЦЭМ!$D$10+'СЕТ СН'!$F$6-'СЕТ СН'!$F$19</f>
        <v>864.85015879999992</v>
      </c>
      <c r="I36" s="37">
        <f>SUMIFS(СВЦЭМ!$C$34:$C$777,СВЦЭМ!$A$34:$A$777,$A36,СВЦЭМ!$B$34:$B$777,I$11)+'СЕТ СН'!$F$9+СВЦЭМ!$D$10+'СЕТ СН'!$F$6-'СЕТ СН'!$F$19</f>
        <v>809.60730155999977</v>
      </c>
      <c r="J36" s="37">
        <f>SUMIFS(СВЦЭМ!$C$34:$C$777,СВЦЭМ!$A$34:$A$777,$A36,СВЦЭМ!$B$34:$B$777,J$11)+'СЕТ СН'!$F$9+СВЦЭМ!$D$10+'СЕТ СН'!$F$6-'СЕТ СН'!$F$19</f>
        <v>760.29195221999998</v>
      </c>
      <c r="K36" s="37">
        <f>SUMIFS(СВЦЭМ!$C$34:$C$777,СВЦЭМ!$A$34:$A$777,$A36,СВЦЭМ!$B$34:$B$777,K$11)+'СЕТ СН'!$F$9+СВЦЭМ!$D$10+'СЕТ СН'!$F$6-'СЕТ СН'!$F$19</f>
        <v>705.45560329</v>
      </c>
      <c r="L36" s="37">
        <f>SUMIFS(СВЦЭМ!$C$34:$C$777,СВЦЭМ!$A$34:$A$777,$A36,СВЦЭМ!$B$34:$B$777,L$11)+'СЕТ СН'!$F$9+СВЦЭМ!$D$10+'СЕТ СН'!$F$6-'СЕТ СН'!$F$19</f>
        <v>628.21909425000013</v>
      </c>
      <c r="M36" s="37">
        <f>SUMIFS(СВЦЭМ!$C$34:$C$777,СВЦЭМ!$A$34:$A$777,$A36,СВЦЭМ!$B$34:$B$777,M$11)+'СЕТ СН'!$F$9+СВЦЭМ!$D$10+'СЕТ СН'!$F$6-'СЕТ СН'!$F$19</f>
        <v>602.86286517999997</v>
      </c>
      <c r="N36" s="37">
        <f>SUMIFS(СВЦЭМ!$C$34:$C$777,СВЦЭМ!$A$34:$A$777,$A36,СВЦЭМ!$B$34:$B$777,N$11)+'СЕТ СН'!$F$9+СВЦЭМ!$D$10+'СЕТ СН'!$F$6-'СЕТ СН'!$F$19</f>
        <v>594.37874304000002</v>
      </c>
      <c r="O36" s="37">
        <f>SUMIFS(СВЦЭМ!$C$34:$C$777,СВЦЭМ!$A$34:$A$777,$A36,СВЦЭМ!$B$34:$B$777,O$11)+'СЕТ СН'!$F$9+СВЦЭМ!$D$10+'СЕТ СН'!$F$6-'СЕТ СН'!$F$19</f>
        <v>593.58855866000022</v>
      </c>
      <c r="P36" s="37">
        <f>SUMIFS(СВЦЭМ!$C$34:$C$777,СВЦЭМ!$A$34:$A$777,$A36,СВЦЭМ!$B$34:$B$777,P$11)+'СЕТ СН'!$F$9+СВЦЭМ!$D$10+'СЕТ СН'!$F$6-'СЕТ СН'!$F$19</f>
        <v>600.17101318999994</v>
      </c>
      <c r="Q36" s="37">
        <f>SUMIFS(СВЦЭМ!$C$34:$C$777,СВЦЭМ!$A$34:$A$777,$A36,СВЦЭМ!$B$34:$B$777,Q$11)+'СЕТ СН'!$F$9+СВЦЭМ!$D$10+'СЕТ СН'!$F$6-'СЕТ СН'!$F$19</f>
        <v>606.88576709000017</v>
      </c>
      <c r="R36" s="37">
        <f>SUMIFS(СВЦЭМ!$C$34:$C$777,СВЦЭМ!$A$34:$A$777,$A36,СВЦЭМ!$B$34:$B$777,R$11)+'СЕТ СН'!$F$9+СВЦЭМ!$D$10+'СЕТ СН'!$F$6-'СЕТ СН'!$F$19</f>
        <v>612.58656628000017</v>
      </c>
      <c r="S36" s="37">
        <f>SUMIFS(СВЦЭМ!$C$34:$C$777,СВЦЭМ!$A$34:$A$777,$A36,СВЦЭМ!$B$34:$B$777,S$11)+'СЕТ СН'!$F$9+СВЦЭМ!$D$10+'СЕТ СН'!$F$6-'СЕТ СН'!$F$19</f>
        <v>605.08502339999995</v>
      </c>
      <c r="T36" s="37">
        <f>SUMIFS(СВЦЭМ!$C$34:$C$777,СВЦЭМ!$A$34:$A$777,$A36,СВЦЭМ!$B$34:$B$777,T$11)+'СЕТ СН'!$F$9+СВЦЭМ!$D$10+'СЕТ СН'!$F$6-'СЕТ СН'!$F$19</f>
        <v>609.76253371000007</v>
      </c>
      <c r="U36" s="37">
        <f>SUMIFS(СВЦЭМ!$C$34:$C$777,СВЦЭМ!$A$34:$A$777,$A36,СВЦЭМ!$B$34:$B$777,U$11)+'СЕТ СН'!$F$9+СВЦЭМ!$D$10+'СЕТ СН'!$F$6-'СЕТ СН'!$F$19</f>
        <v>612.81153325000014</v>
      </c>
      <c r="V36" s="37">
        <f>SUMIFS(СВЦЭМ!$C$34:$C$777,СВЦЭМ!$A$34:$A$777,$A36,СВЦЭМ!$B$34:$B$777,V$11)+'СЕТ СН'!$F$9+СВЦЭМ!$D$10+'СЕТ СН'!$F$6-'СЕТ СН'!$F$19</f>
        <v>647.11727138000015</v>
      </c>
      <c r="W36" s="37">
        <f>SUMIFS(СВЦЭМ!$C$34:$C$777,СВЦЭМ!$A$34:$A$777,$A36,СВЦЭМ!$B$34:$B$777,W$11)+'СЕТ СН'!$F$9+СВЦЭМ!$D$10+'СЕТ СН'!$F$6-'СЕТ СН'!$F$19</f>
        <v>705.79815697999993</v>
      </c>
      <c r="X36" s="37">
        <f>SUMIFS(СВЦЭМ!$C$34:$C$777,СВЦЭМ!$A$34:$A$777,$A36,СВЦЭМ!$B$34:$B$777,X$11)+'СЕТ СН'!$F$9+СВЦЭМ!$D$10+'СЕТ СН'!$F$6-'СЕТ СН'!$F$19</f>
        <v>764.77078299999994</v>
      </c>
      <c r="Y36" s="37">
        <f>SUMIFS(СВЦЭМ!$C$34:$C$777,СВЦЭМ!$A$34:$A$777,$A36,СВЦЭМ!$B$34:$B$777,Y$11)+'СЕТ СН'!$F$9+СВЦЭМ!$D$10+'СЕТ СН'!$F$6-'СЕТ СН'!$F$19</f>
        <v>806.99607585999979</v>
      </c>
    </row>
    <row r="37" spans="1:25" ht="15.75" x14ac:dyDescent="0.2">
      <c r="A37" s="36">
        <f t="shared" si="0"/>
        <v>42973</v>
      </c>
      <c r="B37" s="37">
        <f>SUMIFS(СВЦЭМ!$C$34:$C$777,СВЦЭМ!$A$34:$A$777,$A37,СВЦЭМ!$B$34:$B$777,B$11)+'СЕТ СН'!$F$9+СВЦЭМ!$D$10+'СЕТ СН'!$F$6-'СЕТ СН'!$F$19</f>
        <v>800.17340675999981</v>
      </c>
      <c r="C37" s="37">
        <f>SUMIFS(СВЦЭМ!$C$34:$C$777,СВЦЭМ!$A$34:$A$777,$A37,СВЦЭМ!$B$34:$B$777,C$11)+'СЕТ СН'!$F$9+СВЦЭМ!$D$10+'СЕТ СН'!$F$6-'СЕТ СН'!$F$19</f>
        <v>845.41323983000007</v>
      </c>
      <c r="D37" s="37">
        <f>SUMIFS(СВЦЭМ!$C$34:$C$777,СВЦЭМ!$A$34:$A$777,$A37,СВЦЭМ!$B$34:$B$777,D$11)+'СЕТ СН'!$F$9+СВЦЭМ!$D$10+'СЕТ СН'!$F$6-'СЕТ СН'!$F$19</f>
        <v>874.44732455999997</v>
      </c>
      <c r="E37" s="37">
        <f>SUMIFS(СВЦЭМ!$C$34:$C$777,СВЦЭМ!$A$34:$A$777,$A37,СВЦЭМ!$B$34:$B$777,E$11)+'СЕТ СН'!$F$9+СВЦЭМ!$D$10+'СЕТ СН'!$F$6-'СЕТ СН'!$F$19</f>
        <v>887.55465542999991</v>
      </c>
      <c r="F37" s="37">
        <f>SUMIFS(СВЦЭМ!$C$34:$C$777,СВЦЭМ!$A$34:$A$777,$A37,СВЦЭМ!$B$34:$B$777,F$11)+'СЕТ СН'!$F$9+СВЦЭМ!$D$10+'СЕТ СН'!$F$6-'СЕТ СН'!$F$19</f>
        <v>893.42413706999992</v>
      </c>
      <c r="G37" s="37">
        <f>SUMIFS(СВЦЭМ!$C$34:$C$777,СВЦЭМ!$A$34:$A$777,$A37,СВЦЭМ!$B$34:$B$777,G$11)+'СЕТ СН'!$F$9+СВЦЭМ!$D$10+'СЕТ СН'!$F$6-'СЕТ СН'!$F$19</f>
        <v>886.85212294999997</v>
      </c>
      <c r="H37" s="37">
        <f>SUMIFS(СВЦЭМ!$C$34:$C$777,СВЦЭМ!$A$34:$A$777,$A37,СВЦЭМ!$B$34:$B$777,H$11)+'СЕТ СН'!$F$9+СВЦЭМ!$D$10+'СЕТ СН'!$F$6-'СЕТ СН'!$F$19</f>
        <v>869.48189202999993</v>
      </c>
      <c r="I37" s="37">
        <f>SUMIFS(СВЦЭМ!$C$34:$C$777,СВЦЭМ!$A$34:$A$777,$A37,СВЦЭМ!$B$34:$B$777,I$11)+'СЕТ СН'!$F$9+СВЦЭМ!$D$10+'СЕТ СН'!$F$6-'СЕТ СН'!$F$19</f>
        <v>859.5461614899998</v>
      </c>
      <c r="J37" s="37">
        <f>SUMIFS(СВЦЭМ!$C$34:$C$777,СВЦЭМ!$A$34:$A$777,$A37,СВЦЭМ!$B$34:$B$777,J$11)+'СЕТ СН'!$F$9+СВЦЭМ!$D$10+'СЕТ СН'!$F$6-'СЕТ СН'!$F$19</f>
        <v>786.51243434000003</v>
      </c>
      <c r="K37" s="37">
        <f>SUMIFS(СВЦЭМ!$C$34:$C$777,СВЦЭМ!$A$34:$A$777,$A37,СВЦЭМ!$B$34:$B$777,K$11)+'СЕТ СН'!$F$9+СВЦЭМ!$D$10+'СЕТ СН'!$F$6-'СЕТ СН'!$F$19</f>
        <v>719.52180436000003</v>
      </c>
      <c r="L37" s="37">
        <f>SUMIFS(СВЦЭМ!$C$34:$C$777,СВЦЭМ!$A$34:$A$777,$A37,СВЦЭМ!$B$34:$B$777,L$11)+'СЕТ СН'!$F$9+СВЦЭМ!$D$10+'СЕТ СН'!$F$6-'СЕТ СН'!$F$19</f>
        <v>618.03002672000002</v>
      </c>
      <c r="M37" s="37">
        <f>SUMIFS(СВЦЭМ!$C$34:$C$777,СВЦЭМ!$A$34:$A$777,$A37,СВЦЭМ!$B$34:$B$777,M$11)+'СЕТ СН'!$F$9+СВЦЭМ!$D$10+'СЕТ СН'!$F$6-'СЕТ СН'!$F$19</f>
        <v>585.0616267800001</v>
      </c>
      <c r="N37" s="37">
        <f>SUMIFS(СВЦЭМ!$C$34:$C$777,СВЦЭМ!$A$34:$A$777,$A37,СВЦЭМ!$B$34:$B$777,N$11)+'СЕТ СН'!$F$9+СВЦЭМ!$D$10+'СЕТ СН'!$F$6-'СЕТ СН'!$F$19</f>
        <v>591.97868628000015</v>
      </c>
      <c r="O37" s="37">
        <f>SUMIFS(СВЦЭМ!$C$34:$C$777,СВЦЭМ!$A$34:$A$777,$A37,СВЦЭМ!$B$34:$B$777,O$11)+'СЕТ СН'!$F$9+СВЦЭМ!$D$10+'СЕТ СН'!$F$6-'СЕТ СН'!$F$19</f>
        <v>588.11385805999998</v>
      </c>
      <c r="P37" s="37">
        <f>SUMIFS(СВЦЭМ!$C$34:$C$777,СВЦЭМ!$A$34:$A$777,$A37,СВЦЭМ!$B$34:$B$777,P$11)+'СЕТ СН'!$F$9+СВЦЭМ!$D$10+'СЕТ СН'!$F$6-'СЕТ СН'!$F$19</f>
        <v>590.62479694000012</v>
      </c>
      <c r="Q37" s="37">
        <f>SUMIFS(СВЦЭМ!$C$34:$C$777,СВЦЭМ!$A$34:$A$777,$A37,СВЦЭМ!$B$34:$B$777,Q$11)+'СЕТ СН'!$F$9+СВЦЭМ!$D$10+'СЕТ СН'!$F$6-'СЕТ СН'!$F$19</f>
        <v>593.60147468000014</v>
      </c>
      <c r="R37" s="37">
        <f>SUMIFS(СВЦЭМ!$C$34:$C$777,СВЦЭМ!$A$34:$A$777,$A37,СВЦЭМ!$B$34:$B$777,R$11)+'СЕТ СН'!$F$9+СВЦЭМ!$D$10+'СЕТ СН'!$F$6-'СЕТ СН'!$F$19</f>
        <v>595.59421784999995</v>
      </c>
      <c r="S37" s="37">
        <f>SUMIFS(СВЦЭМ!$C$34:$C$777,СВЦЭМ!$A$34:$A$777,$A37,СВЦЭМ!$B$34:$B$777,S$11)+'СЕТ СН'!$F$9+СВЦЭМ!$D$10+'СЕТ СН'!$F$6-'СЕТ СН'!$F$19</f>
        <v>583.70095670000001</v>
      </c>
      <c r="T37" s="37">
        <f>SUMIFS(СВЦЭМ!$C$34:$C$777,СВЦЭМ!$A$34:$A$777,$A37,СВЦЭМ!$B$34:$B$777,T$11)+'СЕТ СН'!$F$9+СВЦЭМ!$D$10+'СЕТ СН'!$F$6-'СЕТ СН'!$F$19</f>
        <v>588.62287300000003</v>
      </c>
      <c r="U37" s="37">
        <f>SUMIFS(СВЦЭМ!$C$34:$C$777,СВЦЭМ!$A$34:$A$777,$A37,СВЦЭМ!$B$34:$B$777,U$11)+'СЕТ СН'!$F$9+СВЦЭМ!$D$10+'СЕТ СН'!$F$6-'СЕТ СН'!$F$19</f>
        <v>595.61465097000018</v>
      </c>
      <c r="V37" s="37">
        <f>SUMIFS(СВЦЭМ!$C$34:$C$777,СВЦЭМ!$A$34:$A$777,$A37,СВЦЭМ!$B$34:$B$777,V$11)+'СЕТ СН'!$F$9+СВЦЭМ!$D$10+'СЕТ СН'!$F$6-'СЕТ СН'!$F$19</f>
        <v>617.60774015000015</v>
      </c>
      <c r="W37" s="37">
        <f>SUMIFS(СВЦЭМ!$C$34:$C$777,СВЦЭМ!$A$34:$A$777,$A37,СВЦЭМ!$B$34:$B$777,W$11)+'СЕТ СН'!$F$9+СВЦЭМ!$D$10+'СЕТ СН'!$F$6-'СЕТ СН'!$F$19</f>
        <v>712.24770454999998</v>
      </c>
      <c r="X37" s="37">
        <f>SUMIFS(СВЦЭМ!$C$34:$C$777,СВЦЭМ!$A$34:$A$777,$A37,СВЦЭМ!$B$34:$B$777,X$11)+'СЕТ СН'!$F$9+СВЦЭМ!$D$10+'СЕТ СН'!$F$6-'СЕТ СН'!$F$19</f>
        <v>746.52866831999995</v>
      </c>
      <c r="Y37" s="37">
        <f>SUMIFS(СВЦЭМ!$C$34:$C$777,СВЦЭМ!$A$34:$A$777,$A37,СВЦЭМ!$B$34:$B$777,Y$11)+'СЕТ СН'!$F$9+СВЦЭМ!$D$10+'СЕТ СН'!$F$6-'СЕТ СН'!$F$19</f>
        <v>787.89168387999985</v>
      </c>
    </row>
    <row r="38" spans="1:25" ht="15.75" x14ac:dyDescent="0.2">
      <c r="A38" s="36">
        <f t="shared" si="0"/>
        <v>42974</v>
      </c>
      <c r="B38" s="37">
        <f>SUMIFS(СВЦЭМ!$C$34:$C$777,СВЦЭМ!$A$34:$A$777,$A38,СВЦЭМ!$B$34:$B$777,B$11)+'СЕТ СН'!$F$9+СВЦЭМ!$D$10+'СЕТ СН'!$F$6-'СЕТ СН'!$F$19</f>
        <v>854.98386026999992</v>
      </c>
      <c r="C38" s="37">
        <f>SUMIFS(СВЦЭМ!$C$34:$C$777,СВЦЭМ!$A$34:$A$777,$A38,СВЦЭМ!$B$34:$B$777,C$11)+'СЕТ СН'!$F$9+СВЦЭМ!$D$10+'СЕТ СН'!$F$6-'СЕТ СН'!$F$19</f>
        <v>863.94633552999994</v>
      </c>
      <c r="D38" s="37">
        <f>SUMIFS(СВЦЭМ!$C$34:$C$777,СВЦЭМ!$A$34:$A$777,$A38,СВЦЭМ!$B$34:$B$777,D$11)+'СЕТ СН'!$F$9+СВЦЭМ!$D$10+'СЕТ СН'!$F$6-'СЕТ СН'!$F$19</f>
        <v>891.39642746000004</v>
      </c>
      <c r="E38" s="37">
        <f>SUMIFS(СВЦЭМ!$C$34:$C$777,СВЦЭМ!$A$34:$A$777,$A38,СВЦЭМ!$B$34:$B$777,E$11)+'СЕТ СН'!$F$9+СВЦЭМ!$D$10+'СЕТ СН'!$F$6-'СЕТ СН'!$F$19</f>
        <v>914.04560420999996</v>
      </c>
      <c r="F38" s="37">
        <f>SUMIFS(СВЦЭМ!$C$34:$C$777,СВЦЭМ!$A$34:$A$777,$A38,СВЦЭМ!$B$34:$B$777,F$11)+'СЕТ СН'!$F$9+СВЦЭМ!$D$10+'СЕТ СН'!$F$6-'СЕТ СН'!$F$19</f>
        <v>926.26616770999999</v>
      </c>
      <c r="G38" s="37">
        <f>SUMIFS(СВЦЭМ!$C$34:$C$777,СВЦЭМ!$A$34:$A$777,$A38,СВЦЭМ!$B$34:$B$777,G$11)+'СЕТ СН'!$F$9+СВЦЭМ!$D$10+'СЕТ СН'!$F$6-'СЕТ СН'!$F$19</f>
        <v>925.00219477999985</v>
      </c>
      <c r="H38" s="37">
        <f>SUMIFS(СВЦЭМ!$C$34:$C$777,СВЦЭМ!$A$34:$A$777,$A38,СВЦЭМ!$B$34:$B$777,H$11)+'СЕТ СН'!$F$9+СВЦЭМ!$D$10+'СЕТ СН'!$F$6-'СЕТ СН'!$F$19</f>
        <v>896.34964260999982</v>
      </c>
      <c r="I38" s="37">
        <f>SUMIFS(СВЦЭМ!$C$34:$C$777,СВЦЭМ!$A$34:$A$777,$A38,СВЦЭМ!$B$34:$B$777,I$11)+'СЕТ СН'!$F$9+СВЦЭМ!$D$10+'СЕТ СН'!$F$6-'СЕТ СН'!$F$19</f>
        <v>868.77658305999989</v>
      </c>
      <c r="J38" s="37">
        <f>SUMIFS(СВЦЭМ!$C$34:$C$777,СВЦЭМ!$A$34:$A$777,$A38,СВЦЭМ!$B$34:$B$777,J$11)+'СЕТ СН'!$F$9+СВЦЭМ!$D$10+'СЕТ СН'!$F$6-'СЕТ СН'!$F$19</f>
        <v>803.35428755999988</v>
      </c>
      <c r="K38" s="37">
        <f>SUMIFS(СВЦЭМ!$C$34:$C$777,СВЦЭМ!$A$34:$A$777,$A38,СВЦЭМ!$B$34:$B$777,K$11)+'СЕТ СН'!$F$9+СВЦЭМ!$D$10+'СЕТ СН'!$F$6-'СЕТ СН'!$F$19</f>
        <v>723.12297205999994</v>
      </c>
      <c r="L38" s="37">
        <f>SUMIFS(СВЦЭМ!$C$34:$C$777,СВЦЭМ!$A$34:$A$777,$A38,СВЦЭМ!$B$34:$B$777,L$11)+'СЕТ СН'!$F$9+СВЦЭМ!$D$10+'СЕТ СН'!$F$6-'СЕТ СН'!$F$19</f>
        <v>611.95474055</v>
      </c>
      <c r="M38" s="37">
        <f>SUMIFS(СВЦЭМ!$C$34:$C$777,СВЦЭМ!$A$34:$A$777,$A38,СВЦЭМ!$B$34:$B$777,M$11)+'СЕТ СН'!$F$9+СВЦЭМ!$D$10+'СЕТ СН'!$F$6-'СЕТ СН'!$F$19</f>
        <v>588.3998608400002</v>
      </c>
      <c r="N38" s="37">
        <f>SUMIFS(СВЦЭМ!$C$34:$C$777,СВЦЭМ!$A$34:$A$777,$A38,СВЦЭМ!$B$34:$B$777,N$11)+'СЕТ СН'!$F$9+СВЦЭМ!$D$10+'СЕТ СН'!$F$6-'СЕТ СН'!$F$19</f>
        <v>585.67245236000008</v>
      </c>
      <c r="O38" s="37">
        <f>SUMIFS(СВЦЭМ!$C$34:$C$777,СВЦЭМ!$A$34:$A$777,$A38,СВЦЭМ!$B$34:$B$777,O$11)+'СЕТ СН'!$F$9+СВЦЭМ!$D$10+'СЕТ СН'!$F$6-'СЕТ СН'!$F$19</f>
        <v>583.14086144000021</v>
      </c>
      <c r="P38" s="37">
        <f>SUMIFS(СВЦЭМ!$C$34:$C$777,СВЦЭМ!$A$34:$A$777,$A38,СВЦЭМ!$B$34:$B$777,P$11)+'СЕТ СН'!$F$9+СВЦЭМ!$D$10+'СЕТ СН'!$F$6-'СЕТ СН'!$F$19</f>
        <v>596.16384642000003</v>
      </c>
      <c r="Q38" s="37">
        <f>SUMIFS(СВЦЭМ!$C$34:$C$777,СВЦЭМ!$A$34:$A$777,$A38,СВЦЭМ!$B$34:$B$777,Q$11)+'СЕТ СН'!$F$9+СВЦЭМ!$D$10+'СЕТ СН'!$F$6-'СЕТ СН'!$F$19</f>
        <v>594.53370674000007</v>
      </c>
      <c r="R38" s="37">
        <f>SUMIFS(СВЦЭМ!$C$34:$C$777,СВЦЭМ!$A$34:$A$777,$A38,СВЦЭМ!$B$34:$B$777,R$11)+'СЕТ СН'!$F$9+СВЦЭМ!$D$10+'СЕТ СН'!$F$6-'СЕТ СН'!$F$19</f>
        <v>594.35895447000007</v>
      </c>
      <c r="S38" s="37">
        <f>SUMIFS(СВЦЭМ!$C$34:$C$777,СВЦЭМ!$A$34:$A$777,$A38,СВЦЭМ!$B$34:$B$777,S$11)+'СЕТ СН'!$F$9+СВЦЭМ!$D$10+'СЕТ СН'!$F$6-'СЕТ СН'!$F$19</f>
        <v>592.55099930000006</v>
      </c>
      <c r="T38" s="37">
        <f>SUMIFS(СВЦЭМ!$C$34:$C$777,СВЦЭМ!$A$34:$A$777,$A38,СВЦЭМ!$B$34:$B$777,T$11)+'СЕТ СН'!$F$9+СВЦЭМ!$D$10+'СЕТ СН'!$F$6-'СЕТ СН'!$F$19</f>
        <v>590.43728413000008</v>
      </c>
      <c r="U38" s="37">
        <f>SUMIFS(СВЦЭМ!$C$34:$C$777,СВЦЭМ!$A$34:$A$777,$A38,СВЦЭМ!$B$34:$B$777,U$11)+'СЕТ СН'!$F$9+СВЦЭМ!$D$10+'СЕТ СН'!$F$6-'СЕТ СН'!$F$19</f>
        <v>584.92365343000006</v>
      </c>
      <c r="V38" s="37">
        <f>SUMIFS(СВЦЭМ!$C$34:$C$777,СВЦЭМ!$A$34:$A$777,$A38,СВЦЭМ!$B$34:$B$777,V$11)+'СЕТ СН'!$F$9+СВЦЭМ!$D$10+'СЕТ СН'!$F$6-'СЕТ СН'!$F$19</f>
        <v>583.75239151999995</v>
      </c>
      <c r="W38" s="37">
        <f>SUMIFS(СВЦЭМ!$C$34:$C$777,СВЦЭМ!$A$34:$A$777,$A38,СВЦЭМ!$B$34:$B$777,W$11)+'СЕТ СН'!$F$9+СВЦЭМ!$D$10+'СЕТ СН'!$F$6-'СЕТ СН'!$F$19</f>
        <v>629.43422211999996</v>
      </c>
      <c r="X38" s="37">
        <f>SUMIFS(СВЦЭМ!$C$34:$C$777,СВЦЭМ!$A$34:$A$777,$A38,СВЦЭМ!$B$34:$B$777,X$11)+'СЕТ СН'!$F$9+СВЦЭМ!$D$10+'СЕТ СН'!$F$6-'СЕТ СН'!$F$19</f>
        <v>694.91170882999995</v>
      </c>
      <c r="Y38" s="37">
        <f>SUMIFS(СВЦЭМ!$C$34:$C$777,СВЦЭМ!$A$34:$A$777,$A38,СВЦЭМ!$B$34:$B$777,Y$11)+'СЕТ СН'!$F$9+СВЦЭМ!$D$10+'СЕТ СН'!$F$6-'СЕТ СН'!$F$19</f>
        <v>754.47270039</v>
      </c>
    </row>
    <row r="39" spans="1:25" ht="15.75" x14ac:dyDescent="0.2">
      <c r="A39" s="36">
        <f t="shared" si="0"/>
        <v>42975</v>
      </c>
      <c r="B39" s="37">
        <f>SUMIFS(СВЦЭМ!$C$34:$C$777,СВЦЭМ!$A$34:$A$777,$A39,СВЦЭМ!$B$34:$B$777,B$11)+'СЕТ СН'!$F$9+СВЦЭМ!$D$10+'СЕТ СН'!$F$6-'СЕТ СН'!$F$19</f>
        <v>848.68562743000007</v>
      </c>
      <c r="C39" s="37">
        <f>SUMIFS(СВЦЭМ!$C$34:$C$777,СВЦЭМ!$A$34:$A$777,$A39,СВЦЭМ!$B$34:$B$777,C$11)+'СЕТ СН'!$F$9+СВЦЭМ!$D$10+'СЕТ СН'!$F$6-'СЕТ СН'!$F$19</f>
        <v>900.34403984999994</v>
      </c>
      <c r="D39" s="37">
        <f>SUMIFS(СВЦЭМ!$C$34:$C$777,СВЦЭМ!$A$34:$A$777,$A39,СВЦЭМ!$B$34:$B$777,D$11)+'СЕТ СН'!$F$9+СВЦЭМ!$D$10+'СЕТ СН'!$F$6-'СЕТ СН'!$F$19</f>
        <v>932.68464889999996</v>
      </c>
      <c r="E39" s="37">
        <f>SUMIFS(СВЦЭМ!$C$34:$C$777,СВЦЭМ!$A$34:$A$777,$A39,СВЦЭМ!$B$34:$B$777,E$11)+'СЕТ СН'!$F$9+СВЦЭМ!$D$10+'СЕТ СН'!$F$6-'СЕТ СН'!$F$19</f>
        <v>936.23381863999998</v>
      </c>
      <c r="F39" s="37">
        <f>SUMIFS(СВЦЭМ!$C$34:$C$777,СВЦЭМ!$A$34:$A$777,$A39,СВЦЭМ!$B$34:$B$777,F$11)+'СЕТ СН'!$F$9+СВЦЭМ!$D$10+'СЕТ СН'!$F$6-'СЕТ СН'!$F$19</f>
        <v>955.05916827999977</v>
      </c>
      <c r="G39" s="37">
        <f>SUMIFS(СВЦЭМ!$C$34:$C$777,СВЦЭМ!$A$34:$A$777,$A39,СВЦЭМ!$B$34:$B$777,G$11)+'СЕТ СН'!$F$9+СВЦЭМ!$D$10+'СЕТ СН'!$F$6-'СЕТ СН'!$F$19</f>
        <v>938.64954538000006</v>
      </c>
      <c r="H39" s="37">
        <f>SUMIFS(СВЦЭМ!$C$34:$C$777,СВЦЭМ!$A$34:$A$777,$A39,СВЦЭМ!$B$34:$B$777,H$11)+'СЕТ СН'!$F$9+СВЦЭМ!$D$10+'СЕТ СН'!$F$6-'СЕТ СН'!$F$19</f>
        <v>905.36413333999985</v>
      </c>
      <c r="I39" s="37">
        <f>SUMIFS(СВЦЭМ!$C$34:$C$777,СВЦЭМ!$A$34:$A$777,$A39,СВЦЭМ!$B$34:$B$777,I$11)+'СЕТ СН'!$F$9+СВЦЭМ!$D$10+'СЕТ СН'!$F$6-'СЕТ СН'!$F$19</f>
        <v>845.33214483999996</v>
      </c>
      <c r="J39" s="37">
        <f>SUMIFS(СВЦЭМ!$C$34:$C$777,СВЦЭМ!$A$34:$A$777,$A39,СВЦЭМ!$B$34:$B$777,J$11)+'СЕТ СН'!$F$9+СВЦЭМ!$D$10+'СЕТ СН'!$F$6-'СЕТ СН'!$F$19</f>
        <v>784.26397906999978</v>
      </c>
      <c r="K39" s="37">
        <f>SUMIFS(СВЦЭМ!$C$34:$C$777,СВЦЭМ!$A$34:$A$777,$A39,СВЦЭМ!$B$34:$B$777,K$11)+'СЕТ СН'!$F$9+СВЦЭМ!$D$10+'СЕТ СН'!$F$6-'СЕТ СН'!$F$19</f>
        <v>711.74636459000021</v>
      </c>
      <c r="L39" s="37">
        <f>SUMIFS(СВЦЭМ!$C$34:$C$777,СВЦЭМ!$A$34:$A$777,$A39,СВЦЭМ!$B$34:$B$777,L$11)+'СЕТ СН'!$F$9+СВЦЭМ!$D$10+'СЕТ СН'!$F$6-'СЕТ СН'!$F$19</f>
        <v>626.05070952000005</v>
      </c>
      <c r="M39" s="37">
        <f>SUMIFS(СВЦЭМ!$C$34:$C$777,СВЦЭМ!$A$34:$A$777,$A39,СВЦЭМ!$B$34:$B$777,M$11)+'СЕТ СН'!$F$9+СВЦЭМ!$D$10+'СЕТ СН'!$F$6-'СЕТ СН'!$F$19</f>
        <v>604.46997972000008</v>
      </c>
      <c r="N39" s="37">
        <f>SUMIFS(СВЦЭМ!$C$34:$C$777,СВЦЭМ!$A$34:$A$777,$A39,СВЦЭМ!$B$34:$B$777,N$11)+'СЕТ СН'!$F$9+СВЦЭМ!$D$10+'СЕТ СН'!$F$6-'СЕТ СН'!$F$19</f>
        <v>606.65554647999988</v>
      </c>
      <c r="O39" s="37">
        <f>SUMIFS(СВЦЭМ!$C$34:$C$777,СВЦЭМ!$A$34:$A$777,$A39,СВЦЭМ!$B$34:$B$777,O$11)+'СЕТ СН'!$F$9+СВЦЭМ!$D$10+'СЕТ СН'!$F$6-'СЕТ СН'!$F$19</f>
        <v>604.44201062000002</v>
      </c>
      <c r="P39" s="37">
        <f>SUMIFS(СВЦЭМ!$C$34:$C$777,СВЦЭМ!$A$34:$A$777,$A39,СВЦЭМ!$B$34:$B$777,P$11)+'СЕТ СН'!$F$9+СВЦЭМ!$D$10+'СЕТ СН'!$F$6-'СЕТ СН'!$F$19</f>
        <v>604.06358563999993</v>
      </c>
      <c r="Q39" s="37">
        <f>SUMIFS(СВЦЭМ!$C$34:$C$777,СВЦЭМ!$A$34:$A$777,$A39,СВЦЭМ!$B$34:$B$777,Q$11)+'СЕТ СН'!$F$9+СВЦЭМ!$D$10+'СЕТ СН'!$F$6-'СЕТ СН'!$F$19</f>
        <v>606.73160310000003</v>
      </c>
      <c r="R39" s="37">
        <f>SUMIFS(СВЦЭМ!$C$34:$C$777,СВЦЭМ!$A$34:$A$777,$A39,СВЦЭМ!$B$34:$B$777,R$11)+'СЕТ СН'!$F$9+СВЦЭМ!$D$10+'СЕТ СН'!$F$6-'СЕТ СН'!$F$19</f>
        <v>608.87737723999999</v>
      </c>
      <c r="S39" s="37">
        <f>SUMIFS(СВЦЭМ!$C$34:$C$777,СВЦЭМ!$A$34:$A$777,$A39,СВЦЭМ!$B$34:$B$777,S$11)+'СЕТ СН'!$F$9+СВЦЭМ!$D$10+'СЕТ СН'!$F$6-'СЕТ СН'!$F$19</f>
        <v>601.88381831000015</v>
      </c>
      <c r="T39" s="37">
        <f>SUMIFS(СВЦЭМ!$C$34:$C$777,СВЦЭМ!$A$34:$A$777,$A39,СВЦЭМ!$B$34:$B$777,T$11)+'СЕТ СН'!$F$9+СВЦЭМ!$D$10+'СЕТ СН'!$F$6-'СЕТ СН'!$F$19</f>
        <v>609.44261813000003</v>
      </c>
      <c r="U39" s="37">
        <f>SUMIFS(СВЦЭМ!$C$34:$C$777,СВЦЭМ!$A$34:$A$777,$A39,СВЦЭМ!$B$34:$B$777,U$11)+'СЕТ СН'!$F$9+СВЦЭМ!$D$10+'СЕТ СН'!$F$6-'СЕТ СН'!$F$19</f>
        <v>606.32025165999994</v>
      </c>
      <c r="V39" s="37">
        <f>SUMIFS(СВЦЭМ!$C$34:$C$777,СВЦЭМ!$A$34:$A$777,$A39,СВЦЭМ!$B$34:$B$777,V$11)+'СЕТ СН'!$F$9+СВЦЭМ!$D$10+'СЕТ СН'!$F$6-'СЕТ СН'!$F$19</f>
        <v>611.65897459999996</v>
      </c>
      <c r="W39" s="37">
        <f>SUMIFS(СВЦЭМ!$C$34:$C$777,СВЦЭМ!$A$34:$A$777,$A39,СВЦЭМ!$B$34:$B$777,W$11)+'СЕТ СН'!$F$9+СВЦЭМ!$D$10+'СЕТ СН'!$F$6-'СЕТ СН'!$F$19</f>
        <v>683.30993469000009</v>
      </c>
      <c r="X39" s="37">
        <f>SUMIFS(СВЦЭМ!$C$34:$C$777,СВЦЭМ!$A$34:$A$777,$A39,СВЦЭМ!$B$34:$B$777,X$11)+'СЕТ СН'!$F$9+СВЦЭМ!$D$10+'СЕТ СН'!$F$6-'СЕТ СН'!$F$19</f>
        <v>745.02731278999977</v>
      </c>
      <c r="Y39" s="37">
        <f>SUMIFS(СВЦЭМ!$C$34:$C$777,СВЦЭМ!$A$34:$A$777,$A39,СВЦЭМ!$B$34:$B$777,Y$11)+'СЕТ СН'!$F$9+СВЦЭМ!$D$10+'СЕТ СН'!$F$6-'СЕТ СН'!$F$19</f>
        <v>803.27096165999978</v>
      </c>
    </row>
    <row r="40" spans="1:25" ht="15.75" x14ac:dyDescent="0.2">
      <c r="A40" s="36">
        <f t="shared" si="0"/>
        <v>42976</v>
      </c>
      <c r="B40" s="37">
        <f>SUMIFS(СВЦЭМ!$C$34:$C$777,СВЦЭМ!$A$34:$A$777,$A40,СВЦЭМ!$B$34:$B$777,B$11)+'СЕТ СН'!$F$9+СВЦЭМ!$D$10+'СЕТ СН'!$F$6-'СЕТ СН'!$F$19</f>
        <v>865.53547301999993</v>
      </c>
      <c r="C40" s="37">
        <f>SUMIFS(СВЦЭМ!$C$34:$C$777,СВЦЭМ!$A$34:$A$777,$A40,СВЦЭМ!$B$34:$B$777,C$11)+'СЕТ СН'!$F$9+СВЦЭМ!$D$10+'СЕТ СН'!$F$6-'СЕТ СН'!$F$19</f>
        <v>912.7378626499999</v>
      </c>
      <c r="D40" s="37">
        <f>SUMIFS(СВЦЭМ!$C$34:$C$777,СВЦЭМ!$A$34:$A$777,$A40,СВЦЭМ!$B$34:$B$777,D$11)+'СЕТ СН'!$F$9+СВЦЭМ!$D$10+'СЕТ СН'!$F$6-'СЕТ СН'!$F$19</f>
        <v>943.43616835999978</v>
      </c>
      <c r="E40" s="37">
        <f>SUMIFS(СВЦЭМ!$C$34:$C$777,СВЦЭМ!$A$34:$A$777,$A40,СВЦЭМ!$B$34:$B$777,E$11)+'СЕТ СН'!$F$9+СВЦЭМ!$D$10+'СЕТ СН'!$F$6-'СЕТ СН'!$F$19</f>
        <v>961.81463753000003</v>
      </c>
      <c r="F40" s="37">
        <f>SUMIFS(СВЦЭМ!$C$34:$C$777,СВЦЭМ!$A$34:$A$777,$A40,СВЦЭМ!$B$34:$B$777,F$11)+'СЕТ СН'!$F$9+СВЦЭМ!$D$10+'СЕТ СН'!$F$6-'СЕТ СН'!$F$19</f>
        <v>962.78790834000006</v>
      </c>
      <c r="G40" s="37">
        <f>SUMIFS(СВЦЭМ!$C$34:$C$777,СВЦЭМ!$A$34:$A$777,$A40,СВЦЭМ!$B$34:$B$777,G$11)+'СЕТ СН'!$F$9+СВЦЭМ!$D$10+'СЕТ СН'!$F$6-'СЕТ СН'!$F$19</f>
        <v>950.63411006000001</v>
      </c>
      <c r="H40" s="37">
        <f>SUMIFS(СВЦЭМ!$C$34:$C$777,СВЦЭМ!$A$34:$A$777,$A40,СВЦЭМ!$B$34:$B$777,H$11)+'СЕТ СН'!$F$9+СВЦЭМ!$D$10+'СЕТ СН'!$F$6-'СЕТ СН'!$F$19</f>
        <v>893.84593928999993</v>
      </c>
      <c r="I40" s="37">
        <f>SUMIFS(СВЦЭМ!$C$34:$C$777,СВЦЭМ!$A$34:$A$777,$A40,СВЦЭМ!$B$34:$B$777,I$11)+'СЕТ СН'!$F$9+СВЦЭМ!$D$10+'СЕТ СН'!$F$6-'СЕТ СН'!$F$19</f>
        <v>816.35823011999992</v>
      </c>
      <c r="J40" s="37">
        <f>SUMIFS(СВЦЭМ!$C$34:$C$777,СВЦЭМ!$A$34:$A$777,$A40,СВЦЭМ!$B$34:$B$777,J$11)+'СЕТ СН'!$F$9+СВЦЭМ!$D$10+'СЕТ СН'!$F$6-'СЕТ СН'!$F$19</f>
        <v>776.47282468999992</v>
      </c>
      <c r="K40" s="37">
        <f>SUMIFS(СВЦЭМ!$C$34:$C$777,СВЦЭМ!$A$34:$A$777,$A40,СВЦЭМ!$B$34:$B$777,K$11)+'СЕТ СН'!$F$9+СВЦЭМ!$D$10+'СЕТ СН'!$F$6-'СЕТ СН'!$F$19</f>
        <v>718.73446551999996</v>
      </c>
      <c r="L40" s="37">
        <f>SUMIFS(СВЦЭМ!$C$34:$C$777,СВЦЭМ!$A$34:$A$777,$A40,СВЦЭМ!$B$34:$B$777,L$11)+'СЕТ СН'!$F$9+СВЦЭМ!$D$10+'СЕТ СН'!$F$6-'СЕТ СН'!$F$19</f>
        <v>638.34029357000009</v>
      </c>
      <c r="M40" s="37">
        <f>SUMIFS(СВЦЭМ!$C$34:$C$777,СВЦЭМ!$A$34:$A$777,$A40,СВЦЭМ!$B$34:$B$777,M$11)+'СЕТ СН'!$F$9+СВЦЭМ!$D$10+'СЕТ СН'!$F$6-'СЕТ СН'!$F$19</f>
        <v>606.35616699999991</v>
      </c>
      <c r="N40" s="37">
        <f>SUMIFS(СВЦЭМ!$C$34:$C$777,СВЦЭМ!$A$34:$A$777,$A40,СВЦЭМ!$B$34:$B$777,N$11)+'СЕТ СН'!$F$9+СВЦЭМ!$D$10+'СЕТ СН'!$F$6-'СЕТ СН'!$F$19</f>
        <v>606.54871170000001</v>
      </c>
      <c r="O40" s="37">
        <f>SUMIFS(СВЦЭМ!$C$34:$C$777,СВЦЭМ!$A$34:$A$777,$A40,СВЦЭМ!$B$34:$B$777,O$11)+'СЕТ СН'!$F$9+СВЦЭМ!$D$10+'СЕТ СН'!$F$6-'СЕТ СН'!$F$19</f>
        <v>608.73239816</v>
      </c>
      <c r="P40" s="37">
        <f>SUMIFS(СВЦЭМ!$C$34:$C$777,СВЦЭМ!$A$34:$A$777,$A40,СВЦЭМ!$B$34:$B$777,P$11)+'СЕТ СН'!$F$9+СВЦЭМ!$D$10+'СЕТ СН'!$F$6-'СЕТ СН'!$F$19</f>
        <v>613.33334732999992</v>
      </c>
      <c r="Q40" s="37">
        <f>SUMIFS(СВЦЭМ!$C$34:$C$777,СВЦЭМ!$A$34:$A$777,$A40,СВЦЭМ!$B$34:$B$777,Q$11)+'СЕТ СН'!$F$9+СВЦЭМ!$D$10+'СЕТ СН'!$F$6-'СЕТ СН'!$F$19</f>
        <v>612.57237663000001</v>
      </c>
      <c r="R40" s="37">
        <f>SUMIFS(СВЦЭМ!$C$34:$C$777,СВЦЭМ!$A$34:$A$777,$A40,СВЦЭМ!$B$34:$B$777,R$11)+'СЕТ СН'!$F$9+СВЦЭМ!$D$10+'СЕТ СН'!$F$6-'СЕТ СН'!$F$19</f>
        <v>611.93316108999989</v>
      </c>
      <c r="S40" s="37">
        <f>SUMIFS(СВЦЭМ!$C$34:$C$777,СВЦЭМ!$A$34:$A$777,$A40,СВЦЭМ!$B$34:$B$777,S$11)+'СЕТ СН'!$F$9+СВЦЭМ!$D$10+'СЕТ СН'!$F$6-'СЕТ СН'!$F$19</f>
        <v>604.49795195000002</v>
      </c>
      <c r="T40" s="37">
        <f>SUMIFS(СВЦЭМ!$C$34:$C$777,СВЦЭМ!$A$34:$A$777,$A40,СВЦЭМ!$B$34:$B$777,T$11)+'СЕТ СН'!$F$9+СВЦЭМ!$D$10+'СЕТ СН'!$F$6-'СЕТ СН'!$F$19</f>
        <v>614.04182307000019</v>
      </c>
      <c r="U40" s="37">
        <f>SUMIFS(СВЦЭМ!$C$34:$C$777,СВЦЭМ!$A$34:$A$777,$A40,СВЦЭМ!$B$34:$B$777,U$11)+'СЕТ СН'!$F$9+СВЦЭМ!$D$10+'СЕТ СН'!$F$6-'СЕТ СН'!$F$19</f>
        <v>618.60958796</v>
      </c>
      <c r="V40" s="37">
        <f>SUMIFS(СВЦЭМ!$C$34:$C$777,СВЦЭМ!$A$34:$A$777,$A40,СВЦЭМ!$B$34:$B$777,V$11)+'СЕТ СН'!$F$9+СВЦЭМ!$D$10+'СЕТ СН'!$F$6-'СЕТ СН'!$F$19</f>
        <v>634.75719368</v>
      </c>
      <c r="W40" s="37">
        <f>SUMIFS(СВЦЭМ!$C$34:$C$777,СВЦЭМ!$A$34:$A$777,$A40,СВЦЭМ!$B$34:$B$777,W$11)+'СЕТ СН'!$F$9+СВЦЭМ!$D$10+'СЕТ СН'!$F$6-'СЕТ СН'!$F$19</f>
        <v>708.31026247</v>
      </c>
      <c r="X40" s="37">
        <f>SUMIFS(СВЦЭМ!$C$34:$C$777,СВЦЭМ!$A$34:$A$777,$A40,СВЦЭМ!$B$34:$B$777,X$11)+'СЕТ СН'!$F$9+СВЦЭМ!$D$10+'СЕТ СН'!$F$6-'СЕТ СН'!$F$19</f>
        <v>759.60976977999985</v>
      </c>
      <c r="Y40" s="37">
        <f>SUMIFS(СВЦЭМ!$C$34:$C$777,СВЦЭМ!$A$34:$A$777,$A40,СВЦЭМ!$B$34:$B$777,Y$11)+'СЕТ СН'!$F$9+СВЦЭМ!$D$10+'СЕТ СН'!$F$6-'СЕТ СН'!$F$19</f>
        <v>808.09064052999997</v>
      </c>
    </row>
    <row r="41" spans="1:25" ht="15.75" x14ac:dyDescent="0.2">
      <c r="A41" s="36">
        <f t="shared" si="0"/>
        <v>42977</v>
      </c>
      <c r="B41" s="37">
        <f>SUMIFS(СВЦЭМ!$C$34:$C$777,СВЦЭМ!$A$34:$A$777,$A41,СВЦЭМ!$B$34:$B$777,B$11)+'СЕТ СН'!$F$9+СВЦЭМ!$D$10+'СЕТ СН'!$F$6-'СЕТ СН'!$F$19</f>
        <v>874.34025842000005</v>
      </c>
      <c r="C41" s="37">
        <f>SUMIFS(СВЦЭМ!$C$34:$C$777,СВЦЭМ!$A$34:$A$777,$A41,СВЦЭМ!$B$34:$B$777,C$11)+'СЕТ СН'!$F$9+СВЦЭМ!$D$10+'СЕТ СН'!$F$6-'СЕТ СН'!$F$19</f>
        <v>915.50321454999994</v>
      </c>
      <c r="D41" s="37">
        <f>SUMIFS(СВЦЭМ!$C$34:$C$777,СВЦЭМ!$A$34:$A$777,$A41,СВЦЭМ!$B$34:$B$777,D$11)+'СЕТ СН'!$F$9+СВЦЭМ!$D$10+'СЕТ СН'!$F$6-'СЕТ СН'!$F$19</f>
        <v>917.66011067999989</v>
      </c>
      <c r="E41" s="37">
        <f>SUMIFS(СВЦЭМ!$C$34:$C$777,СВЦЭМ!$A$34:$A$777,$A41,СВЦЭМ!$B$34:$B$777,E$11)+'СЕТ СН'!$F$9+СВЦЭМ!$D$10+'СЕТ СН'!$F$6-'СЕТ СН'!$F$19</f>
        <v>927.30886800999997</v>
      </c>
      <c r="F41" s="37">
        <f>SUMIFS(СВЦЭМ!$C$34:$C$777,СВЦЭМ!$A$34:$A$777,$A41,СВЦЭМ!$B$34:$B$777,F$11)+'СЕТ СН'!$F$9+СВЦЭМ!$D$10+'СЕТ СН'!$F$6-'СЕТ СН'!$F$19</f>
        <v>926.89265978999993</v>
      </c>
      <c r="G41" s="37">
        <f>SUMIFS(СВЦЭМ!$C$34:$C$777,СВЦЭМ!$A$34:$A$777,$A41,СВЦЭМ!$B$34:$B$777,G$11)+'СЕТ СН'!$F$9+СВЦЭМ!$D$10+'СЕТ СН'!$F$6-'СЕТ СН'!$F$19</f>
        <v>919.05948276000004</v>
      </c>
      <c r="H41" s="37">
        <f>SUMIFS(СВЦЭМ!$C$34:$C$777,СВЦЭМ!$A$34:$A$777,$A41,СВЦЭМ!$B$34:$B$777,H$11)+'СЕТ СН'!$F$9+СВЦЭМ!$D$10+'СЕТ СН'!$F$6-'СЕТ СН'!$F$19</f>
        <v>867.54111646999991</v>
      </c>
      <c r="I41" s="37">
        <f>SUMIFS(СВЦЭМ!$C$34:$C$777,СВЦЭМ!$A$34:$A$777,$A41,СВЦЭМ!$B$34:$B$777,I$11)+'СЕТ СН'!$F$9+СВЦЭМ!$D$10+'СЕТ СН'!$F$6-'СЕТ СН'!$F$19</f>
        <v>825.54422707999993</v>
      </c>
      <c r="J41" s="37">
        <f>SUMIFS(СВЦЭМ!$C$34:$C$777,СВЦЭМ!$A$34:$A$777,$A41,СВЦЭМ!$B$34:$B$777,J$11)+'СЕТ СН'!$F$9+СВЦЭМ!$D$10+'СЕТ СН'!$F$6-'СЕТ СН'!$F$19</f>
        <v>776.88351210999986</v>
      </c>
      <c r="K41" s="37">
        <f>SUMIFS(СВЦЭМ!$C$34:$C$777,СВЦЭМ!$A$34:$A$777,$A41,СВЦЭМ!$B$34:$B$777,K$11)+'СЕТ СН'!$F$9+СВЦЭМ!$D$10+'СЕТ СН'!$F$6-'СЕТ СН'!$F$19</f>
        <v>726.18414702999985</v>
      </c>
      <c r="L41" s="37">
        <f>SUMIFS(СВЦЭМ!$C$34:$C$777,СВЦЭМ!$A$34:$A$777,$A41,СВЦЭМ!$B$34:$B$777,L$11)+'СЕТ СН'!$F$9+СВЦЭМ!$D$10+'СЕТ СН'!$F$6-'СЕТ СН'!$F$19</f>
        <v>648.2421923500001</v>
      </c>
      <c r="M41" s="37">
        <f>SUMIFS(СВЦЭМ!$C$34:$C$777,СВЦЭМ!$A$34:$A$777,$A41,СВЦЭМ!$B$34:$B$777,M$11)+'СЕТ СН'!$F$9+СВЦЭМ!$D$10+'СЕТ СН'!$F$6-'СЕТ СН'!$F$19</f>
        <v>618.35801921000007</v>
      </c>
      <c r="N41" s="37">
        <f>SUMIFS(СВЦЭМ!$C$34:$C$777,СВЦЭМ!$A$34:$A$777,$A41,СВЦЭМ!$B$34:$B$777,N$11)+'СЕТ СН'!$F$9+СВЦЭМ!$D$10+'СЕТ СН'!$F$6-'СЕТ СН'!$F$19</f>
        <v>624.23627760999989</v>
      </c>
      <c r="O41" s="37">
        <f>SUMIFS(СВЦЭМ!$C$34:$C$777,СВЦЭМ!$A$34:$A$777,$A41,СВЦЭМ!$B$34:$B$777,O$11)+'СЕТ СН'!$F$9+СВЦЭМ!$D$10+'СЕТ СН'!$F$6-'СЕТ СН'!$F$19</f>
        <v>624.69056863000014</v>
      </c>
      <c r="P41" s="37">
        <f>SUMIFS(СВЦЭМ!$C$34:$C$777,СВЦЭМ!$A$34:$A$777,$A41,СВЦЭМ!$B$34:$B$777,P$11)+'СЕТ СН'!$F$9+СВЦЭМ!$D$10+'СЕТ СН'!$F$6-'СЕТ СН'!$F$19</f>
        <v>622.68279815999995</v>
      </c>
      <c r="Q41" s="37">
        <f>SUMIFS(СВЦЭМ!$C$34:$C$777,СВЦЭМ!$A$34:$A$777,$A41,СВЦЭМ!$B$34:$B$777,Q$11)+'СЕТ СН'!$F$9+СВЦЭМ!$D$10+'СЕТ СН'!$F$6-'СЕТ СН'!$F$19</f>
        <v>620.48651605000009</v>
      </c>
      <c r="R41" s="37">
        <f>SUMIFS(СВЦЭМ!$C$34:$C$777,СВЦЭМ!$A$34:$A$777,$A41,СВЦЭМ!$B$34:$B$777,R$11)+'СЕТ СН'!$F$9+СВЦЭМ!$D$10+'СЕТ СН'!$F$6-'СЕТ СН'!$F$19</f>
        <v>626.12705916999994</v>
      </c>
      <c r="S41" s="37">
        <f>SUMIFS(СВЦЭМ!$C$34:$C$777,СВЦЭМ!$A$34:$A$777,$A41,СВЦЭМ!$B$34:$B$777,S$11)+'СЕТ СН'!$F$9+СВЦЭМ!$D$10+'СЕТ СН'!$F$6-'СЕТ СН'!$F$19</f>
        <v>619.00009847999991</v>
      </c>
      <c r="T41" s="37">
        <f>SUMIFS(СВЦЭМ!$C$34:$C$777,СВЦЭМ!$A$34:$A$777,$A41,СВЦЭМ!$B$34:$B$777,T$11)+'СЕТ СН'!$F$9+СВЦЭМ!$D$10+'СЕТ СН'!$F$6-'СЕТ СН'!$F$19</f>
        <v>621.16537404000019</v>
      </c>
      <c r="U41" s="37">
        <f>SUMIFS(СВЦЭМ!$C$34:$C$777,СВЦЭМ!$A$34:$A$777,$A41,СВЦЭМ!$B$34:$B$777,U$11)+'СЕТ СН'!$F$9+СВЦЭМ!$D$10+'СЕТ СН'!$F$6-'СЕТ СН'!$F$19</f>
        <v>616.09043632000021</v>
      </c>
      <c r="V41" s="37">
        <f>SUMIFS(СВЦЭМ!$C$34:$C$777,СВЦЭМ!$A$34:$A$777,$A41,СВЦЭМ!$B$34:$B$777,V$11)+'СЕТ СН'!$F$9+СВЦЭМ!$D$10+'СЕТ СН'!$F$6-'СЕТ СН'!$F$19</f>
        <v>629.63576491999993</v>
      </c>
      <c r="W41" s="37">
        <f>SUMIFS(СВЦЭМ!$C$34:$C$777,СВЦЭМ!$A$34:$A$777,$A41,СВЦЭМ!$B$34:$B$777,W$11)+'СЕТ СН'!$F$9+СВЦЭМ!$D$10+'СЕТ СН'!$F$6-'СЕТ СН'!$F$19</f>
        <v>702.3092635500002</v>
      </c>
      <c r="X41" s="37">
        <f>SUMIFS(СВЦЭМ!$C$34:$C$777,СВЦЭМ!$A$34:$A$777,$A41,СВЦЭМ!$B$34:$B$777,X$11)+'СЕТ СН'!$F$9+СВЦЭМ!$D$10+'СЕТ СН'!$F$6-'СЕТ СН'!$F$19</f>
        <v>736.41395252999996</v>
      </c>
      <c r="Y41" s="37">
        <f>SUMIFS(СВЦЭМ!$C$34:$C$777,СВЦЭМ!$A$34:$A$777,$A41,СВЦЭМ!$B$34:$B$777,Y$11)+'СЕТ СН'!$F$9+СВЦЭМ!$D$10+'СЕТ СН'!$F$6-'СЕТ СН'!$F$19</f>
        <v>760.89428036999993</v>
      </c>
    </row>
    <row r="42" spans="1:25" ht="15.75" x14ac:dyDescent="0.2">
      <c r="A42" s="36">
        <f t="shared" si="0"/>
        <v>42978</v>
      </c>
      <c r="B42" s="37">
        <f>SUMIFS(СВЦЭМ!$C$34:$C$777,СВЦЭМ!$A$34:$A$777,$A42,СВЦЭМ!$B$34:$B$777,B$11)+'СЕТ СН'!$F$9+СВЦЭМ!$D$10+'СЕТ СН'!$F$6-'СЕТ СН'!$F$19</f>
        <v>734.72413549999987</v>
      </c>
      <c r="C42" s="37">
        <f>SUMIFS(СВЦЭМ!$C$34:$C$777,СВЦЭМ!$A$34:$A$777,$A42,СВЦЭМ!$B$34:$B$777,C$11)+'СЕТ СН'!$F$9+СВЦЭМ!$D$10+'СЕТ СН'!$F$6-'СЕТ СН'!$F$19</f>
        <v>834.52773001999981</v>
      </c>
      <c r="D42" s="37">
        <f>SUMIFS(СВЦЭМ!$C$34:$C$777,СВЦЭМ!$A$34:$A$777,$A42,СВЦЭМ!$B$34:$B$777,D$11)+'СЕТ СН'!$F$9+СВЦЭМ!$D$10+'СЕТ СН'!$F$6-'СЕТ СН'!$F$19</f>
        <v>884.53265983000006</v>
      </c>
      <c r="E42" s="37">
        <f>SUMIFS(СВЦЭМ!$C$34:$C$777,СВЦЭМ!$A$34:$A$777,$A42,СВЦЭМ!$B$34:$B$777,E$11)+'СЕТ СН'!$F$9+СВЦЭМ!$D$10+'СЕТ СН'!$F$6-'СЕТ СН'!$F$19</f>
        <v>900.64736089999997</v>
      </c>
      <c r="F42" s="37">
        <f>SUMIFS(СВЦЭМ!$C$34:$C$777,СВЦЭМ!$A$34:$A$777,$A42,СВЦЭМ!$B$34:$B$777,F$11)+'СЕТ СН'!$F$9+СВЦЭМ!$D$10+'СЕТ СН'!$F$6-'СЕТ СН'!$F$19</f>
        <v>909.37508348999995</v>
      </c>
      <c r="G42" s="37">
        <f>SUMIFS(СВЦЭМ!$C$34:$C$777,СВЦЭМ!$A$34:$A$777,$A42,СВЦЭМ!$B$34:$B$777,G$11)+'СЕТ СН'!$F$9+СВЦЭМ!$D$10+'СЕТ СН'!$F$6-'СЕТ СН'!$F$19</f>
        <v>904.51845641999989</v>
      </c>
      <c r="H42" s="37">
        <f>SUMIFS(СВЦЭМ!$C$34:$C$777,СВЦЭМ!$A$34:$A$777,$A42,СВЦЭМ!$B$34:$B$777,H$11)+'СЕТ СН'!$F$9+СВЦЭМ!$D$10+'СЕТ СН'!$F$6-'СЕТ СН'!$F$19</f>
        <v>847.25627355999995</v>
      </c>
      <c r="I42" s="37">
        <f>SUMIFS(СВЦЭМ!$C$34:$C$777,СВЦЭМ!$A$34:$A$777,$A42,СВЦЭМ!$B$34:$B$777,I$11)+'СЕТ СН'!$F$9+СВЦЭМ!$D$10+'СЕТ СН'!$F$6-'СЕТ СН'!$F$19</f>
        <v>757.5329624200001</v>
      </c>
      <c r="J42" s="37">
        <f>SUMIFS(СВЦЭМ!$C$34:$C$777,СВЦЭМ!$A$34:$A$777,$A42,СВЦЭМ!$B$34:$B$777,J$11)+'СЕТ СН'!$F$9+СВЦЭМ!$D$10+'СЕТ СН'!$F$6-'СЕТ СН'!$F$19</f>
        <v>742.68284734999997</v>
      </c>
      <c r="K42" s="37">
        <f>SUMIFS(СВЦЭМ!$C$34:$C$777,СВЦЭМ!$A$34:$A$777,$A42,СВЦЭМ!$B$34:$B$777,K$11)+'СЕТ СН'!$F$9+СВЦЭМ!$D$10+'СЕТ СН'!$F$6-'СЕТ СН'!$F$19</f>
        <v>706.39317191999999</v>
      </c>
      <c r="L42" s="37">
        <f>SUMIFS(СВЦЭМ!$C$34:$C$777,СВЦЭМ!$A$34:$A$777,$A42,СВЦЭМ!$B$34:$B$777,L$11)+'СЕТ СН'!$F$9+СВЦЭМ!$D$10+'СЕТ СН'!$F$6-'СЕТ СН'!$F$19</f>
        <v>616.24702970999988</v>
      </c>
      <c r="M42" s="37">
        <f>SUMIFS(СВЦЭМ!$C$34:$C$777,СВЦЭМ!$A$34:$A$777,$A42,СВЦЭМ!$B$34:$B$777,M$11)+'СЕТ СН'!$F$9+СВЦЭМ!$D$10+'СЕТ СН'!$F$6-'СЕТ СН'!$F$19</f>
        <v>588.66152856000008</v>
      </c>
      <c r="N42" s="37">
        <f>SUMIFS(СВЦЭМ!$C$34:$C$777,СВЦЭМ!$A$34:$A$777,$A42,СВЦЭМ!$B$34:$B$777,N$11)+'СЕТ СН'!$F$9+СВЦЭМ!$D$10+'СЕТ СН'!$F$6-'СЕТ СН'!$F$19</f>
        <v>589.51471631000004</v>
      </c>
      <c r="O42" s="37">
        <f>SUMIFS(СВЦЭМ!$C$34:$C$777,СВЦЭМ!$A$34:$A$777,$A42,СВЦЭМ!$B$34:$B$777,O$11)+'СЕТ СН'!$F$9+СВЦЭМ!$D$10+'СЕТ СН'!$F$6-'СЕТ СН'!$F$19</f>
        <v>588.0580473</v>
      </c>
      <c r="P42" s="37">
        <f>SUMIFS(СВЦЭМ!$C$34:$C$777,СВЦЭМ!$A$34:$A$777,$A42,СВЦЭМ!$B$34:$B$777,P$11)+'СЕТ СН'!$F$9+СВЦЭМ!$D$10+'СЕТ СН'!$F$6-'СЕТ СН'!$F$19</f>
        <v>587.19434386000012</v>
      </c>
      <c r="Q42" s="37">
        <f>SUMIFS(СВЦЭМ!$C$34:$C$777,СВЦЭМ!$A$34:$A$777,$A42,СВЦЭМ!$B$34:$B$777,Q$11)+'СЕТ СН'!$F$9+СВЦЭМ!$D$10+'СЕТ СН'!$F$6-'СЕТ СН'!$F$19</f>
        <v>591.33852143000013</v>
      </c>
      <c r="R42" s="37">
        <f>SUMIFS(СВЦЭМ!$C$34:$C$777,СВЦЭМ!$A$34:$A$777,$A42,СВЦЭМ!$B$34:$B$777,R$11)+'СЕТ СН'!$F$9+СВЦЭМ!$D$10+'СЕТ СН'!$F$6-'СЕТ СН'!$F$19</f>
        <v>595.15153744000008</v>
      </c>
      <c r="S42" s="37">
        <f>SUMIFS(СВЦЭМ!$C$34:$C$777,СВЦЭМ!$A$34:$A$777,$A42,СВЦЭМ!$B$34:$B$777,S$11)+'СЕТ СН'!$F$9+СВЦЭМ!$D$10+'СЕТ СН'!$F$6-'СЕТ СН'!$F$19</f>
        <v>587.39118542999995</v>
      </c>
      <c r="T42" s="37">
        <f>SUMIFS(СВЦЭМ!$C$34:$C$777,СВЦЭМ!$A$34:$A$777,$A42,СВЦЭМ!$B$34:$B$777,T$11)+'СЕТ СН'!$F$9+СВЦЭМ!$D$10+'СЕТ СН'!$F$6-'СЕТ СН'!$F$19</f>
        <v>592.95791789000009</v>
      </c>
      <c r="U42" s="37">
        <f>SUMIFS(СВЦЭМ!$C$34:$C$777,СВЦЭМ!$A$34:$A$777,$A42,СВЦЭМ!$B$34:$B$777,U$11)+'СЕТ СН'!$F$9+СВЦЭМ!$D$10+'СЕТ СН'!$F$6-'СЕТ СН'!$F$19</f>
        <v>592.90012075000004</v>
      </c>
      <c r="V42" s="37">
        <f>SUMIFS(СВЦЭМ!$C$34:$C$777,СВЦЭМ!$A$34:$A$777,$A42,СВЦЭМ!$B$34:$B$777,V$11)+'СЕТ СН'!$F$9+СВЦЭМ!$D$10+'СЕТ СН'!$F$6-'СЕТ СН'!$F$19</f>
        <v>588.91013341999997</v>
      </c>
      <c r="W42" s="37">
        <f>SUMIFS(СВЦЭМ!$C$34:$C$777,СВЦЭМ!$A$34:$A$777,$A42,СВЦЭМ!$B$34:$B$777,W$11)+'СЕТ СН'!$F$9+СВЦЭМ!$D$10+'СЕТ СН'!$F$6-'СЕТ СН'!$F$19</f>
        <v>660.23620613000003</v>
      </c>
      <c r="X42" s="37">
        <f>SUMIFS(СВЦЭМ!$C$34:$C$777,СВЦЭМ!$A$34:$A$777,$A42,СВЦЭМ!$B$34:$B$777,X$11)+'СЕТ СН'!$F$9+СВЦЭМ!$D$10+'СЕТ СН'!$F$6-'СЕТ СН'!$F$19</f>
        <v>721.84668059000001</v>
      </c>
      <c r="Y42" s="37">
        <f>SUMIFS(СВЦЭМ!$C$34:$C$777,СВЦЭМ!$A$34:$A$777,$A42,СВЦЭМ!$B$34:$B$777,Y$11)+'СЕТ СН'!$F$9+СВЦЭМ!$D$10+'СЕТ СН'!$F$6-'СЕТ СН'!$F$19</f>
        <v>746.90210408999997</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01.08.2017</v>
      </c>
      <c r="B48" s="37">
        <f>SUMIFS(СВЦЭМ!$C$34:$C$777,СВЦЭМ!$A$34:$A$777,$A48,СВЦЭМ!$B$34:$B$777,B$47)+'СЕТ СН'!$G$9+СВЦЭМ!$D$10+'СЕТ СН'!$G$6-'СЕТ СН'!$G$19</f>
        <v>950.04434525000011</v>
      </c>
      <c r="C48" s="37">
        <f>SUMIFS(СВЦЭМ!$C$34:$C$777,СВЦЭМ!$A$34:$A$777,$A48,СВЦЭМ!$B$34:$B$777,C$47)+'СЕТ СН'!$G$9+СВЦЭМ!$D$10+'СЕТ СН'!$G$6-'СЕТ СН'!$G$19</f>
        <v>1020.9273903899998</v>
      </c>
      <c r="D48" s="37">
        <f>SUMIFS(СВЦЭМ!$C$34:$C$777,СВЦЭМ!$A$34:$A$777,$A48,СВЦЭМ!$B$34:$B$777,D$47)+'СЕТ СН'!$G$9+СВЦЭМ!$D$10+'СЕТ СН'!$G$6-'СЕТ СН'!$G$19</f>
        <v>1055.3817461399999</v>
      </c>
      <c r="E48" s="37">
        <f>SUMIFS(СВЦЭМ!$C$34:$C$777,СВЦЭМ!$A$34:$A$777,$A48,СВЦЭМ!$B$34:$B$777,E$47)+'СЕТ СН'!$G$9+СВЦЭМ!$D$10+'СЕТ СН'!$G$6-'СЕТ СН'!$G$19</f>
        <v>1086.0808005199999</v>
      </c>
      <c r="F48" s="37">
        <f>SUMIFS(СВЦЭМ!$C$34:$C$777,СВЦЭМ!$A$34:$A$777,$A48,СВЦЭМ!$B$34:$B$777,F$47)+'СЕТ СН'!$G$9+СВЦЭМ!$D$10+'СЕТ СН'!$G$6-'СЕТ СН'!$G$19</f>
        <v>1093.03470765</v>
      </c>
      <c r="G48" s="37">
        <f>SUMIFS(СВЦЭМ!$C$34:$C$777,СВЦЭМ!$A$34:$A$777,$A48,СВЦЭМ!$B$34:$B$777,G$47)+'СЕТ СН'!$G$9+СВЦЭМ!$D$10+'СЕТ СН'!$G$6-'СЕТ СН'!$G$19</f>
        <v>1104.4977577499999</v>
      </c>
      <c r="H48" s="37">
        <f>SUMIFS(СВЦЭМ!$C$34:$C$777,СВЦЭМ!$A$34:$A$777,$A48,СВЦЭМ!$B$34:$B$777,H$47)+'СЕТ СН'!$G$9+СВЦЭМ!$D$10+'СЕТ СН'!$G$6-'СЕТ СН'!$G$19</f>
        <v>1060.88760503</v>
      </c>
      <c r="I48" s="37">
        <f>SUMIFS(СВЦЭМ!$C$34:$C$777,СВЦЭМ!$A$34:$A$777,$A48,СВЦЭМ!$B$34:$B$777,I$47)+'СЕТ СН'!$G$9+СВЦЭМ!$D$10+'СЕТ СН'!$G$6-'СЕТ СН'!$G$19</f>
        <v>941.94551978000004</v>
      </c>
      <c r="J48" s="37">
        <f>SUMIFS(СВЦЭМ!$C$34:$C$777,СВЦЭМ!$A$34:$A$777,$A48,СВЦЭМ!$B$34:$B$777,J$47)+'СЕТ СН'!$G$9+СВЦЭМ!$D$10+'СЕТ СН'!$G$6-'СЕТ СН'!$G$19</f>
        <v>822.94194070999993</v>
      </c>
      <c r="K48" s="37">
        <f>SUMIFS(СВЦЭМ!$C$34:$C$777,СВЦЭМ!$A$34:$A$777,$A48,СВЦЭМ!$B$34:$B$777,K$47)+'СЕТ СН'!$G$9+СВЦЭМ!$D$10+'СЕТ СН'!$G$6-'СЕТ СН'!$G$19</f>
        <v>732.81023184000014</v>
      </c>
      <c r="L48" s="37">
        <f>SUMIFS(СВЦЭМ!$C$34:$C$777,СВЦЭМ!$A$34:$A$777,$A48,СВЦЭМ!$B$34:$B$777,L$47)+'СЕТ СН'!$G$9+СВЦЭМ!$D$10+'СЕТ СН'!$G$6-'СЕТ СН'!$G$19</f>
        <v>687.50873412999999</v>
      </c>
      <c r="M48" s="37">
        <f>SUMIFS(СВЦЭМ!$C$34:$C$777,СВЦЭМ!$A$34:$A$777,$A48,СВЦЭМ!$B$34:$B$777,M$47)+'СЕТ СН'!$G$9+СВЦЭМ!$D$10+'СЕТ СН'!$G$6-'СЕТ СН'!$G$19</f>
        <v>681.48569984999995</v>
      </c>
      <c r="N48" s="37">
        <f>SUMIFS(СВЦЭМ!$C$34:$C$777,СВЦЭМ!$A$34:$A$777,$A48,СВЦЭМ!$B$34:$B$777,N$47)+'СЕТ СН'!$G$9+СВЦЭМ!$D$10+'СЕТ СН'!$G$6-'СЕТ СН'!$G$19</f>
        <v>679.38324590000002</v>
      </c>
      <c r="O48" s="37">
        <f>SUMIFS(СВЦЭМ!$C$34:$C$777,СВЦЭМ!$A$34:$A$777,$A48,СВЦЭМ!$B$34:$B$777,O$47)+'СЕТ СН'!$G$9+СВЦЭМ!$D$10+'СЕТ СН'!$G$6-'СЕТ СН'!$G$19</f>
        <v>684.94537352999987</v>
      </c>
      <c r="P48" s="37">
        <f>SUMIFS(СВЦЭМ!$C$34:$C$777,СВЦЭМ!$A$34:$A$777,$A48,СВЦЭМ!$B$34:$B$777,P$47)+'СЕТ СН'!$G$9+СВЦЭМ!$D$10+'СЕТ СН'!$G$6-'СЕТ СН'!$G$19</f>
        <v>685.01239420000002</v>
      </c>
      <c r="Q48" s="37">
        <f>SUMIFS(СВЦЭМ!$C$34:$C$777,СВЦЭМ!$A$34:$A$777,$A48,СВЦЭМ!$B$34:$B$777,Q$47)+'СЕТ СН'!$G$9+СВЦЭМ!$D$10+'СЕТ СН'!$G$6-'СЕТ СН'!$G$19</f>
        <v>683.71476514999995</v>
      </c>
      <c r="R48" s="37">
        <f>SUMIFS(СВЦЭМ!$C$34:$C$777,СВЦЭМ!$A$34:$A$777,$A48,СВЦЭМ!$B$34:$B$777,R$47)+'СЕТ СН'!$G$9+СВЦЭМ!$D$10+'СЕТ СН'!$G$6-'СЕТ СН'!$G$19</f>
        <v>684.60123697000017</v>
      </c>
      <c r="S48" s="37">
        <f>SUMIFS(СВЦЭМ!$C$34:$C$777,СВЦЭМ!$A$34:$A$777,$A48,СВЦЭМ!$B$34:$B$777,S$47)+'СЕТ СН'!$G$9+СВЦЭМ!$D$10+'СЕТ СН'!$G$6-'СЕТ СН'!$G$19</f>
        <v>683.85875828000007</v>
      </c>
      <c r="T48" s="37">
        <f>SUMIFS(СВЦЭМ!$C$34:$C$777,СВЦЭМ!$A$34:$A$777,$A48,СВЦЭМ!$B$34:$B$777,T$47)+'СЕТ СН'!$G$9+СВЦЭМ!$D$10+'СЕТ СН'!$G$6-'СЕТ СН'!$G$19</f>
        <v>683.61143695999999</v>
      </c>
      <c r="U48" s="37">
        <f>SUMIFS(СВЦЭМ!$C$34:$C$777,СВЦЭМ!$A$34:$A$777,$A48,СВЦЭМ!$B$34:$B$777,U$47)+'СЕТ СН'!$G$9+СВЦЭМ!$D$10+'СЕТ СН'!$G$6-'СЕТ СН'!$G$19</f>
        <v>680.20461129000023</v>
      </c>
      <c r="V48" s="37">
        <f>SUMIFS(СВЦЭМ!$C$34:$C$777,СВЦЭМ!$A$34:$A$777,$A48,СВЦЭМ!$B$34:$B$777,V$47)+'СЕТ СН'!$G$9+СВЦЭМ!$D$10+'СЕТ СН'!$G$6-'СЕТ СН'!$G$19</f>
        <v>708.46626702999993</v>
      </c>
      <c r="W48" s="37">
        <f>SUMIFS(СВЦЭМ!$C$34:$C$777,СВЦЭМ!$A$34:$A$777,$A48,СВЦЭМ!$B$34:$B$777,W$47)+'СЕТ СН'!$G$9+СВЦЭМ!$D$10+'СЕТ СН'!$G$6-'СЕТ СН'!$G$19</f>
        <v>769.51414822000015</v>
      </c>
      <c r="X48" s="37">
        <f>SUMIFS(СВЦЭМ!$C$34:$C$777,СВЦЭМ!$A$34:$A$777,$A48,СВЦЭМ!$B$34:$B$777,X$47)+'СЕТ СН'!$G$9+СВЦЭМ!$D$10+'СЕТ СН'!$G$6-'СЕТ СН'!$G$19</f>
        <v>822.8011226000001</v>
      </c>
      <c r="Y48" s="37">
        <f>SUMIFS(СВЦЭМ!$C$34:$C$777,СВЦЭМ!$A$34:$A$777,$A48,СВЦЭМ!$B$34:$B$777,Y$47)+'СЕТ СН'!$G$9+СВЦЭМ!$D$10+'СЕТ СН'!$G$6-'СЕТ СН'!$G$19</f>
        <v>910.86050322000006</v>
      </c>
    </row>
    <row r="49" spans="1:25" ht="15.75" x14ac:dyDescent="0.2">
      <c r="A49" s="36">
        <f>A48+1</f>
        <v>42949</v>
      </c>
      <c r="B49" s="37">
        <f>SUMIFS(СВЦЭМ!$C$34:$C$777,СВЦЭМ!$A$34:$A$777,$A49,СВЦЭМ!$B$34:$B$777,B$47)+'СЕТ СН'!$G$9+СВЦЭМ!$D$10+'СЕТ СН'!$G$6-'СЕТ СН'!$G$19</f>
        <v>965.72439441999995</v>
      </c>
      <c r="C49" s="37">
        <f>SUMIFS(СВЦЭМ!$C$34:$C$777,СВЦЭМ!$A$34:$A$777,$A49,СВЦЭМ!$B$34:$B$777,C$47)+'СЕТ СН'!$G$9+СВЦЭМ!$D$10+'СЕТ СН'!$G$6-'СЕТ СН'!$G$19</f>
        <v>1049.09641405</v>
      </c>
      <c r="D49" s="37">
        <f>SUMIFS(СВЦЭМ!$C$34:$C$777,СВЦЭМ!$A$34:$A$777,$A49,СВЦЭМ!$B$34:$B$777,D$47)+'СЕТ СН'!$G$9+СВЦЭМ!$D$10+'СЕТ СН'!$G$6-'СЕТ СН'!$G$19</f>
        <v>1090.7718917</v>
      </c>
      <c r="E49" s="37">
        <f>SUMIFS(СВЦЭМ!$C$34:$C$777,СВЦЭМ!$A$34:$A$777,$A49,СВЦЭМ!$B$34:$B$777,E$47)+'СЕТ СН'!$G$9+СВЦЭМ!$D$10+'СЕТ СН'!$G$6-'СЕТ СН'!$G$19</f>
        <v>1102.4304790000001</v>
      </c>
      <c r="F49" s="37">
        <f>SUMIFS(СВЦЭМ!$C$34:$C$777,СВЦЭМ!$A$34:$A$777,$A49,СВЦЭМ!$B$34:$B$777,F$47)+'СЕТ СН'!$G$9+СВЦЭМ!$D$10+'СЕТ СН'!$G$6-'СЕТ СН'!$G$19</f>
        <v>1110.1448593199998</v>
      </c>
      <c r="G49" s="37">
        <f>SUMIFS(СВЦЭМ!$C$34:$C$777,СВЦЭМ!$A$34:$A$777,$A49,СВЦЭМ!$B$34:$B$777,G$47)+'СЕТ СН'!$G$9+СВЦЭМ!$D$10+'СЕТ СН'!$G$6-'СЕТ СН'!$G$19</f>
        <v>1096.6741151599999</v>
      </c>
      <c r="H49" s="37">
        <f>SUMIFS(СВЦЭМ!$C$34:$C$777,СВЦЭМ!$A$34:$A$777,$A49,СВЦЭМ!$B$34:$B$777,H$47)+'СЕТ СН'!$G$9+СВЦЭМ!$D$10+'СЕТ СН'!$G$6-'СЕТ СН'!$G$19</f>
        <v>1018.6715493900001</v>
      </c>
      <c r="I49" s="37">
        <f>SUMIFS(СВЦЭМ!$C$34:$C$777,СВЦЭМ!$A$34:$A$777,$A49,СВЦЭМ!$B$34:$B$777,I$47)+'СЕТ СН'!$G$9+СВЦЭМ!$D$10+'СЕТ СН'!$G$6-'СЕТ СН'!$G$19</f>
        <v>906.71373296999991</v>
      </c>
      <c r="J49" s="37">
        <f>SUMIFS(СВЦЭМ!$C$34:$C$777,СВЦЭМ!$A$34:$A$777,$A49,СВЦЭМ!$B$34:$B$777,J$47)+'СЕТ СН'!$G$9+СВЦЭМ!$D$10+'СЕТ СН'!$G$6-'СЕТ СН'!$G$19</f>
        <v>802.51134107999997</v>
      </c>
      <c r="K49" s="37">
        <f>SUMIFS(СВЦЭМ!$C$34:$C$777,СВЦЭМ!$A$34:$A$777,$A49,СВЦЭМ!$B$34:$B$777,K$47)+'СЕТ СН'!$G$9+СВЦЭМ!$D$10+'СЕТ СН'!$G$6-'СЕТ СН'!$G$19</f>
        <v>751.68502195000019</v>
      </c>
      <c r="L49" s="37">
        <f>SUMIFS(СВЦЭМ!$C$34:$C$777,СВЦЭМ!$A$34:$A$777,$A49,СВЦЭМ!$B$34:$B$777,L$47)+'СЕТ СН'!$G$9+СВЦЭМ!$D$10+'СЕТ СН'!$G$6-'СЕТ СН'!$G$19</f>
        <v>712.04638749000014</v>
      </c>
      <c r="M49" s="37">
        <f>SUMIFS(СВЦЭМ!$C$34:$C$777,СВЦЭМ!$A$34:$A$777,$A49,СВЦЭМ!$B$34:$B$777,M$47)+'СЕТ СН'!$G$9+СВЦЭМ!$D$10+'СЕТ СН'!$G$6-'СЕТ СН'!$G$19</f>
        <v>711.23982507000005</v>
      </c>
      <c r="N49" s="37">
        <f>SUMIFS(СВЦЭМ!$C$34:$C$777,СВЦЭМ!$A$34:$A$777,$A49,СВЦЭМ!$B$34:$B$777,N$47)+'СЕТ СН'!$G$9+СВЦЭМ!$D$10+'СЕТ СН'!$G$6-'СЕТ СН'!$G$19</f>
        <v>703.12568605000024</v>
      </c>
      <c r="O49" s="37">
        <f>SUMIFS(СВЦЭМ!$C$34:$C$777,СВЦЭМ!$A$34:$A$777,$A49,СВЦЭМ!$B$34:$B$777,O$47)+'СЕТ СН'!$G$9+СВЦЭМ!$D$10+'СЕТ СН'!$G$6-'СЕТ СН'!$G$19</f>
        <v>705.10630810000021</v>
      </c>
      <c r="P49" s="37">
        <f>SUMIFS(СВЦЭМ!$C$34:$C$777,СВЦЭМ!$A$34:$A$777,$A49,СВЦЭМ!$B$34:$B$777,P$47)+'СЕТ СН'!$G$9+СВЦЭМ!$D$10+'СЕТ СН'!$G$6-'СЕТ СН'!$G$19</f>
        <v>707.40356290999989</v>
      </c>
      <c r="Q49" s="37">
        <f>SUMIFS(СВЦЭМ!$C$34:$C$777,СВЦЭМ!$A$34:$A$777,$A49,СВЦЭМ!$B$34:$B$777,Q$47)+'СЕТ СН'!$G$9+СВЦЭМ!$D$10+'СЕТ СН'!$G$6-'СЕТ СН'!$G$19</f>
        <v>713.68947044000015</v>
      </c>
      <c r="R49" s="37">
        <f>SUMIFS(СВЦЭМ!$C$34:$C$777,СВЦЭМ!$A$34:$A$777,$A49,СВЦЭМ!$B$34:$B$777,R$47)+'СЕТ СН'!$G$9+СВЦЭМ!$D$10+'СЕТ СН'!$G$6-'СЕТ СН'!$G$19</f>
        <v>727.16951697000013</v>
      </c>
      <c r="S49" s="37">
        <f>SUMIFS(СВЦЭМ!$C$34:$C$777,СВЦЭМ!$A$34:$A$777,$A49,СВЦЭМ!$B$34:$B$777,S$47)+'СЕТ СН'!$G$9+СВЦЭМ!$D$10+'СЕТ СН'!$G$6-'СЕТ СН'!$G$19</f>
        <v>736.5651484</v>
      </c>
      <c r="T49" s="37">
        <f>SUMIFS(СВЦЭМ!$C$34:$C$777,СВЦЭМ!$A$34:$A$777,$A49,СВЦЭМ!$B$34:$B$777,T$47)+'СЕТ СН'!$G$9+СВЦЭМ!$D$10+'СЕТ СН'!$G$6-'СЕТ СН'!$G$19</f>
        <v>720.27547918000005</v>
      </c>
      <c r="U49" s="37">
        <f>SUMIFS(СВЦЭМ!$C$34:$C$777,СВЦЭМ!$A$34:$A$777,$A49,СВЦЭМ!$B$34:$B$777,U$47)+'СЕТ СН'!$G$9+СВЦЭМ!$D$10+'СЕТ СН'!$G$6-'СЕТ СН'!$G$19</f>
        <v>698.01136088000021</v>
      </c>
      <c r="V49" s="37">
        <f>SUMIFS(СВЦЭМ!$C$34:$C$777,СВЦЭМ!$A$34:$A$777,$A49,СВЦЭМ!$B$34:$B$777,V$47)+'СЕТ СН'!$G$9+СВЦЭМ!$D$10+'СЕТ СН'!$G$6-'СЕТ СН'!$G$19</f>
        <v>726.77441438000005</v>
      </c>
      <c r="W49" s="37">
        <f>SUMIFS(СВЦЭМ!$C$34:$C$777,СВЦЭМ!$A$34:$A$777,$A49,СВЦЭМ!$B$34:$B$777,W$47)+'СЕТ СН'!$G$9+СВЦЭМ!$D$10+'СЕТ СН'!$G$6-'СЕТ СН'!$G$19</f>
        <v>777.29207133999989</v>
      </c>
      <c r="X49" s="37">
        <f>SUMIFS(СВЦЭМ!$C$34:$C$777,СВЦЭМ!$A$34:$A$777,$A49,СВЦЭМ!$B$34:$B$777,X$47)+'СЕТ СН'!$G$9+СВЦЭМ!$D$10+'СЕТ СН'!$G$6-'СЕТ СН'!$G$19</f>
        <v>818.08248245999994</v>
      </c>
      <c r="Y49" s="37">
        <f>SUMIFS(СВЦЭМ!$C$34:$C$777,СВЦЭМ!$A$34:$A$777,$A49,СВЦЭМ!$B$34:$B$777,Y$47)+'СЕТ СН'!$G$9+СВЦЭМ!$D$10+'СЕТ СН'!$G$6-'СЕТ СН'!$G$19</f>
        <v>905.39641226000003</v>
      </c>
    </row>
    <row r="50" spans="1:25" ht="15.75" x14ac:dyDescent="0.2">
      <c r="A50" s="36">
        <f t="shared" ref="A50:A78" si="1">A49+1</f>
        <v>42950</v>
      </c>
      <c r="B50" s="37">
        <f>SUMIFS(СВЦЭМ!$C$34:$C$777,СВЦЭМ!$A$34:$A$777,$A50,СВЦЭМ!$B$34:$B$777,B$47)+'СЕТ СН'!$G$9+СВЦЭМ!$D$10+'СЕТ СН'!$G$6-'СЕТ СН'!$G$19</f>
        <v>978.58831402999999</v>
      </c>
      <c r="C50" s="37">
        <f>SUMIFS(СВЦЭМ!$C$34:$C$777,СВЦЭМ!$A$34:$A$777,$A50,СВЦЭМ!$B$34:$B$777,C$47)+'СЕТ СН'!$G$9+СВЦЭМ!$D$10+'СЕТ СН'!$G$6-'СЕТ СН'!$G$19</f>
        <v>1045.62800391</v>
      </c>
      <c r="D50" s="37">
        <f>SUMIFS(СВЦЭМ!$C$34:$C$777,СВЦЭМ!$A$34:$A$777,$A50,СВЦЭМ!$B$34:$B$777,D$47)+'СЕТ СН'!$G$9+СВЦЭМ!$D$10+'СЕТ СН'!$G$6-'СЕТ СН'!$G$19</f>
        <v>1089.7473898999999</v>
      </c>
      <c r="E50" s="37">
        <f>SUMIFS(СВЦЭМ!$C$34:$C$777,СВЦЭМ!$A$34:$A$777,$A50,СВЦЭМ!$B$34:$B$777,E$47)+'СЕТ СН'!$G$9+СВЦЭМ!$D$10+'СЕТ СН'!$G$6-'СЕТ СН'!$G$19</f>
        <v>1111.8899665899999</v>
      </c>
      <c r="F50" s="37">
        <f>SUMIFS(СВЦЭМ!$C$34:$C$777,СВЦЭМ!$A$34:$A$777,$A50,СВЦЭМ!$B$34:$B$777,F$47)+'СЕТ СН'!$G$9+СВЦЭМ!$D$10+'СЕТ СН'!$G$6-'СЕТ СН'!$G$19</f>
        <v>1117.3112182999998</v>
      </c>
      <c r="G50" s="37">
        <f>SUMIFS(СВЦЭМ!$C$34:$C$777,СВЦЭМ!$A$34:$A$777,$A50,СВЦЭМ!$B$34:$B$777,G$47)+'СЕТ СН'!$G$9+СВЦЭМ!$D$10+'СЕТ СН'!$G$6-'СЕТ СН'!$G$19</f>
        <v>1106.8207605299999</v>
      </c>
      <c r="H50" s="37">
        <f>SUMIFS(СВЦЭМ!$C$34:$C$777,СВЦЭМ!$A$34:$A$777,$A50,СВЦЭМ!$B$34:$B$777,H$47)+'СЕТ СН'!$G$9+СВЦЭМ!$D$10+'СЕТ СН'!$G$6-'СЕТ СН'!$G$19</f>
        <v>1026.60221993</v>
      </c>
      <c r="I50" s="37">
        <f>SUMIFS(СВЦЭМ!$C$34:$C$777,СВЦЭМ!$A$34:$A$777,$A50,СВЦЭМ!$B$34:$B$777,I$47)+'СЕТ СН'!$G$9+СВЦЭМ!$D$10+'СЕТ СН'!$G$6-'СЕТ СН'!$G$19</f>
        <v>917.87394210999992</v>
      </c>
      <c r="J50" s="37">
        <f>SUMIFS(СВЦЭМ!$C$34:$C$777,СВЦЭМ!$A$34:$A$777,$A50,СВЦЭМ!$B$34:$B$777,J$47)+'СЕТ СН'!$G$9+СВЦЭМ!$D$10+'СЕТ СН'!$G$6-'СЕТ СН'!$G$19</f>
        <v>795.38639047000015</v>
      </c>
      <c r="K50" s="37">
        <f>SUMIFS(СВЦЭМ!$C$34:$C$777,СВЦЭМ!$A$34:$A$777,$A50,СВЦЭМ!$B$34:$B$777,K$47)+'СЕТ СН'!$G$9+СВЦЭМ!$D$10+'СЕТ СН'!$G$6-'СЕТ СН'!$G$19</f>
        <v>710.99056736000011</v>
      </c>
      <c r="L50" s="37">
        <f>SUMIFS(СВЦЭМ!$C$34:$C$777,СВЦЭМ!$A$34:$A$777,$A50,СВЦЭМ!$B$34:$B$777,L$47)+'СЕТ СН'!$G$9+СВЦЭМ!$D$10+'СЕТ СН'!$G$6-'СЕТ СН'!$G$19</f>
        <v>659.92601064000019</v>
      </c>
      <c r="M50" s="37">
        <f>SUMIFS(СВЦЭМ!$C$34:$C$777,СВЦЭМ!$A$34:$A$777,$A50,СВЦЭМ!$B$34:$B$777,M$47)+'СЕТ СН'!$G$9+СВЦЭМ!$D$10+'СЕТ СН'!$G$6-'СЕТ СН'!$G$19</f>
        <v>652.62613709000016</v>
      </c>
      <c r="N50" s="37">
        <f>SUMIFS(СВЦЭМ!$C$34:$C$777,СВЦЭМ!$A$34:$A$777,$A50,СВЦЭМ!$B$34:$B$777,N$47)+'СЕТ СН'!$G$9+СВЦЭМ!$D$10+'СЕТ СН'!$G$6-'СЕТ СН'!$G$19</f>
        <v>659.93266969000024</v>
      </c>
      <c r="O50" s="37">
        <f>SUMIFS(СВЦЭМ!$C$34:$C$777,СВЦЭМ!$A$34:$A$777,$A50,СВЦЭМ!$B$34:$B$777,O$47)+'СЕТ СН'!$G$9+СВЦЭМ!$D$10+'СЕТ СН'!$G$6-'СЕТ СН'!$G$19</f>
        <v>646.35976817000005</v>
      </c>
      <c r="P50" s="37">
        <f>SUMIFS(СВЦЭМ!$C$34:$C$777,СВЦЭМ!$A$34:$A$777,$A50,СВЦЭМ!$B$34:$B$777,P$47)+'СЕТ СН'!$G$9+СВЦЭМ!$D$10+'СЕТ СН'!$G$6-'СЕТ СН'!$G$19</f>
        <v>660.39885750000008</v>
      </c>
      <c r="Q50" s="37">
        <f>SUMIFS(СВЦЭМ!$C$34:$C$777,СВЦЭМ!$A$34:$A$777,$A50,СВЦЭМ!$B$34:$B$777,Q$47)+'СЕТ СН'!$G$9+СВЦЭМ!$D$10+'СЕТ СН'!$G$6-'СЕТ СН'!$G$19</f>
        <v>664.33589080999991</v>
      </c>
      <c r="R50" s="37">
        <f>SUMIFS(СВЦЭМ!$C$34:$C$777,СВЦЭМ!$A$34:$A$777,$A50,СВЦЭМ!$B$34:$B$777,R$47)+'СЕТ СН'!$G$9+СВЦЭМ!$D$10+'СЕТ СН'!$G$6-'СЕТ СН'!$G$19</f>
        <v>669.84630946000016</v>
      </c>
      <c r="S50" s="37">
        <f>SUMIFS(СВЦЭМ!$C$34:$C$777,СВЦЭМ!$A$34:$A$777,$A50,СВЦЭМ!$B$34:$B$777,S$47)+'СЕТ СН'!$G$9+СВЦЭМ!$D$10+'СЕТ СН'!$G$6-'СЕТ СН'!$G$19</f>
        <v>661.58011935000013</v>
      </c>
      <c r="T50" s="37">
        <f>SUMIFS(СВЦЭМ!$C$34:$C$777,СВЦЭМ!$A$34:$A$777,$A50,СВЦЭМ!$B$34:$B$777,T$47)+'СЕТ СН'!$G$9+СВЦЭМ!$D$10+'СЕТ СН'!$G$6-'СЕТ СН'!$G$19</f>
        <v>673.38657713000021</v>
      </c>
      <c r="U50" s="37">
        <f>SUMIFS(СВЦЭМ!$C$34:$C$777,СВЦЭМ!$A$34:$A$777,$A50,СВЦЭМ!$B$34:$B$777,U$47)+'СЕТ СН'!$G$9+СВЦЭМ!$D$10+'СЕТ СН'!$G$6-'СЕТ СН'!$G$19</f>
        <v>675.0289066700002</v>
      </c>
      <c r="V50" s="37">
        <f>SUMIFS(СВЦЭМ!$C$34:$C$777,СВЦЭМ!$A$34:$A$777,$A50,СВЦЭМ!$B$34:$B$777,V$47)+'СЕТ СН'!$G$9+СВЦЭМ!$D$10+'СЕТ СН'!$G$6-'СЕТ СН'!$G$19</f>
        <v>691.07477315999995</v>
      </c>
      <c r="W50" s="37">
        <f>SUMIFS(СВЦЭМ!$C$34:$C$777,СВЦЭМ!$A$34:$A$777,$A50,СВЦЭМ!$B$34:$B$777,W$47)+'СЕТ СН'!$G$9+СВЦЭМ!$D$10+'СЕТ СН'!$G$6-'СЕТ СН'!$G$19</f>
        <v>730.55818026999987</v>
      </c>
      <c r="X50" s="37">
        <f>SUMIFS(СВЦЭМ!$C$34:$C$777,СВЦЭМ!$A$34:$A$777,$A50,СВЦЭМ!$B$34:$B$777,X$47)+'СЕТ СН'!$G$9+СВЦЭМ!$D$10+'СЕТ СН'!$G$6-'СЕТ СН'!$G$19</f>
        <v>822.03807329000006</v>
      </c>
      <c r="Y50" s="37">
        <f>SUMIFS(СВЦЭМ!$C$34:$C$777,СВЦЭМ!$A$34:$A$777,$A50,СВЦЭМ!$B$34:$B$777,Y$47)+'СЕТ СН'!$G$9+СВЦЭМ!$D$10+'СЕТ СН'!$G$6-'СЕТ СН'!$G$19</f>
        <v>922.04004388000021</v>
      </c>
    </row>
    <row r="51" spans="1:25" ht="15.75" x14ac:dyDescent="0.2">
      <c r="A51" s="36">
        <f t="shared" si="1"/>
        <v>42951</v>
      </c>
      <c r="B51" s="37">
        <f>SUMIFS(СВЦЭМ!$C$34:$C$777,СВЦЭМ!$A$34:$A$777,$A51,СВЦЭМ!$B$34:$B$777,B$47)+'СЕТ СН'!$G$9+СВЦЭМ!$D$10+'СЕТ СН'!$G$6-'СЕТ СН'!$G$19</f>
        <v>1102.9287664799999</v>
      </c>
      <c r="C51" s="37">
        <f>SUMIFS(СВЦЭМ!$C$34:$C$777,СВЦЭМ!$A$34:$A$777,$A51,СВЦЭМ!$B$34:$B$777,C$47)+'СЕТ СН'!$G$9+СВЦЭМ!$D$10+'СЕТ СН'!$G$6-'СЕТ СН'!$G$19</f>
        <v>1207.8246361199999</v>
      </c>
      <c r="D51" s="37">
        <f>SUMIFS(СВЦЭМ!$C$34:$C$777,СВЦЭМ!$A$34:$A$777,$A51,СВЦЭМ!$B$34:$B$777,D$47)+'СЕТ СН'!$G$9+СВЦЭМ!$D$10+'СЕТ СН'!$G$6-'СЕТ СН'!$G$19</f>
        <v>1278.61538275</v>
      </c>
      <c r="E51" s="37">
        <f>SUMIFS(СВЦЭМ!$C$34:$C$777,СВЦЭМ!$A$34:$A$777,$A51,СВЦЭМ!$B$34:$B$777,E$47)+'СЕТ СН'!$G$9+СВЦЭМ!$D$10+'СЕТ СН'!$G$6-'СЕТ СН'!$G$19</f>
        <v>1321.2170378199999</v>
      </c>
      <c r="F51" s="37">
        <f>SUMIFS(СВЦЭМ!$C$34:$C$777,СВЦЭМ!$A$34:$A$777,$A51,СВЦЭМ!$B$34:$B$777,F$47)+'СЕТ СН'!$G$9+СВЦЭМ!$D$10+'СЕТ СН'!$G$6-'СЕТ СН'!$G$19</f>
        <v>1325.2616605799999</v>
      </c>
      <c r="G51" s="37">
        <f>SUMIFS(СВЦЭМ!$C$34:$C$777,СВЦЭМ!$A$34:$A$777,$A51,СВЦЭМ!$B$34:$B$777,G$47)+'СЕТ СН'!$G$9+СВЦЭМ!$D$10+'СЕТ СН'!$G$6-'СЕТ СН'!$G$19</f>
        <v>1323.56593699</v>
      </c>
      <c r="H51" s="37">
        <f>SUMIFS(СВЦЭМ!$C$34:$C$777,СВЦЭМ!$A$34:$A$777,$A51,СВЦЭМ!$B$34:$B$777,H$47)+'СЕТ СН'!$G$9+СВЦЭМ!$D$10+'СЕТ СН'!$G$6-'СЕТ СН'!$G$19</f>
        <v>1238.4956809800001</v>
      </c>
      <c r="I51" s="37">
        <f>SUMIFS(СВЦЭМ!$C$34:$C$777,СВЦЭМ!$A$34:$A$777,$A51,СВЦЭМ!$B$34:$B$777,I$47)+'СЕТ СН'!$G$9+СВЦЭМ!$D$10+'СЕТ СН'!$G$6-'СЕТ СН'!$G$19</f>
        <v>1120.9264304999999</v>
      </c>
      <c r="J51" s="37">
        <f>SUMIFS(СВЦЭМ!$C$34:$C$777,СВЦЭМ!$A$34:$A$777,$A51,СВЦЭМ!$B$34:$B$777,J$47)+'СЕТ СН'!$G$9+СВЦЭМ!$D$10+'СЕТ СН'!$G$6-'СЕТ СН'!$G$19</f>
        <v>1006.3039278900001</v>
      </c>
      <c r="K51" s="37">
        <f>SUMIFS(СВЦЭМ!$C$34:$C$777,СВЦЭМ!$A$34:$A$777,$A51,СВЦЭМ!$B$34:$B$777,K$47)+'СЕТ СН'!$G$9+СВЦЭМ!$D$10+'СЕТ СН'!$G$6-'СЕТ СН'!$G$19</f>
        <v>910.95768063000014</v>
      </c>
      <c r="L51" s="37">
        <f>SUMIFS(СВЦЭМ!$C$34:$C$777,СВЦЭМ!$A$34:$A$777,$A51,СВЦЭМ!$B$34:$B$777,L$47)+'СЕТ СН'!$G$9+СВЦЭМ!$D$10+'СЕТ СН'!$G$6-'СЕТ СН'!$G$19</f>
        <v>841.95181786000012</v>
      </c>
      <c r="M51" s="37">
        <f>SUMIFS(СВЦЭМ!$C$34:$C$777,СВЦЭМ!$A$34:$A$777,$A51,СВЦЭМ!$B$34:$B$777,M$47)+'СЕТ СН'!$G$9+СВЦЭМ!$D$10+'СЕТ СН'!$G$6-'СЕТ СН'!$G$19</f>
        <v>833.9536693099999</v>
      </c>
      <c r="N51" s="37">
        <f>SUMIFS(СВЦЭМ!$C$34:$C$777,СВЦЭМ!$A$34:$A$777,$A51,СВЦЭМ!$B$34:$B$777,N$47)+'СЕТ СН'!$G$9+СВЦЭМ!$D$10+'СЕТ СН'!$G$6-'СЕТ СН'!$G$19</f>
        <v>841.67048749000014</v>
      </c>
      <c r="O51" s="37">
        <f>SUMIFS(СВЦЭМ!$C$34:$C$777,СВЦЭМ!$A$34:$A$777,$A51,СВЦЭМ!$B$34:$B$777,O$47)+'СЕТ СН'!$G$9+СВЦЭМ!$D$10+'СЕТ СН'!$G$6-'СЕТ СН'!$G$19</f>
        <v>826.95965443000023</v>
      </c>
      <c r="P51" s="37">
        <f>SUMIFS(СВЦЭМ!$C$34:$C$777,СВЦЭМ!$A$34:$A$777,$A51,СВЦЭМ!$B$34:$B$777,P$47)+'СЕТ СН'!$G$9+СВЦЭМ!$D$10+'СЕТ СН'!$G$6-'СЕТ СН'!$G$19</f>
        <v>840.27034790000016</v>
      </c>
      <c r="Q51" s="37">
        <f>SUMIFS(СВЦЭМ!$C$34:$C$777,СВЦЭМ!$A$34:$A$777,$A51,СВЦЭМ!$B$34:$B$777,Q$47)+'СЕТ СН'!$G$9+СВЦЭМ!$D$10+'СЕТ СН'!$G$6-'СЕТ СН'!$G$19</f>
        <v>841.95291361999989</v>
      </c>
      <c r="R51" s="37">
        <f>SUMIFS(СВЦЭМ!$C$34:$C$777,СВЦЭМ!$A$34:$A$777,$A51,СВЦЭМ!$B$34:$B$777,R$47)+'СЕТ СН'!$G$9+СВЦЭМ!$D$10+'СЕТ СН'!$G$6-'СЕТ СН'!$G$19</f>
        <v>846.30211392000001</v>
      </c>
      <c r="S51" s="37">
        <f>SUMIFS(СВЦЭМ!$C$34:$C$777,СВЦЭМ!$A$34:$A$777,$A51,СВЦЭМ!$B$34:$B$777,S$47)+'СЕТ СН'!$G$9+СВЦЭМ!$D$10+'СЕТ СН'!$G$6-'СЕТ СН'!$G$19</f>
        <v>835.3426838800001</v>
      </c>
      <c r="T51" s="37">
        <f>SUMIFS(СВЦЭМ!$C$34:$C$777,СВЦЭМ!$A$34:$A$777,$A51,СВЦЭМ!$B$34:$B$777,T$47)+'СЕТ СН'!$G$9+СВЦЭМ!$D$10+'СЕТ СН'!$G$6-'СЕТ СН'!$G$19</f>
        <v>849.8375040200001</v>
      </c>
      <c r="U51" s="37">
        <f>SUMIFS(СВЦЭМ!$C$34:$C$777,СВЦЭМ!$A$34:$A$777,$A51,СВЦЭМ!$B$34:$B$777,U$47)+'СЕТ СН'!$G$9+СВЦЭМ!$D$10+'СЕТ СН'!$G$6-'СЕТ СН'!$G$19</f>
        <v>847.3087089600001</v>
      </c>
      <c r="V51" s="37">
        <f>SUMIFS(СВЦЭМ!$C$34:$C$777,СВЦЭМ!$A$34:$A$777,$A51,СВЦЭМ!$B$34:$B$777,V$47)+'СЕТ СН'!$G$9+СВЦЭМ!$D$10+'СЕТ СН'!$G$6-'СЕТ СН'!$G$19</f>
        <v>868.14810618000001</v>
      </c>
      <c r="W51" s="37">
        <f>SUMIFS(СВЦЭМ!$C$34:$C$777,СВЦЭМ!$A$34:$A$777,$A51,СВЦЭМ!$B$34:$B$777,W$47)+'СЕТ СН'!$G$9+СВЦЭМ!$D$10+'СЕТ СН'!$G$6-'СЕТ СН'!$G$19</f>
        <v>951.67813462000004</v>
      </c>
      <c r="X51" s="37">
        <f>SUMIFS(СВЦЭМ!$C$34:$C$777,СВЦЭМ!$A$34:$A$777,$A51,СВЦЭМ!$B$34:$B$777,X$47)+'СЕТ СН'!$G$9+СВЦЭМ!$D$10+'СЕТ СН'!$G$6-'СЕТ СН'!$G$19</f>
        <v>1032.5290959599999</v>
      </c>
      <c r="Y51" s="37">
        <f>SUMIFS(СВЦЭМ!$C$34:$C$777,СВЦЭМ!$A$34:$A$777,$A51,СВЦЭМ!$B$34:$B$777,Y$47)+'СЕТ СН'!$G$9+СВЦЭМ!$D$10+'СЕТ СН'!$G$6-'СЕТ СН'!$G$19</f>
        <v>1116.0705420199999</v>
      </c>
    </row>
    <row r="52" spans="1:25" ht="15.75" x14ac:dyDescent="0.2">
      <c r="A52" s="36">
        <f t="shared" si="1"/>
        <v>42952</v>
      </c>
      <c r="B52" s="37">
        <f>SUMIFS(СВЦЭМ!$C$34:$C$777,СВЦЭМ!$A$34:$A$777,$A52,СВЦЭМ!$B$34:$B$777,B$47)+'СЕТ СН'!$G$9+СВЦЭМ!$D$10+'СЕТ СН'!$G$6-'СЕТ СН'!$G$19</f>
        <v>1181.28488831</v>
      </c>
      <c r="C52" s="37">
        <f>SUMIFS(СВЦЭМ!$C$34:$C$777,СВЦЭМ!$A$34:$A$777,$A52,СВЦЭМ!$B$34:$B$777,C$47)+'СЕТ СН'!$G$9+СВЦЭМ!$D$10+'СЕТ СН'!$G$6-'СЕТ СН'!$G$19</f>
        <v>1281.0948398099999</v>
      </c>
      <c r="D52" s="37">
        <f>SUMIFS(СВЦЭМ!$C$34:$C$777,СВЦЭМ!$A$34:$A$777,$A52,СВЦЭМ!$B$34:$B$777,D$47)+'СЕТ СН'!$G$9+СВЦЭМ!$D$10+'СЕТ СН'!$G$6-'СЕТ СН'!$G$19</f>
        <v>1308.85919388</v>
      </c>
      <c r="E52" s="37">
        <f>SUMIFS(СВЦЭМ!$C$34:$C$777,СВЦЭМ!$A$34:$A$777,$A52,СВЦЭМ!$B$34:$B$777,E$47)+'СЕТ СН'!$G$9+СВЦЭМ!$D$10+'СЕТ СН'!$G$6-'СЕТ СН'!$G$19</f>
        <v>1323.42350222</v>
      </c>
      <c r="F52" s="37">
        <f>SUMIFS(СВЦЭМ!$C$34:$C$777,СВЦЭМ!$A$34:$A$777,$A52,СВЦЭМ!$B$34:$B$777,F$47)+'СЕТ СН'!$G$9+СВЦЭМ!$D$10+'СЕТ СН'!$G$6-'СЕТ СН'!$G$19</f>
        <v>1321.0323302299998</v>
      </c>
      <c r="G52" s="37">
        <f>SUMIFS(СВЦЭМ!$C$34:$C$777,СВЦЭМ!$A$34:$A$777,$A52,СВЦЭМ!$B$34:$B$777,G$47)+'СЕТ СН'!$G$9+СВЦЭМ!$D$10+'СЕТ СН'!$G$6-'СЕТ СН'!$G$19</f>
        <v>1322.1869049699999</v>
      </c>
      <c r="H52" s="37">
        <f>SUMIFS(СВЦЭМ!$C$34:$C$777,СВЦЭМ!$A$34:$A$777,$A52,СВЦЭМ!$B$34:$B$777,H$47)+'СЕТ СН'!$G$9+СВЦЭМ!$D$10+'СЕТ СН'!$G$6-'СЕТ СН'!$G$19</f>
        <v>1284.16870767</v>
      </c>
      <c r="I52" s="37">
        <f>SUMIFS(СВЦЭМ!$C$34:$C$777,СВЦЭМ!$A$34:$A$777,$A52,СВЦЭМ!$B$34:$B$777,I$47)+'СЕТ СН'!$G$9+СВЦЭМ!$D$10+'СЕТ СН'!$G$6-'СЕТ СН'!$G$19</f>
        <v>1169.3988619100001</v>
      </c>
      <c r="J52" s="37">
        <f>SUMIFS(СВЦЭМ!$C$34:$C$777,СВЦЭМ!$A$34:$A$777,$A52,СВЦЭМ!$B$34:$B$777,J$47)+'СЕТ СН'!$G$9+СВЦЭМ!$D$10+'СЕТ СН'!$G$6-'СЕТ СН'!$G$19</f>
        <v>1018.4632812699999</v>
      </c>
      <c r="K52" s="37">
        <f>SUMIFS(СВЦЭМ!$C$34:$C$777,СВЦЭМ!$A$34:$A$777,$A52,СВЦЭМ!$B$34:$B$777,K$47)+'СЕТ СН'!$G$9+СВЦЭМ!$D$10+'СЕТ СН'!$G$6-'СЕТ СН'!$G$19</f>
        <v>898.11700418000009</v>
      </c>
      <c r="L52" s="37">
        <f>SUMIFS(СВЦЭМ!$C$34:$C$777,СВЦЭМ!$A$34:$A$777,$A52,СВЦЭМ!$B$34:$B$777,L$47)+'СЕТ СН'!$G$9+СВЦЭМ!$D$10+'СЕТ СН'!$G$6-'СЕТ СН'!$G$19</f>
        <v>843.07251135000001</v>
      </c>
      <c r="M52" s="37">
        <f>SUMIFS(СВЦЭМ!$C$34:$C$777,СВЦЭМ!$A$34:$A$777,$A52,СВЦЭМ!$B$34:$B$777,M$47)+'СЕТ СН'!$G$9+СВЦЭМ!$D$10+'СЕТ СН'!$G$6-'СЕТ СН'!$G$19</f>
        <v>837.8171593699999</v>
      </c>
      <c r="N52" s="37">
        <f>SUMIFS(СВЦЭМ!$C$34:$C$777,СВЦЭМ!$A$34:$A$777,$A52,СВЦЭМ!$B$34:$B$777,N$47)+'СЕТ СН'!$G$9+СВЦЭМ!$D$10+'СЕТ СН'!$G$6-'СЕТ СН'!$G$19</f>
        <v>833.54487818000007</v>
      </c>
      <c r="O52" s="37">
        <f>SUMIFS(СВЦЭМ!$C$34:$C$777,СВЦЭМ!$A$34:$A$777,$A52,СВЦЭМ!$B$34:$B$777,O$47)+'СЕТ СН'!$G$9+СВЦЭМ!$D$10+'СЕТ СН'!$G$6-'СЕТ СН'!$G$19</f>
        <v>834.69355812000003</v>
      </c>
      <c r="P52" s="37">
        <f>SUMIFS(СВЦЭМ!$C$34:$C$777,СВЦЭМ!$A$34:$A$777,$A52,СВЦЭМ!$B$34:$B$777,P$47)+'СЕТ СН'!$G$9+СВЦЭМ!$D$10+'СЕТ СН'!$G$6-'СЕТ СН'!$G$19</f>
        <v>835.47802176000005</v>
      </c>
      <c r="Q52" s="37">
        <f>SUMIFS(СВЦЭМ!$C$34:$C$777,СВЦЭМ!$A$34:$A$777,$A52,СВЦЭМ!$B$34:$B$777,Q$47)+'СЕТ СН'!$G$9+СВЦЭМ!$D$10+'СЕТ СН'!$G$6-'СЕТ СН'!$G$19</f>
        <v>832.52817765000009</v>
      </c>
      <c r="R52" s="37">
        <f>SUMIFS(СВЦЭМ!$C$34:$C$777,СВЦЭМ!$A$34:$A$777,$A52,СВЦЭМ!$B$34:$B$777,R$47)+'СЕТ СН'!$G$9+СВЦЭМ!$D$10+'СЕТ СН'!$G$6-'СЕТ СН'!$G$19</f>
        <v>830.93073017999995</v>
      </c>
      <c r="S52" s="37">
        <f>SUMIFS(СВЦЭМ!$C$34:$C$777,СВЦЭМ!$A$34:$A$777,$A52,СВЦЭМ!$B$34:$B$777,S$47)+'СЕТ СН'!$G$9+СВЦЭМ!$D$10+'СЕТ СН'!$G$6-'СЕТ СН'!$G$19</f>
        <v>828.38936550000017</v>
      </c>
      <c r="T52" s="37">
        <f>SUMIFS(СВЦЭМ!$C$34:$C$777,СВЦЭМ!$A$34:$A$777,$A52,СВЦЭМ!$B$34:$B$777,T$47)+'СЕТ СН'!$G$9+СВЦЭМ!$D$10+'СЕТ СН'!$G$6-'СЕТ СН'!$G$19</f>
        <v>830.96731765999994</v>
      </c>
      <c r="U52" s="37">
        <f>SUMIFS(СВЦЭМ!$C$34:$C$777,СВЦЭМ!$A$34:$A$777,$A52,СВЦЭМ!$B$34:$B$777,U$47)+'СЕТ СН'!$G$9+СВЦЭМ!$D$10+'СЕТ СН'!$G$6-'СЕТ СН'!$G$19</f>
        <v>827.31959899000003</v>
      </c>
      <c r="V52" s="37">
        <f>SUMIFS(СВЦЭМ!$C$34:$C$777,СВЦЭМ!$A$34:$A$777,$A52,СВЦЭМ!$B$34:$B$777,V$47)+'СЕТ СН'!$G$9+СВЦЭМ!$D$10+'СЕТ СН'!$G$6-'СЕТ СН'!$G$19</f>
        <v>850.26222927000003</v>
      </c>
      <c r="W52" s="37">
        <f>SUMIFS(СВЦЭМ!$C$34:$C$777,СВЦЭМ!$A$34:$A$777,$A52,СВЦЭМ!$B$34:$B$777,W$47)+'СЕТ СН'!$G$9+СВЦЭМ!$D$10+'СЕТ СН'!$G$6-'СЕТ СН'!$G$19</f>
        <v>924.08652022000001</v>
      </c>
      <c r="X52" s="37">
        <f>SUMIFS(СВЦЭМ!$C$34:$C$777,СВЦЭМ!$A$34:$A$777,$A52,СВЦЭМ!$B$34:$B$777,X$47)+'СЕТ СН'!$G$9+СВЦЭМ!$D$10+'СЕТ СН'!$G$6-'СЕТ СН'!$G$19</f>
        <v>1024.1985296399998</v>
      </c>
      <c r="Y52" s="37">
        <f>SUMIFS(СВЦЭМ!$C$34:$C$777,СВЦЭМ!$A$34:$A$777,$A52,СВЦЭМ!$B$34:$B$777,Y$47)+'СЕТ СН'!$G$9+СВЦЭМ!$D$10+'СЕТ СН'!$G$6-'СЕТ СН'!$G$19</f>
        <v>1124.08351287</v>
      </c>
    </row>
    <row r="53" spans="1:25" ht="15.75" x14ac:dyDescent="0.2">
      <c r="A53" s="36">
        <f t="shared" si="1"/>
        <v>42953</v>
      </c>
      <c r="B53" s="37">
        <f>SUMIFS(СВЦЭМ!$C$34:$C$777,СВЦЭМ!$A$34:$A$777,$A53,СВЦЭМ!$B$34:$B$777,B$47)+'СЕТ СН'!$G$9+СВЦЭМ!$D$10+'СЕТ СН'!$G$6-'СЕТ СН'!$G$19</f>
        <v>1198.6186293999999</v>
      </c>
      <c r="C53" s="37">
        <f>SUMIFS(СВЦЭМ!$C$34:$C$777,СВЦЭМ!$A$34:$A$777,$A53,СВЦЭМ!$B$34:$B$777,C$47)+'СЕТ СН'!$G$9+СВЦЭМ!$D$10+'СЕТ СН'!$G$6-'СЕТ СН'!$G$19</f>
        <v>1293.8202429099999</v>
      </c>
      <c r="D53" s="37">
        <f>SUMIFS(СВЦЭМ!$C$34:$C$777,СВЦЭМ!$A$34:$A$777,$A53,СВЦЭМ!$B$34:$B$777,D$47)+'СЕТ СН'!$G$9+СВЦЭМ!$D$10+'СЕТ СН'!$G$6-'СЕТ СН'!$G$19</f>
        <v>1325.13176402</v>
      </c>
      <c r="E53" s="37">
        <f>SUMIFS(СВЦЭМ!$C$34:$C$777,СВЦЭМ!$A$34:$A$777,$A53,СВЦЭМ!$B$34:$B$777,E$47)+'СЕТ СН'!$G$9+СВЦЭМ!$D$10+'СЕТ СН'!$G$6-'СЕТ СН'!$G$19</f>
        <v>1327.6558046599998</v>
      </c>
      <c r="F53" s="37">
        <f>SUMIFS(СВЦЭМ!$C$34:$C$777,СВЦЭМ!$A$34:$A$777,$A53,СВЦЭМ!$B$34:$B$777,F$47)+'СЕТ СН'!$G$9+СВЦЭМ!$D$10+'СЕТ СН'!$G$6-'СЕТ СН'!$G$19</f>
        <v>1310.24971772</v>
      </c>
      <c r="G53" s="37">
        <f>SUMIFS(СВЦЭМ!$C$34:$C$777,СВЦЭМ!$A$34:$A$777,$A53,СВЦЭМ!$B$34:$B$777,G$47)+'СЕТ СН'!$G$9+СВЦЭМ!$D$10+'СЕТ СН'!$G$6-'СЕТ СН'!$G$19</f>
        <v>1308.6485513999999</v>
      </c>
      <c r="H53" s="37">
        <f>SUMIFS(СВЦЭМ!$C$34:$C$777,СВЦЭМ!$A$34:$A$777,$A53,СВЦЭМ!$B$34:$B$777,H$47)+'СЕТ СН'!$G$9+СВЦЭМ!$D$10+'СЕТ СН'!$G$6-'СЕТ СН'!$G$19</f>
        <v>1319.18550878</v>
      </c>
      <c r="I53" s="37">
        <f>SUMIFS(СВЦЭМ!$C$34:$C$777,СВЦЭМ!$A$34:$A$777,$A53,СВЦЭМ!$B$34:$B$777,I$47)+'СЕТ СН'!$G$9+СВЦЭМ!$D$10+'СЕТ СН'!$G$6-'СЕТ СН'!$G$19</f>
        <v>1200.76407391</v>
      </c>
      <c r="J53" s="37">
        <f>SUMIFS(СВЦЭМ!$C$34:$C$777,СВЦЭМ!$A$34:$A$777,$A53,СВЦЭМ!$B$34:$B$777,J$47)+'СЕТ СН'!$G$9+СВЦЭМ!$D$10+'СЕТ СН'!$G$6-'СЕТ СН'!$G$19</f>
        <v>1041.33943886</v>
      </c>
      <c r="K53" s="37">
        <f>SUMIFS(СВЦЭМ!$C$34:$C$777,СВЦЭМ!$A$34:$A$777,$A53,СВЦЭМ!$B$34:$B$777,K$47)+'СЕТ СН'!$G$9+СВЦЭМ!$D$10+'СЕТ СН'!$G$6-'СЕТ СН'!$G$19</f>
        <v>923.48733321000009</v>
      </c>
      <c r="L53" s="37">
        <f>SUMIFS(СВЦЭМ!$C$34:$C$777,СВЦЭМ!$A$34:$A$777,$A53,СВЦЭМ!$B$34:$B$777,L$47)+'СЕТ СН'!$G$9+СВЦЭМ!$D$10+'СЕТ СН'!$G$6-'СЕТ СН'!$G$19</f>
        <v>847.37312616000008</v>
      </c>
      <c r="M53" s="37">
        <f>SUMIFS(СВЦЭМ!$C$34:$C$777,СВЦЭМ!$A$34:$A$777,$A53,СВЦЭМ!$B$34:$B$777,M$47)+'СЕТ СН'!$G$9+СВЦЭМ!$D$10+'СЕТ СН'!$G$6-'СЕТ СН'!$G$19</f>
        <v>842.39875651000011</v>
      </c>
      <c r="N53" s="37">
        <f>SUMIFS(СВЦЭМ!$C$34:$C$777,СВЦЭМ!$A$34:$A$777,$A53,СВЦЭМ!$B$34:$B$777,N$47)+'СЕТ СН'!$G$9+СВЦЭМ!$D$10+'СЕТ СН'!$G$6-'СЕТ СН'!$G$19</f>
        <v>841.19196890000012</v>
      </c>
      <c r="O53" s="37">
        <f>SUMIFS(СВЦЭМ!$C$34:$C$777,СВЦЭМ!$A$34:$A$777,$A53,СВЦЭМ!$B$34:$B$777,O$47)+'СЕТ СН'!$G$9+СВЦЭМ!$D$10+'СЕТ СН'!$G$6-'СЕТ СН'!$G$19</f>
        <v>840.38782981000008</v>
      </c>
      <c r="P53" s="37">
        <f>SUMIFS(СВЦЭМ!$C$34:$C$777,СВЦЭМ!$A$34:$A$777,$A53,СВЦЭМ!$B$34:$B$777,P$47)+'СЕТ СН'!$G$9+СВЦЭМ!$D$10+'СЕТ СН'!$G$6-'СЕТ СН'!$G$19</f>
        <v>841.94850315000008</v>
      </c>
      <c r="Q53" s="37">
        <f>SUMIFS(СВЦЭМ!$C$34:$C$777,СВЦЭМ!$A$34:$A$777,$A53,СВЦЭМ!$B$34:$B$777,Q$47)+'СЕТ СН'!$G$9+СВЦЭМ!$D$10+'СЕТ СН'!$G$6-'СЕТ СН'!$G$19</f>
        <v>841.31756798000015</v>
      </c>
      <c r="R53" s="37">
        <f>SUMIFS(СВЦЭМ!$C$34:$C$777,СВЦЭМ!$A$34:$A$777,$A53,СВЦЭМ!$B$34:$B$777,R$47)+'СЕТ СН'!$G$9+СВЦЭМ!$D$10+'СЕТ СН'!$G$6-'СЕТ СН'!$G$19</f>
        <v>844.73366205000002</v>
      </c>
      <c r="S53" s="37">
        <f>SUMIFS(СВЦЭМ!$C$34:$C$777,СВЦЭМ!$A$34:$A$777,$A53,СВЦЭМ!$B$34:$B$777,S$47)+'СЕТ СН'!$G$9+СВЦЭМ!$D$10+'СЕТ СН'!$G$6-'СЕТ СН'!$G$19</f>
        <v>845.23654575</v>
      </c>
      <c r="T53" s="37">
        <f>SUMIFS(СВЦЭМ!$C$34:$C$777,СВЦЭМ!$A$34:$A$777,$A53,СВЦЭМ!$B$34:$B$777,T$47)+'СЕТ СН'!$G$9+СВЦЭМ!$D$10+'СЕТ СН'!$G$6-'СЕТ СН'!$G$19</f>
        <v>846.6498343799999</v>
      </c>
      <c r="U53" s="37">
        <f>SUMIFS(СВЦЭМ!$C$34:$C$777,СВЦЭМ!$A$34:$A$777,$A53,СВЦЭМ!$B$34:$B$777,U$47)+'СЕТ СН'!$G$9+СВЦЭМ!$D$10+'СЕТ СН'!$G$6-'СЕТ СН'!$G$19</f>
        <v>847.25795530999994</v>
      </c>
      <c r="V53" s="37">
        <f>SUMIFS(СВЦЭМ!$C$34:$C$777,СВЦЭМ!$A$34:$A$777,$A53,СВЦЭМ!$B$34:$B$777,V$47)+'СЕТ СН'!$G$9+СВЦЭМ!$D$10+'СЕТ СН'!$G$6-'СЕТ СН'!$G$19</f>
        <v>879.13910728000019</v>
      </c>
      <c r="W53" s="37">
        <f>SUMIFS(СВЦЭМ!$C$34:$C$777,СВЦЭМ!$A$34:$A$777,$A53,СВЦЭМ!$B$34:$B$777,W$47)+'СЕТ СН'!$G$9+СВЦЭМ!$D$10+'СЕТ СН'!$G$6-'СЕТ СН'!$G$19</f>
        <v>941.20009758000015</v>
      </c>
      <c r="X53" s="37">
        <f>SUMIFS(СВЦЭМ!$C$34:$C$777,СВЦЭМ!$A$34:$A$777,$A53,СВЦЭМ!$B$34:$B$777,X$47)+'СЕТ СН'!$G$9+СВЦЭМ!$D$10+'СЕТ СН'!$G$6-'СЕТ СН'!$G$19</f>
        <v>1039.2349867399998</v>
      </c>
      <c r="Y53" s="37">
        <f>SUMIFS(СВЦЭМ!$C$34:$C$777,СВЦЭМ!$A$34:$A$777,$A53,СВЦЭМ!$B$34:$B$777,Y$47)+'СЕТ СН'!$G$9+СВЦЭМ!$D$10+'СЕТ СН'!$G$6-'СЕТ СН'!$G$19</f>
        <v>1116.25605154</v>
      </c>
    </row>
    <row r="54" spans="1:25" ht="15.75" x14ac:dyDescent="0.2">
      <c r="A54" s="36">
        <f t="shared" si="1"/>
        <v>42954</v>
      </c>
      <c r="B54" s="37">
        <f>SUMIFS(СВЦЭМ!$C$34:$C$777,СВЦЭМ!$A$34:$A$777,$A54,СВЦЭМ!$B$34:$B$777,B$47)+'СЕТ СН'!$G$9+СВЦЭМ!$D$10+'СЕТ СН'!$G$6-'СЕТ СН'!$G$19</f>
        <v>1321.8632744399999</v>
      </c>
      <c r="C54" s="37">
        <f>SUMIFS(СВЦЭМ!$C$34:$C$777,СВЦЭМ!$A$34:$A$777,$A54,СВЦЭМ!$B$34:$B$777,C$47)+'СЕТ СН'!$G$9+СВЦЭМ!$D$10+'СЕТ СН'!$G$6-'СЕТ СН'!$G$19</f>
        <v>1364.30335597</v>
      </c>
      <c r="D54" s="37">
        <f>SUMIFS(СВЦЭМ!$C$34:$C$777,СВЦЭМ!$A$34:$A$777,$A54,СВЦЭМ!$B$34:$B$777,D$47)+'СЕТ СН'!$G$9+СВЦЭМ!$D$10+'СЕТ СН'!$G$6-'СЕТ СН'!$G$19</f>
        <v>1350.4949892699999</v>
      </c>
      <c r="E54" s="37">
        <f>SUMIFS(СВЦЭМ!$C$34:$C$777,СВЦЭМ!$A$34:$A$777,$A54,СВЦЭМ!$B$34:$B$777,E$47)+'СЕТ СН'!$G$9+СВЦЭМ!$D$10+'СЕТ СН'!$G$6-'СЕТ СН'!$G$19</f>
        <v>1344.83946214</v>
      </c>
      <c r="F54" s="37">
        <f>SUMIFS(СВЦЭМ!$C$34:$C$777,СВЦЭМ!$A$34:$A$777,$A54,СВЦЭМ!$B$34:$B$777,F$47)+'СЕТ СН'!$G$9+СВЦЭМ!$D$10+'СЕТ СН'!$G$6-'СЕТ СН'!$G$19</f>
        <v>1340.0825011099998</v>
      </c>
      <c r="G54" s="37">
        <f>SUMIFS(СВЦЭМ!$C$34:$C$777,СВЦЭМ!$A$34:$A$777,$A54,СВЦЭМ!$B$34:$B$777,G$47)+'СЕТ СН'!$G$9+СВЦЭМ!$D$10+'СЕТ СН'!$G$6-'СЕТ СН'!$G$19</f>
        <v>1347.1939347699999</v>
      </c>
      <c r="H54" s="37">
        <f>SUMIFS(СВЦЭМ!$C$34:$C$777,СВЦЭМ!$A$34:$A$777,$A54,СВЦЭМ!$B$34:$B$777,H$47)+'СЕТ СН'!$G$9+СВЦЭМ!$D$10+'СЕТ СН'!$G$6-'СЕТ СН'!$G$19</f>
        <v>1368.9310948299999</v>
      </c>
      <c r="I54" s="37">
        <f>SUMIFS(СВЦЭМ!$C$34:$C$777,СВЦЭМ!$A$34:$A$777,$A54,СВЦЭМ!$B$34:$B$777,I$47)+'СЕТ СН'!$G$9+СВЦЭМ!$D$10+'СЕТ СН'!$G$6-'СЕТ СН'!$G$19</f>
        <v>1235.86508215</v>
      </c>
      <c r="J54" s="37">
        <f>SUMIFS(СВЦЭМ!$C$34:$C$777,СВЦЭМ!$A$34:$A$777,$A54,СВЦЭМ!$B$34:$B$777,J$47)+'СЕТ СН'!$G$9+СВЦЭМ!$D$10+'СЕТ СН'!$G$6-'СЕТ СН'!$G$19</f>
        <v>1050.9866897100001</v>
      </c>
      <c r="K54" s="37">
        <f>SUMIFS(СВЦЭМ!$C$34:$C$777,СВЦЭМ!$A$34:$A$777,$A54,СВЦЭМ!$B$34:$B$777,K$47)+'СЕТ СН'!$G$9+СВЦЭМ!$D$10+'СЕТ СН'!$G$6-'СЕТ СН'!$G$19</f>
        <v>934.13174117000017</v>
      </c>
      <c r="L54" s="37">
        <f>SUMIFS(СВЦЭМ!$C$34:$C$777,СВЦЭМ!$A$34:$A$777,$A54,СВЦЭМ!$B$34:$B$777,L$47)+'СЕТ СН'!$G$9+СВЦЭМ!$D$10+'СЕТ СН'!$G$6-'СЕТ СН'!$G$19</f>
        <v>868.67394188000003</v>
      </c>
      <c r="M54" s="37">
        <f>SUMIFS(СВЦЭМ!$C$34:$C$777,СВЦЭМ!$A$34:$A$777,$A54,СВЦЭМ!$B$34:$B$777,M$47)+'СЕТ СН'!$G$9+СВЦЭМ!$D$10+'СЕТ СН'!$G$6-'СЕТ СН'!$G$19</f>
        <v>864.97631309999997</v>
      </c>
      <c r="N54" s="37">
        <f>SUMIFS(СВЦЭМ!$C$34:$C$777,СВЦЭМ!$A$34:$A$777,$A54,СВЦЭМ!$B$34:$B$777,N$47)+'СЕТ СН'!$G$9+СВЦЭМ!$D$10+'СЕТ СН'!$G$6-'СЕТ СН'!$G$19</f>
        <v>869.00789819000011</v>
      </c>
      <c r="O54" s="37">
        <f>SUMIFS(СВЦЭМ!$C$34:$C$777,СВЦЭМ!$A$34:$A$777,$A54,СВЦЭМ!$B$34:$B$777,O$47)+'СЕТ СН'!$G$9+СВЦЭМ!$D$10+'СЕТ СН'!$G$6-'СЕТ СН'!$G$19</f>
        <v>852.13153391000014</v>
      </c>
      <c r="P54" s="37">
        <f>SUMIFS(СВЦЭМ!$C$34:$C$777,СВЦЭМ!$A$34:$A$777,$A54,СВЦЭМ!$B$34:$B$777,P$47)+'СЕТ СН'!$G$9+СВЦЭМ!$D$10+'СЕТ СН'!$G$6-'СЕТ СН'!$G$19</f>
        <v>866.30010876000006</v>
      </c>
      <c r="Q54" s="37">
        <f>SUMIFS(СВЦЭМ!$C$34:$C$777,СВЦЭМ!$A$34:$A$777,$A54,СВЦЭМ!$B$34:$B$777,Q$47)+'СЕТ СН'!$G$9+СВЦЭМ!$D$10+'СЕТ СН'!$G$6-'СЕТ СН'!$G$19</f>
        <v>867.89600420000011</v>
      </c>
      <c r="R54" s="37">
        <f>SUMIFS(СВЦЭМ!$C$34:$C$777,СВЦЭМ!$A$34:$A$777,$A54,СВЦЭМ!$B$34:$B$777,R$47)+'СЕТ СН'!$G$9+СВЦЭМ!$D$10+'СЕТ СН'!$G$6-'СЕТ СН'!$G$19</f>
        <v>870.81403906000014</v>
      </c>
      <c r="S54" s="37">
        <f>SUMIFS(СВЦЭМ!$C$34:$C$777,СВЦЭМ!$A$34:$A$777,$A54,СВЦЭМ!$B$34:$B$777,S$47)+'СЕТ СН'!$G$9+СВЦЭМ!$D$10+'СЕТ СН'!$G$6-'СЕТ СН'!$G$19</f>
        <v>861.84707229000014</v>
      </c>
      <c r="T54" s="37">
        <f>SUMIFS(СВЦЭМ!$C$34:$C$777,СВЦЭМ!$A$34:$A$777,$A54,СВЦЭМ!$B$34:$B$777,T$47)+'СЕТ СН'!$G$9+СВЦЭМ!$D$10+'СЕТ СН'!$G$6-'СЕТ СН'!$G$19</f>
        <v>866.02190793999989</v>
      </c>
      <c r="U54" s="37">
        <f>SUMIFS(СВЦЭМ!$C$34:$C$777,СВЦЭМ!$A$34:$A$777,$A54,СВЦЭМ!$B$34:$B$777,U$47)+'СЕТ СН'!$G$9+СВЦЭМ!$D$10+'СЕТ СН'!$G$6-'СЕТ СН'!$G$19</f>
        <v>863.91207737000013</v>
      </c>
      <c r="V54" s="37">
        <f>SUMIFS(СВЦЭМ!$C$34:$C$777,СВЦЭМ!$A$34:$A$777,$A54,СВЦЭМ!$B$34:$B$777,V$47)+'СЕТ СН'!$G$9+СВЦЭМ!$D$10+'СЕТ СН'!$G$6-'СЕТ СН'!$G$19</f>
        <v>889.95081058000005</v>
      </c>
      <c r="W54" s="37">
        <f>SUMIFS(СВЦЭМ!$C$34:$C$777,СВЦЭМ!$A$34:$A$777,$A54,СВЦЭМ!$B$34:$B$777,W$47)+'СЕТ СН'!$G$9+СВЦЭМ!$D$10+'СЕТ СН'!$G$6-'СЕТ СН'!$G$19</f>
        <v>957.59817379000015</v>
      </c>
      <c r="X54" s="37">
        <f>SUMIFS(СВЦЭМ!$C$34:$C$777,СВЦЭМ!$A$34:$A$777,$A54,СВЦЭМ!$B$34:$B$777,X$47)+'СЕТ СН'!$G$9+СВЦЭМ!$D$10+'СЕТ СН'!$G$6-'СЕТ СН'!$G$19</f>
        <v>1071.4434235499998</v>
      </c>
      <c r="Y54" s="37">
        <f>SUMIFS(СВЦЭМ!$C$34:$C$777,СВЦЭМ!$A$34:$A$777,$A54,СВЦЭМ!$B$34:$B$777,Y$47)+'СЕТ СН'!$G$9+СВЦЭМ!$D$10+'СЕТ СН'!$G$6-'СЕТ СН'!$G$19</f>
        <v>1176.18728283</v>
      </c>
    </row>
    <row r="55" spans="1:25" ht="15.75" x14ac:dyDescent="0.2">
      <c r="A55" s="36">
        <f t="shared" si="1"/>
        <v>42955</v>
      </c>
      <c r="B55" s="37">
        <f>SUMIFS(СВЦЭМ!$C$34:$C$777,СВЦЭМ!$A$34:$A$777,$A55,СВЦЭМ!$B$34:$B$777,B$47)+'СЕТ СН'!$G$9+СВЦЭМ!$D$10+'СЕТ СН'!$G$6-'СЕТ СН'!$G$19</f>
        <v>1266.1579070799999</v>
      </c>
      <c r="C55" s="37">
        <f>SUMIFS(СВЦЭМ!$C$34:$C$777,СВЦЭМ!$A$34:$A$777,$A55,СВЦЭМ!$B$34:$B$777,C$47)+'СЕТ СН'!$G$9+СВЦЭМ!$D$10+'СЕТ СН'!$G$6-'СЕТ СН'!$G$19</f>
        <v>1352.78493316</v>
      </c>
      <c r="D55" s="37">
        <f>SUMIFS(СВЦЭМ!$C$34:$C$777,СВЦЭМ!$A$34:$A$777,$A55,СВЦЭМ!$B$34:$B$777,D$47)+'СЕТ СН'!$G$9+СВЦЭМ!$D$10+'СЕТ СН'!$G$6-'СЕТ СН'!$G$19</f>
        <v>1347.45249633</v>
      </c>
      <c r="E55" s="37">
        <f>SUMIFS(СВЦЭМ!$C$34:$C$777,СВЦЭМ!$A$34:$A$777,$A55,СВЦЭМ!$B$34:$B$777,E$47)+'СЕТ СН'!$G$9+СВЦЭМ!$D$10+'СЕТ СН'!$G$6-'СЕТ СН'!$G$19</f>
        <v>1337.6627643499999</v>
      </c>
      <c r="F55" s="37">
        <f>SUMIFS(СВЦЭМ!$C$34:$C$777,СВЦЭМ!$A$34:$A$777,$A55,СВЦЭМ!$B$34:$B$777,F$47)+'СЕТ СН'!$G$9+СВЦЭМ!$D$10+'СЕТ СН'!$G$6-'СЕТ СН'!$G$19</f>
        <v>1335.9176384099999</v>
      </c>
      <c r="G55" s="37">
        <f>SUMIFS(СВЦЭМ!$C$34:$C$777,СВЦЭМ!$A$34:$A$777,$A55,СВЦЭМ!$B$34:$B$777,G$47)+'СЕТ СН'!$G$9+СВЦЭМ!$D$10+'СЕТ СН'!$G$6-'СЕТ СН'!$G$19</f>
        <v>1341.4744374899999</v>
      </c>
      <c r="H55" s="37">
        <f>SUMIFS(СВЦЭМ!$C$34:$C$777,СВЦЭМ!$A$34:$A$777,$A55,СВЦЭМ!$B$34:$B$777,H$47)+'СЕТ СН'!$G$9+СВЦЭМ!$D$10+'СЕТ СН'!$G$6-'СЕТ СН'!$G$19</f>
        <v>1347.02254599</v>
      </c>
      <c r="I55" s="37">
        <f>SUMIFS(СВЦЭМ!$C$34:$C$777,СВЦЭМ!$A$34:$A$777,$A55,СВЦЭМ!$B$34:$B$777,I$47)+'СЕТ СН'!$G$9+СВЦЭМ!$D$10+'СЕТ СН'!$G$6-'СЕТ СН'!$G$19</f>
        <v>1207.9743423599998</v>
      </c>
      <c r="J55" s="37">
        <f>SUMIFS(СВЦЭМ!$C$34:$C$777,СВЦЭМ!$A$34:$A$777,$A55,СВЦЭМ!$B$34:$B$777,J$47)+'СЕТ СН'!$G$9+СВЦЭМ!$D$10+'СЕТ СН'!$G$6-'СЕТ СН'!$G$19</f>
        <v>1039.4054549499999</v>
      </c>
      <c r="K55" s="37">
        <f>SUMIFS(СВЦЭМ!$C$34:$C$777,СВЦЭМ!$A$34:$A$777,$A55,СВЦЭМ!$B$34:$B$777,K$47)+'СЕТ СН'!$G$9+СВЦЭМ!$D$10+'СЕТ СН'!$G$6-'СЕТ СН'!$G$19</f>
        <v>926.16437756999994</v>
      </c>
      <c r="L55" s="37">
        <f>SUMIFS(СВЦЭМ!$C$34:$C$777,СВЦЭМ!$A$34:$A$777,$A55,СВЦЭМ!$B$34:$B$777,L$47)+'СЕТ СН'!$G$9+СВЦЭМ!$D$10+'СЕТ СН'!$G$6-'СЕТ СН'!$G$19</f>
        <v>854.39377697999998</v>
      </c>
      <c r="M55" s="37">
        <f>SUMIFS(СВЦЭМ!$C$34:$C$777,СВЦЭМ!$A$34:$A$777,$A55,СВЦЭМ!$B$34:$B$777,M$47)+'СЕТ СН'!$G$9+СВЦЭМ!$D$10+'СЕТ СН'!$G$6-'СЕТ СН'!$G$19</f>
        <v>847.0224510500002</v>
      </c>
      <c r="N55" s="37">
        <f>SUMIFS(СВЦЭМ!$C$34:$C$777,СВЦЭМ!$A$34:$A$777,$A55,СВЦЭМ!$B$34:$B$777,N$47)+'СЕТ СН'!$G$9+СВЦЭМ!$D$10+'СЕТ СН'!$G$6-'СЕТ СН'!$G$19</f>
        <v>850.4668357999999</v>
      </c>
      <c r="O55" s="37">
        <f>SUMIFS(СВЦЭМ!$C$34:$C$777,СВЦЭМ!$A$34:$A$777,$A55,СВЦЭМ!$B$34:$B$777,O$47)+'СЕТ СН'!$G$9+СВЦЭМ!$D$10+'СЕТ СН'!$G$6-'СЕТ СН'!$G$19</f>
        <v>836.5619883899999</v>
      </c>
      <c r="P55" s="37">
        <f>SUMIFS(СВЦЭМ!$C$34:$C$777,СВЦЭМ!$A$34:$A$777,$A55,СВЦЭМ!$B$34:$B$777,P$47)+'СЕТ СН'!$G$9+СВЦЭМ!$D$10+'СЕТ СН'!$G$6-'СЕТ СН'!$G$19</f>
        <v>853.70966763000001</v>
      </c>
      <c r="Q55" s="37">
        <f>SUMIFS(СВЦЭМ!$C$34:$C$777,СВЦЭМ!$A$34:$A$777,$A55,СВЦЭМ!$B$34:$B$777,Q$47)+'СЕТ СН'!$G$9+СВЦЭМ!$D$10+'СЕТ СН'!$G$6-'СЕТ СН'!$G$19</f>
        <v>861.0135482300002</v>
      </c>
      <c r="R55" s="37">
        <f>SUMIFS(СВЦЭМ!$C$34:$C$777,СВЦЭМ!$A$34:$A$777,$A55,СВЦЭМ!$B$34:$B$777,R$47)+'СЕТ СН'!$G$9+СВЦЭМ!$D$10+'СЕТ СН'!$G$6-'СЕТ СН'!$G$19</f>
        <v>862.38164167000014</v>
      </c>
      <c r="S55" s="37">
        <f>SUMIFS(СВЦЭМ!$C$34:$C$777,СВЦЭМ!$A$34:$A$777,$A55,СВЦЭМ!$B$34:$B$777,S$47)+'СЕТ СН'!$G$9+СВЦЭМ!$D$10+'СЕТ СН'!$G$6-'СЕТ СН'!$G$19</f>
        <v>845.94639895</v>
      </c>
      <c r="T55" s="37">
        <f>SUMIFS(СВЦЭМ!$C$34:$C$777,СВЦЭМ!$A$34:$A$777,$A55,СВЦЭМ!$B$34:$B$777,T$47)+'СЕТ СН'!$G$9+СВЦЭМ!$D$10+'СЕТ СН'!$G$6-'СЕТ СН'!$G$19</f>
        <v>863.81131125000002</v>
      </c>
      <c r="U55" s="37">
        <f>SUMIFS(СВЦЭМ!$C$34:$C$777,СВЦЭМ!$A$34:$A$777,$A55,СВЦЭМ!$B$34:$B$777,U$47)+'СЕТ СН'!$G$9+СВЦЭМ!$D$10+'СЕТ СН'!$G$6-'СЕТ СН'!$G$19</f>
        <v>862.11628876000009</v>
      </c>
      <c r="V55" s="37">
        <f>SUMIFS(СВЦЭМ!$C$34:$C$777,СВЦЭМ!$A$34:$A$777,$A55,СВЦЭМ!$B$34:$B$777,V$47)+'СЕТ СН'!$G$9+СВЦЭМ!$D$10+'СЕТ СН'!$G$6-'СЕТ СН'!$G$19</f>
        <v>888.6373698299999</v>
      </c>
      <c r="W55" s="37">
        <f>SUMIFS(СВЦЭМ!$C$34:$C$777,СВЦЭМ!$A$34:$A$777,$A55,СВЦЭМ!$B$34:$B$777,W$47)+'СЕТ СН'!$G$9+СВЦЭМ!$D$10+'СЕТ СН'!$G$6-'СЕТ СН'!$G$19</f>
        <v>960.63143889999992</v>
      </c>
      <c r="X55" s="37">
        <f>SUMIFS(СВЦЭМ!$C$34:$C$777,СВЦЭМ!$A$34:$A$777,$A55,СВЦЭМ!$B$34:$B$777,X$47)+'СЕТ СН'!$G$9+СВЦЭМ!$D$10+'СЕТ СН'!$G$6-'СЕТ СН'!$G$19</f>
        <v>1075.6186182699998</v>
      </c>
      <c r="Y55" s="37">
        <f>SUMIFS(СВЦЭМ!$C$34:$C$777,СВЦЭМ!$A$34:$A$777,$A55,СВЦЭМ!$B$34:$B$777,Y$47)+'СЕТ СН'!$G$9+СВЦЭМ!$D$10+'СЕТ СН'!$G$6-'СЕТ СН'!$G$19</f>
        <v>1211.9571431999998</v>
      </c>
    </row>
    <row r="56" spans="1:25" ht="15.75" x14ac:dyDescent="0.2">
      <c r="A56" s="36">
        <f t="shared" si="1"/>
        <v>42956</v>
      </c>
      <c r="B56" s="37">
        <f>SUMIFS(СВЦЭМ!$C$34:$C$777,СВЦЭМ!$A$34:$A$777,$A56,СВЦЭМ!$B$34:$B$777,B$47)+'СЕТ СН'!$G$9+СВЦЭМ!$D$10+'СЕТ СН'!$G$6-'СЕТ СН'!$G$19</f>
        <v>1318.61657754</v>
      </c>
      <c r="C56" s="37">
        <f>SUMIFS(СВЦЭМ!$C$34:$C$777,СВЦЭМ!$A$34:$A$777,$A56,СВЦЭМ!$B$34:$B$777,C$47)+'СЕТ СН'!$G$9+СВЦЭМ!$D$10+'СЕТ СН'!$G$6-'СЕТ СН'!$G$19</f>
        <v>1328.8344602899999</v>
      </c>
      <c r="D56" s="37">
        <f>SUMIFS(СВЦЭМ!$C$34:$C$777,СВЦЭМ!$A$34:$A$777,$A56,СВЦЭМ!$B$34:$B$777,D$47)+'СЕТ СН'!$G$9+СВЦЭМ!$D$10+'СЕТ СН'!$G$6-'СЕТ СН'!$G$19</f>
        <v>1321.2158479</v>
      </c>
      <c r="E56" s="37">
        <f>SUMIFS(СВЦЭМ!$C$34:$C$777,СВЦЭМ!$A$34:$A$777,$A56,СВЦЭМ!$B$34:$B$777,E$47)+'СЕТ СН'!$G$9+СВЦЭМ!$D$10+'СЕТ СН'!$G$6-'СЕТ СН'!$G$19</f>
        <v>1312.5766535099999</v>
      </c>
      <c r="F56" s="37">
        <f>SUMIFS(СВЦЭМ!$C$34:$C$777,СВЦЭМ!$A$34:$A$777,$A56,СВЦЭМ!$B$34:$B$777,F$47)+'СЕТ СН'!$G$9+СВЦЭМ!$D$10+'СЕТ СН'!$G$6-'СЕТ СН'!$G$19</f>
        <v>1308.69518176</v>
      </c>
      <c r="G56" s="37">
        <f>SUMIFS(СВЦЭМ!$C$34:$C$777,СВЦЭМ!$A$34:$A$777,$A56,СВЦЭМ!$B$34:$B$777,G$47)+'СЕТ СН'!$G$9+СВЦЭМ!$D$10+'СЕТ СН'!$G$6-'СЕТ СН'!$G$19</f>
        <v>1315.21418685</v>
      </c>
      <c r="H56" s="37">
        <f>SUMIFS(СВЦЭМ!$C$34:$C$777,СВЦЭМ!$A$34:$A$777,$A56,СВЦЭМ!$B$34:$B$777,H$47)+'СЕТ СН'!$G$9+СВЦЭМ!$D$10+'СЕТ СН'!$G$6-'СЕТ СН'!$G$19</f>
        <v>1329.0885141199999</v>
      </c>
      <c r="I56" s="37">
        <f>SUMIFS(СВЦЭМ!$C$34:$C$777,СВЦЭМ!$A$34:$A$777,$A56,СВЦЭМ!$B$34:$B$777,I$47)+'СЕТ СН'!$G$9+СВЦЭМ!$D$10+'СЕТ СН'!$G$6-'СЕТ СН'!$G$19</f>
        <v>1248.7937374200001</v>
      </c>
      <c r="J56" s="37">
        <f>SUMIFS(СВЦЭМ!$C$34:$C$777,СВЦЭМ!$A$34:$A$777,$A56,СВЦЭМ!$B$34:$B$777,J$47)+'СЕТ СН'!$G$9+СВЦЭМ!$D$10+'СЕТ СН'!$G$6-'СЕТ СН'!$G$19</f>
        <v>1118.20681322</v>
      </c>
      <c r="K56" s="37">
        <f>SUMIFS(СВЦЭМ!$C$34:$C$777,СВЦЭМ!$A$34:$A$777,$A56,СВЦЭМ!$B$34:$B$777,K$47)+'СЕТ СН'!$G$9+СВЦЭМ!$D$10+'СЕТ СН'!$G$6-'СЕТ СН'!$G$19</f>
        <v>985.61274806999995</v>
      </c>
      <c r="L56" s="37">
        <f>SUMIFS(СВЦЭМ!$C$34:$C$777,СВЦЭМ!$A$34:$A$777,$A56,СВЦЭМ!$B$34:$B$777,L$47)+'СЕТ СН'!$G$9+СВЦЭМ!$D$10+'СЕТ СН'!$G$6-'СЕТ СН'!$G$19</f>
        <v>889.45288338</v>
      </c>
      <c r="M56" s="37">
        <f>SUMIFS(СВЦЭМ!$C$34:$C$777,СВЦЭМ!$A$34:$A$777,$A56,СВЦЭМ!$B$34:$B$777,M$47)+'СЕТ СН'!$G$9+СВЦЭМ!$D$10+'СЕТ СН'!$G$6-'СЕТ СН'!$G$19</f>
        <v>860.65397239999993</v>
      </c>
      <c r="N56" s="37">
        <f>SUMIFS(СВЦЭМ!$C$34:$C$777,СВЦЭМ!$A$34:$A$777,$A56,СВЦЭМ!$B$34:$B$777,N$47)+'СЕТ СН'!$G$9+СВЦЭМ!$D$10+'СЕТ СН'!$G$6-'СЕТ СН'!$G$19</f>
        <v>865.82965925000008</v>
      </c>
      <c r="O56" s="37">
        <f>SUMIFS(СВЦЭМ!$C$34:$C$777,СВЦЭМ!$A$34:$A$777,$A56,СВЦЭМ!$B$34:$B$777,O$47)+'СЕТ СН'!$G$9+СВЦЭМ!$D$10+'СЕТ СН'!$G$6-'СЕТ СН'!$G$19</f>
        <v>855.64142691000006</v>
      </c>
      <c r="P56" s="37">
        <f>SUMIFS(СВЦЭМ!$C$34:$C$777,СВЦЭМ!$A$34:$A$777,$A56,СВЦЭМ!$B$34:$B$777,P$47)+'СЕТ СН'!$G$9+СВЦЭМ!$D$10+'СЕТ СН'!$G$6-'СЕТ СН'!$G$19</f>
        <v>870.39249956000003</v>
      </c>
      <c r="Q56" s="37">
        <f>SUMIFS(СВЦЭМ!$C$34:$C$777,СВЦЭМ!$A$34:$A$777,$A56,СВЦЭМ!$B$34:$B$777,Q$47)+'СЕТ СН'!$G$9+СВЦЭМ!$D$10+'СЕТ СН'!$G$6-'СЕТ СН'!$G$19</f>
        <v>873.18327845000022</v>
      </c>
      <c r="R56" s="37">
        <f>SUMIFS(СВЦЭМ!$C$34:$C$777,СВЦЭМ!$A$34:$A$777,$A56,СВЦЭМ!$B$34:$B$777,R$47)+'СЕТ СН'!$G$9+СВЦЭМ!$D$10+'СЕТ СН'!$G$6-'СЕТ СН'!$G$19</f>
        <v>879.5232636300002</v>
      </c>
      <c r="S56" s="37">
        <f>SUMIFS(СВЦЭМ!$C$34:$C$777,СВЦЭМ!$A$34:$A$777,$A56,СВЦЭМ!$B$34:$B$777,S$47)+'СЕТ СН'!$G$9+СВЦЭМ!$D$10+'СЕТ СН'!$G$6-'СЕТ СН'!$G$19</f>
        <v>869.1213332100001</v>
      </c>
      <c r="T56" s="37">
        <f>SUMIFS(СВЦЭМ!$C$34:$C$777,СВЦЭМ!$A$34:$A$777,$A56,СВЦЭМ!$B$34:$B$777,T$47)+'СЕТ СН'!$G$9+СВЦЭМ!$D$10+'СЕТ СН'!$G$6-'СЕТ СН'!$G$19</f>
        <v>876.51070664999997</v>
      </c>
      <c r="U56" s="37">
        <f>SUMIFS(СВЦЭМ!$C$34:$C$777,СВЦЭМ!$A$34:$A$777,$A56,СВЦЭМ!$B$34:$B$777,U$47)+'СЕТ СН'!$G$9+СВЦЭМ!$D$10+'СЕТ СН'!$G$6-'СЕТ СН'!$G$19</f>
        <v>877.02084818999992</v>
      </c>
      <c r="V56" s="37">
        <f>SUMIFS(СВЦЭМ!$C$34:$C$777,СВЦЭМ!$A$34:$A$777,$A56,СВЦЭМ!$B$34:$B$777,V$47)+'СЕТ СН'!$G$9+СВЦЭМ!$D$10+'СЕТ СН'!$G$6-'СЕТ СН'!$G$19</f>
        <v>900.12223153000014</v>
      </c>
      <c r="W56" s="37">
        <f>SUMIFS(СВЦЭМ!$C$34:$C$777,СВЦЭМ!$A$34:$A$777,$A56,СВЦЭМ!$B$34:$B$777,W$47)+'СЕТ СН'!$G$9+СВЦЭМ!$D$10+'СЕТ СН'!$G$6-'СЕТ СН'!$G$19</f>
        <v>967.49064159</v>
      </c>
      <c r="X56" s="37">
        <f>SUMIFS(СВЦЭМ!$C$34:$C$777,СВЦЭМ!$A$34:$A$777,$A56,СВЦЭМ!$B$34:$B$777,X$47)+'СЕТ СН'!$G$9+СВЦЭМ!$D$10+'СЕТ СН'!$G$6-'СЕТ СН'!$G$19</f>
        <v>1015.5960981999999</v>
      </c>
      <c r="Y56" s="37">
        <f>SUMIFS(СВЦЭМ!$C$34:$C$777,СВЦЭМ!$A$34:$A$777,$A56,СВЦЭМ!$B$34:$B$777,Y$47)+'СЕТ СН'!$G$9+СВЦЭМ!$D$10+'СЕТ СН'!$G$6-'СЕТ СН'!$G$19</f>
        <v>1053.2594648199999</v>
      </c>
    </row>
    <row r="57" spans="1:25" ht="15.75" x14ac:dyDescent="0.2">
      <c r="A57" s="36">
        <f t="shared" si="1"/>
        <v>42957</v>
      </c>
      <c r="B57" s="37">
        <f>SUMIFS(СВЦЭМ!$C$34:$C$777,СВЦЭМ!$A$34:$A$777,$A57,СВЦЭМ!$B$34:$B$777,B$47)+'СЕТ СН'!$G$9+СВЦЭМ!$D$10+'СЕТ СН'!$G$6-'СЕТ СН'!$G$19</f>
        <v>1025.2248643099999</v>
      </c>
      <c r="C57" s="37">
        <f>SUMIFS(СВЦЭМ!$C$34:$C$777,СВЦЭМ!$A$34:$A$777,$A57,СВЦЭМ!$B$34:$B$777,C$47)+'СЕТ СН'!$G$9+СВЦЭМ!$D$10+'СЕТ СН'!$G$6-'СЕТ СН'!$G$19</f>
        <v>1056.1711678500001</v>
      </c>
      <c r="D57" s="37">
        <f>SUMIFS(СВЦЭМ!$C$34:$C$777,СВЦЭМ!$A$34:$A$777,$A57,СВЦЭМ!$B$34:$B$777,D$47)+'СЕТ СН'!$G$9+СВЦЭМ!$D$10+'СЕТ СН'!$G$6-'СЕТ СН'!$G$19</f>
        <v>1069.0547216599998</v>
      </c>
      <c r="E57" s="37">
        <f>SUMIFS(СВЦЭМ!$C$34:$C$777,СВЦЭМ!$A$34:$A$777,$A57,СВЦЭМ!$B$34:$B$777,E$47)+'СЕТ СН'!$G$9+СВЦЭМ!$D$10+'СЕТ СН'!$G$6-'СЕТ СН'!$G$19</f>
        <v>1081.16006122</v>
      </c>
      <c r="F57" s="37">
        <f>SUMIFS(СВЦЭМ!$C$34:$C$777,СВЦЭМ!$A$34:$A$777,$A57,СВЦЭМ!$B$34:$B$777,F$47)+'СЕТ СН'!$G$9+СВЦЭМ!$D$10+'СЕТ СН'!$G$6-'СЕТ СН'!$G$19</f>
        <v>1089.56071552</v>
      </c>
      <c r="G57" s="37">
        <f>SUMIFS(СВЦЭМ!$C$34:$C$777,СВЦЭМ!$A$34:$A$777,$A57,СВЦЭМ!$B$34:$B$777,G$47)+'СЕТ СН'!$G$9+СВЦЭМ!$D$10+'СЕТ СН'!$G$6-'СЕТ СН'!$G$19</f>
        <v>1089.9957730199999</v>
      </c>
      <c r="H57" s="37">
        <f>SUMIFS(СВЦЭМ!$C$34:$C$777,СВЦЭМ!$A$34:$A$777,$A57,СВЦЭМ!$B$34:$B$777,H$47)+'СЕТ СН'!$G$9+СВЦЭМ!$D$10+'СЕТ СН'!$G$6-'СЕТ СН'!$G$19</f>
        <v>1095.8760467799998</v>
      </c>
      <c r="I57" s="37">
        <f>SUMIFS(СВЦЭМ!$C$34:$C$777,СВЦЭМ!$A$34:$A$777,$A57,СВЦЭМ!$B$34:$B$777,I$47)+'СЕТ СН'!$G$9+СВЦЭМ!$D$10+'СЕТ СН'!$G$6-'СЕТ СН'!$G$19</f>
        <v>1082.1098459599998</v>
      </c>
      <c r="J57" s="37">
        <f>SUMIFS(СВЦЭМ!$C$34:$C$777,СВЦЭМ!$A$34:$A$777,$A57,СВЦЭМ!$B$34:$B$777,J$47)+'СЕТ СН'!$G$9+СВЦЭМ!$D$10+'СЕТ СН'!$G$6-'СЕТ СН'!$G$19</f>
        <v>1083.1563832100001</v>
      </c>
      <c r="K57" s="37">
        <f>SUMIFS(СВЦЭМ!$C$34:$C$777,СВЦЭМ!$A$34:$A$777,$A57,СВЦЭМ!$B$34:$B$777,K$47)+'СЕТ СН'!$G$9+СВЦЭМ!$D$10+'СЕТ СН'!$G$6-'СЕТ СН'!$G$19</f>
        <v>1062.60096621</v>
      </c>
      <c r="L57" s="37">
        <f>SUMIFS(СВЦЭМ!$C$34:$C$777,СВЦЭМ!$A$34:$A$777,$A57,СВЦЭМ!$B$34:$B$777,L$47)+'СЕТ СН'!$G$9+СВЦЭМ!$D$10+'СЕТ СН'!$G$6-'СЕТ СН'!$G$19</f>
        <v>972.86147767000011</v>
      </c>
      <c r="M57" s="37">
        <f>SUMIFS(СВЦЭМ!$C$34:$C$777,СВЦЭМ!$A$34:$A$777,$A57,СВЦЭМ!$B$34:$B$777,M$47)+'СЕТ СН'!$G$9+СВЦЭМ!$D$10+'СЕТ СН'!$G$6-'СЕТ СН'!$G$19</f>
        <v>937.45065916000021</v>
      </c>
      <c r="N57" s="37">
        <f>SUMIFS(СВЦЭМ!$C$34:$C$777,СВЦЭМ!$A$34:$A$777,$A57,СВЦЭМ!$B$34:$B$777,N$47)+'СЕТ СН'!$G$9+СВЦЭМ!$D$10+'СЕТ СН'!$G$6-'СЕТ СН'!$G$19</f>
        <v>932.08107451000001</v>
      </c>
      <c r="O57" s="37">
        <f>SUMIFS(СВЦЭМ!$C$34:$C$777,СВЦЭМ!$A$34:$A$777,$A57,СВЦЭМ!$B$34:$B$777,O$47)+'СЕТ СН'!$G$9+СВЦЭМ!$D$10+'СЕТ СН'!$G$6-'СЕТ СН'!$G$19</f>
        <v>934.62298744999998</v>
      </c>
      <c r="P57" s="37">
        <f>SUMIFS(СВЦЭМ!$C$34:$C$777,СВЦЭМ!$A$34:$A$777,$A57,СВЦЭМ!$B$34:$B$777,P$47)+'СЕТ СН'!$G$9+СВЦЭМ!$D$10+'СЕТ СН'!$G$6-'СЕТ СН'!$G$19</f>
        <v>935.8181549200001</v>
      </c>
      <c r="Q57" s="37">
        <f>SUMIFS(СВЦЭМ!$C$34:$C$777,СВЦЭМ!$A$34:$A$777,$A57,СВЦЭМ!$B$34:$B$777,Q$47)+'СЕТ СН'!$G$9+СВЦЭМ!$D$10+'СЕТ СН'!$G$6-'СЕТ СН'!$G$19</f>
        <v>934.37522388000002</v>
      </c>
      <c r="R57" s="37">
        <f>SUMIFS(СВЦЭМ!$C$34:$C$777,СВЦЭМ!$A$34:$A$777,$A57,СВЦЭМ!$B$34:$B$777,R$47)+'СЕТ СН'!$G$9+СВЦЭМ!$D$10+'СЕТ СН'!$G$6-'СЕТ СН'!$G$19</f>
        <v>928.81884313</v>
      </c>
      <c r="S57" s="37">
        <f>SUMIFS(СВЦЭМ!$C$34:$C$777,СВЦЭМ!$A$34:$A$777,$A57,СВЦЭМ!$B$34:$B$777,S$47)+'СЕТ СН'!$G$9+СВЦЭМ!$D$10+'СЕТ СН'!$G$6-'СЕТ СН'!$G$19</f>
        <v>928.71944106000001</v>
      </c>
      <c r="T57" s="37">
        <f>SUMIFS(СВЦЭМ!$C$34:$C$777,СВЦЭМ!$A$34:$A$777,$A57,СВЦЭМ!$B$34:$B$777,T$47)+'СЕТ СН'!$G$9+СВЦЭМ!$D$10+'СЕТ СН'!$G$6-'СЕТ СН'!$G$19</f>
        <v>926.16175638000004</v>
      </c>
      <c r="U57" s="37">
        <f>SUMIFS(СВЦЭМ!$C$34:$C$777,СВЦЭМ!$A$34:$A$777,$A57,СВЦЭМ!$B$34:$B$777,U$47)+'СЕТ СН'!$G$9+СВЦЭМ!$D$10+'СЕТ СН'!$G$6-'СЕТ СН'!$G$19</f>
        <v>925.07913992000022</v>
      </c>
      <c r="V57" s="37">
        <f>SUMIFS(СВЦЭМ!$C$34:$C$777,СВЦЭМ!$A$34:$A$777,$A57,СВЦЭМ!$B$34:$B$777,V$47)+'СЕТ СН'!$G$9+СВЦЭМ!$D$10+'СЕТ СН'!$G$6-'СЕТ СН'!$G$19</f>
        <v>965.71807892000015</v>
      </c>
      <c r="W57" s="37">
        <f>SUMIFS(СВЦЭМ!$C$34:$C$777,СВЦЭМ!$A$34:$A$777,$A57,СВЦЭМ!$B$34:$B$777,W$47)+'СЕТ СН'!$G$9+СВЦЭМ!$D$10+'СЕТ СН'!$G$6-'СЕТ СН'!$G$19</f>
        <v>1048.5893738999998</v>
      </c>
      <c r="X57" s="37">
        <f>SUMIFS(СВЦЭМ!$C$34:$C$777,СВЦЭМ!$A$34:$A$777,$A57,СВЦЭМ!$B$34:$B$777,X$47)+'СЕТ СН'!$G$9+СВЦЭМ!$D$10+'СЕТ СН'!$G$6-'СЕТ СН'!$G$19</f>
        <v>1064.5710183599999</v>
      </c>
      <c r="Y57" s="37">
        <f>SUMIFS(СВЦЭМ!$C$34:$C$777,СВЦЭМ!$A$34:$A$777,$A57,СВЦЭМ!$B$34:$B$777,Y$47)+'СЕТ СН'!$G$9+СВЦЭМ!$D$10+'СЕТ СН'!$G$6-'СЕТ СН'!$G$19</f>
        <v>1062.6175146800001</v>
      </c>
    </row>
    <row r="58" spans="1:25" ht="15.75" x14ac:dyDescent="0.2">
      <c r="A58" s="36">
        <f t="shared" si="1"/>
        <v>42958</v>
      </c>
      <c r="B58" s="37">
        <f>SUMIFS(СВЦЭМ!$C$34:$C$777,СВЦЭМ!$A$34:$A$777,$A58,СВЦЭМ!$B$34:$B$777,B$47)+'СЕТ СН'!$G$9+СВЦЭМ!$D$10+'СЕТ СН'!$G$6-'СЕТ СН'!$G$19</f>
        <v>1057.2587528199999</v>
      </c>
      <c r="C58" s="37">
        <f>SUMIFS(СВЦЭМ!$C$34:$C$777,СВЦЭМ!$A$34:$A$777,$A58,СВЦЭМ!$B$34:$B$777,C$47)+'СЕТ СН'!$G$9+СВЦЭМ!$D$10+'СЕТ СН'!$G$6-'СЕТ СН'!$G$19</f>
        <v>1055.8879896499998</v>
      </c>
      <c r="D58" s="37">
        <f>SUMIFS(СВЦЭМ!$C$34:$C$777,СВЦЭМ!$A$34:$A$777,$A58,СВЦЭМ!$B$34:$B$777,D$47)+'СЕТ СН'!$G$9+СВЦЭМ!$D$10+'СЕТ СН'!$G$6-'СЕТ СН'!$G$19</f>
        <v>1063.0048726699999</v>
      </c>
      <c r="E58" s="37">
        <f>SUMIFS(СВЦЭМ!$C$34:$C$777,СВЦЭМ!$A$34:$A$777,$A58,СВЦЭМ!$B$34:$B$777,E$47)+'СЕТ СН'!$G$9+СВЦЭМ!$D$10+'СЕТ СН'!$G$6-'СЕТ СН'!$G$19</f>
        <v>1071.1339531899998</v>
      </c>
      <c r="F58" s="37">
        <f>SUMIFS(СВЦЭМ!$C$34:$C$777,СВЦЭМ!$A$34:$A$777,$A58,СВЦЭМ!$B$34:$B$777,F$47)+'СЕТ СН'!$G$9+СВЦЭМ!$D$10+'СЕТ СН'!$G$6-'СЕТ СН'!$G$19</f>
        <v>1076.8297847599999</v>
      </c>
      <c r="G58" s="37">
        <f>SUMIFS(СВЦЭМ!$C$34:$C$777,СВЦЭМ!$A$34:$A$777,$A58,СВЦЭМ!$B$34:$B$777,G$47)+'СЕТ СН'!$G$9+СВЦЭМ!$D$10+'СЕТ СН'!$G$6-'СЕТ СН'!$G$19</f>
        <v>1069.1041492899999</v>
      </c>
      <c r="H58" s="37">
        <f>SUMIFS(СВЦЭМ!$C$34:$C$777,СВЦЭМ!$A$34:$A$777,$A58,СВЦЭМ!$B$34:$B$777,H$47)+'СЕТ СН'!$G$9+СВЦЭМ!$D$10+'СЕТ СН'!$G$6-'СЕТ СН'!$G$19</f>
        <v>1071.3216547899999</v>
      </c>
      <c r="I58" s="37">
        <f>SUMIFS(СВЦЭМ!$C$34:$C$777,СВЦЭМ!$A$34:$A$777,$A58,СВЦЭМ!$B$34:$B$777,I$47)+'СЕТ СН'!$G$9+СВЦЭМ!$D$10+'СЕТ СН'!$G$6-'СЕТ СН'!$G$19</f>
        <v>1079.62550956</v>
      </c>
      <c r="J58" s="37">
        <f>SUMIFS(СВЦЭМ!$C$34:$C$777,СВЦЭМ!$A$34:$A$777,$A58,СВЦЭМ!$B$34:$B$777,J$47)+'СЕТ СН'!$G$9+СВЦЭМ!$D$10+'СЕТ СН'!$G$6-'СЕТ СН'!$G$19</f>
        <v>1082.4398030899999</v>
      </c>
      <c r="K58" s="37">
        <f>SUMIFS(СВЦЭМ!$C$34:$C$777,СВЦЭМ!$A$34:$A$777,$A58,СВЦЭМ!$B$34:$B$777,K$47)+'СЕТ СН'!$G$9+СВЦЭМ!$D$10+'СЕТ СН'!$G$6-'СЕТ СН'!$G$19</f>
        <v>1067.8780518399999</v>
      </c>
      <c r="L58" s="37">
        <f>SUMIFS(СВЦЭМ!$C$34:$C$777,СВЦЭМ!$A$34:$A$777,$A58,СВЦЭМ!$B$34:$B$777,L$47)+'СЕТ СН'!$G$9+СВЦЭМ!$D$10+'СЕТ СН'!$G$6-'СЕТ СН'!$G$19</f>
        <v>972.32136119999996</v>
      </c>
      <c r="M58" s="37">
        <f>SUMIFS(СВЦЭМ!$C$34:$C$777,СВЦЭМ!$A$34:$A$777,$A58,СВЦЭМ!$B$34:$B$777,M$47)+'СЕТ СН'!$G$9+СВЦЭМ!$D$10+'СЕТ СН'!$G$6-'СЕТ СН'!$G$19</f>
        <v>936.31249602000003</v>
      </c>
      <c r="N58" s="37">
        <f>SUMIFS(СВЦЭМ!$C$34:$C$777,СВЦЭМ!$A$34:$A$777,$A58,СВЦЭМ!$B$34:$B$777,N$47)+'СЕТ СН'!$G$9+СВЦЭМ!$D$10+'СЕТ СН'!$G$6-'СЕТ СН'!$G$19</f>
        <v>933.77571570999999</v>
      </c>
      <c r="O58" s="37">
        <f>SUMIFS(СВЦЭМ!$C$34:$C$777,СВЦЭМ!$A$34:$A$777,$A58,СВЦЭМ!$B$34:$B$777,O$47)+'СЕТ СН'!$G$9+СВЦЭМ!$D$10+'СЕТ СН'!$G$6-'СЕТ СН'!$G$19</f>
        <v>933.09669056000007</v>
      </c>
      <c r="P58" s="37">
        <f>SUMIFS(СВЦЭМ!$C$34:$C$777,СВЦЭМ!$A$34:$A$777,$A58,СВЦЭМ!$B$34:$B$777,P$47)+'СЕТ СН'!$G$9+СВЦЭМ!$D$10+'СЕТ СН'!$G$6-'СЕТ СН'!$G$19</f>
        <v>934.76858867999999</v>
      </c>
      <c r="Q58" s="37">
        <f>SUMIFS(СВЦЭМ!$C$34:$C$777,СВЦЭМ!$A$34:$A$777,$A58,СВЦЭМ!$B$34:$B$777,Q$47)+'СЕТ СН'!$G$9+СВЦЭМ!$D$10+'СЕТ СН'!$G$6-'СЕТ СН'!$G$19</f>
        <v>932.34865377999995</v>
      </c>
      <c r="R58" s="37">
        <f>SUMIFS(СВЦЭМ!$C$34:$C$777,СВЦЭМ!$A$34:$A$777,$A58,СВЦЭМ!$B$34:$B$777,R$47)+'СЕТ СН'!$G$9+СВЦЭМ!$D$10+'СЕТ СН'!$G$6-'СЕТ СН'!$G$19</f>
        <v>926.92233694000015</v>
      </c>
      <c r="S58" s="37">
        <f>SUMIFS(СВЦЭМ!$C$34:$C$777,СВЦЭМ!$A$34:$A$777,$A58,СВЦЭМ!$B$34:$B$777,S$47)+'СЕТ СН'!$G$9+СВЦЭМ!$D$10+'СЕТ СН'!$G$6-'СЕТ СН'!$G$19</f>
        <v>924.06892934999996</v>
      </c>
      <c r="T58" s="37">
        <f>SUMIFS(СВЦЭМ!$C$34:$C$777,СВЦЭМ!$A$34:$A$777,$A58,СВЦЭМ!$B$34:$B$777,T$47)+'СЕТ СН'!$G$9+СВЦЭМ!$D$10+'СЕТ СН'!$G$6-'СЕТ СН'!$G$19</f>
        <v>916.77929485000004</v>
      </c>
      <c r="U58" s="37">
        <f>SUMIFS(СВЦЭМ!$C$34:$C$777,СВЦЭМ!$A$34:$A$777,$A58,СВЦЭМ!$B$34:$B$777,U$47)+'СЕТ СН'!$G$9+СВЦЭМ!$D$10+'СЕТ СН'!$G$6-'СЕТ СН'!$G$19</f>
        <v>909.94630239000003</v>
      </c>
      <c r="V58" s="37">
        <f>SUMIFS(СВЦЭМ!$C$34:$C$777,СВЦЭМ!$A$34:$A$777,$A58,СВЦЭМ!$B$34:$B$777,V$47)+'СЕТ СН'!$G$9+СВЦЭМ!$D$10+'СЕТ СН'!$G$6-'СЕТ СН'!$G$19</f>
        <v>947.51899789000004</v>
      </c>
      <c r="W58" s="37">
        <f>SUMIFS(СВЦЭМ!$C$34:$C$777,СВЦЭМ!$A$34:$A$777,$A58,СВЦЭМ!$B$34:$B$777,W$47)+'СЕТ СН'!$G$9+СВЦЭМ!$D$10+'СЕТ СН'!$G$6-'СЕТ СН'!$G$19</f>
        <v>1011.7217338199998</v>
      </c>
      <c r="X58" s="37">
        <f>SUMIFS(СВЦЭМ!$C$34:$C$777,СВЦЭМ!$A$34:$A$777,$A58,СВЦЭМ!$B$34:$B$777,X$47)+'СЕТ СН'!$G$9+СВЦЭМ!$D$10+'СЕТ СН'!$G$6-'СЕТ СН'!$G$19</f>
        <v>955.74281156000006</v>
      </c>
      <c r="Y58" s="37">
        <f>SUMIFS(СВЦЭМ!$C$34:$C$777,СВЦЭМ!$A$34:$A$777,$A58,СВЦЭМ!$B$34:$B$777,Y$47)+'СЕТ СН'!$G$9+СВЦЭМ!$D$10+'СЕТ СН'!$G$6-'СЕТ СН'!$G$19</f>
        <v>961.86362365000014</v>
      </c>
    </row>
    <row r="59" spans="1:25" ht="15.75" x14ac:dyDescent="0.2">
      <c r="A59" s="36">
        <f t="shared" si="1"/>
        <v>42959</v>
      </c>
      <c r="B59" s="37">
        <f>SUMIFS(СВЦЭМ!$C$34:$C$777,СВЦЭМ!$A$34:$A$777,$A59,СВЦЭМ!$B$34:$B$777,B$47)+'СЕТ СН'!$G$9+СВЦЭМ!$D$10+'СЕТ СН'!$G$6-'СЕТ СН'!$G$19</f>
        <v>1026.5487695100001</v>
      </c>
      <c r="C59" s="37">
        <f>SUMIFS(СВЦЭМ!$C$34:$C$777,СВЦЭМ!$A$34:$A$777,$A59,СВЦЭМ!$B$34:$B$777,C$47)+'СЕТ СН'!$G$9+СВЦЭМ!$D$10+'СЕТ СН'!$G$6-'СЕТ СН'!$G$19</f>
        <v>1076.6952185599998</v>
      </c>
      <c r="D59" s="37">
        <f>SUMIFS(СВЦЭМ!$C$34:$C$777,СВЦЭМ!$A$34:$A$777,$A59,СВЦЭМ!$B$34:$B$777,D$47)+'СЕТ СН'!$G$9+СВЦЭМ!$D$10+'СЕТ СН'!$G$6-'СЕТ СН'!$G$19</f>
        <v>1096.9849696299998</v>
      </c>
      <c r="E59" s="37">
        <f>SUMIFS(СВЦЭМ!$C$34:$C$777,СВЦЭМ!$A$34:$A$777,$A59,СВЦЭМ!$B$34:$B$777,E$47)+'СЕТ СН'!$G$9+СВЦЭМ!$D$10+'СЕТ СН'!$G$6-'СЕТ СН'!$G$19</f>
        <v>1133.8403677299998</v>
      </c>
      <c r="F59" s="37">
        <f>SUMIFS(СВЦЭМ!$C$34:$C$777,СВЦЭМ!$A$34:$A$777,$A59,СВЦЭМ!$B$34:$B$777,F$47)+'СЕТ СН'!$G$9+СВЦЭМ!$D$10+'СЕТ СН'!$G$6-'СЕТ СН'!$G$19</f>
        <v>1126.8805772999999</v>
      </c>
      <c r="G59" s="37">
        <f>SUMIFS(СВЦЭМ!$C$34:$C$777,СВЦЭМ!$A$34:$A$777,$A59,СВЦЭМ!$B$34:$B$777,G$47)+'СЕТ СН'!$G$9+СВЦЭМ!$D$10+'СЕТ СН'!$G$6-'СЕТ СН'!$G$19</f>
        <v>1129.3141734999999</v>
      </c>
      <c r="H59" s="37">
        <f>SUMIFS(СВЦЭМ!$C$34:$C$777,СВЦЭМ!$A$34:$A$777,$A59,СВЦЭМ!$B$34:$B$777,H$47)+'СЕТ СН'!$G$9+СВЦЭМ!$D$10+'СЕТ СН'!$G$6-'СЕТ СН'!$G$19</f>
        <v>1110.91778978</v>
      </c>
      <c r="I59" s="37">
        <f>SUMIFS(СВЦЭМ!$C$34:$C$777,СВЦЭМ!$A$34:$A$777,$A59,СВЦЭМ!$B$34:$B$777,I$47)+'СЕТ СН'!$G$9+СВЦЭМ!$D$10+'СЕТ СН'!$G$6-'СЕТ СН'!$G$19</f>
        <v>1120.53148001</v>
      </c>
      <c r="J59" s="37">
        <f>SUMIFS(СВЦЭМ!$C$34:$C$777,СВЦЭМ!$A$34:$A$777,$A59,СВЦЭМ!$B$34:$B$777,J$47)+'СЕТ СН'!$G$9+СВЦЭМ!$D$10+'СЕТ СН'!$G$6-'СЕТ СН'!$G$19</f>
        <v>1080.7935912600001</v>
      </c>
      <c r="K59" s="37">
        <f>SUMIFS(СВЦЭМ!$C$34:$C$777,СВЦЭМ!$A$34:$A$777,$A59,СВЦЭМ!$B$34:$B$777,K$47)+'СЕТ СН'!$G$9+СВЦЭМ!$D$10+'СЕТ СН'!$G$6-'СЕТ СН'!$G$19</f>
        <v>1021.5777668000001</v>
      </c>
      <c r="L59" s="37">
        <f>SUMIFS(СВЦЭМ!$C$34:$C$777,СВЦЭМ!$A$34:$A$777,$A59,СВЦЭМ!$B$34:$B$777,L$47)+'СЕТ СН'!$G$9+СВЦЭМ!$D$10+'СЕТ СН'!$G$6-'СЕТ СН'!$G$19</f>
        <v>911.91202436999993</v>
      </c>
      <c r="M59" s="37">
        <f>SUMIFS(СВЦЭМ!$C$34:$C$777,СВЦЭМ!$A$34:$A$777,$A59,СВЦЭМ!$B$34:$B$777,M$47)+'СЕТ СН'!$G$9+СВЦЭМ!$D$10+'СЕТ СН'!$G$6-'СЕТ СН'!$G$19</f>
        <v>876.46568094000008</v>
      </c>
      <c r="N59" s="37">
        <f>SUMIFS(СВЦЭМ!$C$34:$C$777,СВЦЭМ!$A$34:$A$777,$A59,СВЦЭМ!$B$34:$B$777,N$47)+'СЕТ СН'!$G$9+СВЦЭМ!$D$10+'СЕТ СН'!$G$6-'СЕТ СН'!$G$19</f>
        <v>881.69612580000012</v>
      </c>
      <c r="O59" s="37">
        <f>SUMIFS(СВЦЭМ!$C$34:$C$777,СВЦЭМ!$A$34:$A$777,$A59,СВЦЭМ!$B$34:$B$777,O$47)+'СЕТ СН'!$G$9+СВЦЭМ!$D$10+'СЕТ СН'!$G$6-'СЕТ СН'!$G$19</f>
        <v>889.38145516000009</v>
      </c>
      <c r="P59" s="37">
        <f>SUMIFS(СВЦЭМ!$C$34:$C$777,СВЦЭМ!$A$34:$A$777,$A59,СВЦЭМ!$B$34:$B$777,P$47)+'СЕТ СН'!$G$9+СВЦЭМ!$D$10+'СЕТ СН'!$G$6-'СЕТ СН'!$G$19</f>
        <v>893.36458479000021</v>
      </c>
      <c r="Q59" s="37">
        <f>SUMIFS(СВЦЭМ!$C$34:$C$777,СВЦЭМ!$A$34:$A$777,$A59,СВЦЭМ!$B$34:$B$777,Q$47)+'СЕТ СН'!$G$9+СВЦЭМ!$D$10+'СЕТ СН'!$G$6-'СЕТ СН'!$G$19</f>
        <v>887.3847983600001</v>
      </c>
      <c r="R59" s="37">
        <f>SUMIFS(СВЦЭМ!$C$34:$C$777,СВЦЭМ!$A$34:$A$777,$A59,СВЦЭМ!$B$34:$B$777,R$47)+'СЕТ СН'!$G$9+СВЦЭМ!$D$10+'СЕТ СН'!$G$6-'СЕТ СН'!$G$19</f>
        <v>901.62340859000005</v>
      </c>
      <c r="S59" s="37">
        <f>SUMIFS(СВЦЭМ!$C$34:$C$777,СВЦЭМ!$A$34:$A$777,$A59,СВЦЭМ!$B$34:$B$777,S$47)+'СЕТ СН'!$G$9+СВЦЭМ!$D$10+'СЕТ СН'!$G$6-'СЕТ СН'!$G$19</f>
        <v>897.02552323999998</v>
      </c>
      <c r="T59" s="37">
        <f>SUMIFS(СВЦЭМ!$C$34:$C$777,СВЦЭМ!$A$34:$A$777,$A59,СВЦЭМ!$B$34:$B$777,T$47)+'СЕТ СН'!$G$9+СВЦЭМ!$D$10+'СЕТ СН'!$G$6-'СЕТ СН'!$G$19</f>
        <v>908.85926135999989</v>
      </c>
      <c r="U59" s="37">
        <f>SUMIFS(СВЦЭМ!$C$34:$C$777,СВЦЭМ!$A$34:$A$777,$A59,СВЦЭМ!$B$34:$B$777,U$47)+'СЕТ СН'!$G$9+СВЦЭМ!$D$10+'СЕТ СН'!$G$6-'СЕТ СН'!$G$19</f>
        <v>920.56629139000006</v>
      </c>
      <c r="V59" s="37">
        <f>SUMIFS(СВЦЭМ!$C$34:$C$777,СВЦЭМ!$A$34:$A$777,$A59,СВЦЭМ!$B$34:$B$777,V$47)+'СЕТ СН'!$G$9+СВЦЭМ!$D$10+'СЕТ СН'!$G$6-'СЕТ СН'!$G$19</f>
        <v>946.38983795000013</v>
      </c>
      <c r="W59" s="37">
        <f>SUMIFS(СВЦЭМ!$C$34:$C$777,СВЦЭМ!$A$34:$A$777,$A59,СВЦЭМ!$B$34:$B$777,W$47)+'СЕТ СН'!$G$9+СВЦЭМ!$D$10+'СЕТ СН'!$G$6-'СЕТ СН'!$G$19</f>
        <v>1000.89945973</v>
      </c>
      <c r="X59" s="37">
        <f>SUMIFS(СВЦЭМ!$C$34:$C$777,СВЦЭМ!$A$34:$A$777,$A59,СВЦЭМ!$B$34:$B$777,X$47)+'СЕТ СН'!$G$9+СВЦЭМ!$D$10+'СЕТ СН'!$G$6-'СЕТ СН'!$G$19</f>
        <v>1034.30148059</v>
      </c>
      <c r="Y59" s="37">
        <f>SUMIFS(СВЦЭМ!$C$34:$C$777,СВЦЭМ!$A$34:$A$777,$A59,СВЦЭМ!$B$34:$B$777,Y$47)+'СЕТ СН'!$G$9+СВЦЭМ!$D$10+'СЕТ СН'!$G$6-'СЕТ СН'!$G$19</f>
        <v>1074.9389149799999</v>
      </c>
    </row>
    <row r="60" spans="1:25" ht="15.75" x14ac:dyDescent="0.2">
      <c r="A60" s="36">
        <f t="shared" si="1"/>
        <v>42960</v>
      </c>
      <c r="B60" s="37">
        <f>SUMIFS(СВЦЭМ!$C$34:$C$777,СВЦЭМ!$A$34:$A$777,$A60,СВЦЭМ!$B$34:$B$777,B$47)+'СЕТ СН'!$G$9+СВЦЭМ!$D$10+'СЕТ СН'!$G$6-'СЕТ СН'!$G$19</f>
        <v>985.56215643999985</v>
      </c>
      <c r="C60" s="37">
        <f>SUMIFS(СВЦЭМ!$C$34:$C$777,СВЦЭМ!$A$34:$A$777,$A60,СВЦЭМ!$B$34:$B$777,C$47)+'СЕТ СН'!$G$9+СВЦЭМ!$D$10+'СЕТ СН'!$G$6-'СЕТ СН'!$G$19</f>
        <v>1078.4677824099999</v>
      </c>
      <c r="D60" s="37">
        <f>SUMIFS(СВЦЭМ!$C$34:$C$777,СВЦЭМ!$A$34:$A$777,$A60,СВЦЭМ!$B$34:$B$777,D$47)+'СЕТ СН'!$G$9+СВЦЭМ!$D$10+'СЕТ СН'!$G$6-'СЕТ СН'!$G$19</f>
        <v>1062.3905192899999</v>
      </c>
      <c r="E60" s="37">
        <f>SUMIFS(СВЦЭМ!$C$34:$C$777,СВЦЭМ!$A$34:$A$777,$A60,СВЦЭМ!$B$34:$B$777,E$47)+'СЕТ СН'!$G$9+СВЦЭМ!$D$10+'СЕТ СН'!$G$6-'СЕТ СН'!$G$19</f>
        <v>1058.6844643899999</v>
      </c>
      <c r="F60" s="37">
        <f>SUMIFS(СВЦЭМ!$C$34:$C$777,СВЦЭМ!$A$34:$A$777,$A60,СВЦЭМ!$B$34:$B$777,F$47)+'СЕТ СН'!$G$9+СВЦЭМ!$D$10+'СЕТ СН'!$G$6-'СЕТ СН'!$G$19</f>
        <v>1077.12629707</v>
      </c>
      <c r="G60" s="37">
        <f>SUMIFS(СВЦЭМ!$C$34:$C$777,СВЦЭМ!$A$34:$A$777,$A60,СВЦЭМ!$B$34:$B$777,G$47)+'СЕТ СН'!$G$9+СВЦЭМ!$D$10+'СЕТ СН'!$G$6-'СЕТ СН'!$G$19</f>
        <v>1074.0061157599998</v>
      </c>
      <c r="H60" s="37">
        <f>SUMIFS(СВЦЭМ!$C$34:$C$777,СВЦЭМ!$A$34:$A$777,$A60,СВЦЭМ!$B$34:$B$777,H$47)+'СЕТ СН'!$G$9+СВЦЭМ!$D$10+'СЕТ СН'!$G$6-'СЕТ СН'!$G$19</f>
        <v>1081.1995298299998</v>
      </c>
      <c r="I60" s="37">
        <f>SUMIFS(СВЦЭМ!$C$34:$C$777,СВЦЭМ!$A$34:$A$777,$A60,СВЦЭМ!$B$34:$B$777,I$47)+'СЕТ СН'!$G$9+СВЦЭМ!$D$10+'СЕТ СН'!$G$6-'СЕТ СН'!$G$19</f>
        <v>1037.9843372999999</v>
      </c>
      <c r="J60" s="37">
        <f>SUMIFS(СВЦЭМ!$C$34:$C$777,СВЦЭМ!$A$34:$A$777,$A60,СВЦЭМ!$B$34:$B$777,J$47)+'СЕТ СН'!$G$9+СВЦЭМ!$D$10+'СЕТ СН'!$G$6-'СЕТ СН'!$G$19</f>
        <v>990.41579073999992</v>
      </c>
      <c r="K60" s="37">
        <f>SUMIFS(СВЦЭМ!$C$34:$C$777,СВЦЭМ!$A$34:$A$777,$A60,СВЦЭМ!$B$34:$B$777,K$47)+'СЕТ СН'!$G$9+СВЦЭМ!$D$10+'СЕТ СН'!$G$6-'СЕТ СН'!$G$19</f>
        <v>990.4728799999998</v>
      </c>
      <c r="L60" s="37">
        <f>SUMIFS(СВЦЭМ!$C$34:$C$777,СВЦЭМ!$A$34:$A$777,$A60,СВЦЭМ!$B$34:$B$777,L$47)+'СЕТ СН'!$G$9+СВЦЭМ!$D$10+'СЕТ СН'!$G$6-'СЕТ СН'!$G$19</f>
        <v>964.26752583999996</v>
      </c>
      <c r="M60" s="37">
        <f>SUMIFS(СВЦЭМ!$C$34:$C$777,СВЦЭМ!$A$34:$A$777,$A60,СВЦЭМ!$B$34:$B$777,M$47)+'СЕТ СН'!$G$9+СВЦЭМ!$D$10+'СЕТ СН'!$G$6-'СЕТ СН'!$G$19</f>
        <v>929.86747742000011</v>
      </c>
      <c r="N60" s="37">
        <f>SUMIFS(СВЦЭМ!$C$34:$C$777,СВЦЭМ!$A$34:$A$777,$A60,СВЦЭМ!$B$34:$B$777,N$47)+'СЕТ СН'!$G$9+СВЦЭМ!$D$10+'СЕТ СН'!$G$6-'СЕТ СН'!$G$19</f>
        <v>929.57747044999996</v>
      </c>
      <c r="O60" s="37">
        <f>SUMIFS(СВЦЭМ!$C$34:$C$777,СВЦЭМ!$A$34:$A$777,$A60,СВЦЭМ!$B$34:$B$777,O$47)+'СЕТ СН'!$G$9+СВЦЭМ!$D$10+'СЕТ СН'!$G$6-'СЕТ СН'!$G$19</f>
        <v>928.39418284000021</v>
      </c>
      <c r="P60" s="37">
        <f>SUMIFS(СВЦЭМ!$C$34:$C$777,СВЦЭМ!$A$34:$A$777,$A60,СВЦЭМ!$B$34:$B$777,P$47)+'СЕТ СН'!$G$9+СВЦЭМ!$D$10+'СЕТ СН'!$G$6-'СЕТ СН'!$G$19</f>
        <v>932.92452387999992</v>
      </c>
      <c r="Q60" s="37">
        <f>SUMIFS(СВЦЭМ!$C$34:$C$777,СВЦЭМ!$A$34:$A$777,$A60,СВЦЭМ!$B$34:$B$777,Q$47)+'СЕТ СН'!$G$9+СВЦЭМ!$D$10+'СЕТ СН'!$G$6-'СЕТ СН'!$G$19</f>
        <v>929.01944036000009</v>
      </c>
      <c r="R60" s="37">
        <f>SUMIFS(СВЦЭМ!$C$34:$C$777,СВЦЭМ!$A$34:$A$777,$A60,СВЦЭМ!$B$34:$B$777,R$47)+'СЕТ СН'!$G$9+СВЦЭМ!$D$10+'СЕТ СН'!$G$6-'СЕТ СН'!$G$19</f>
        <v>917.14689622000014</v>
      </c>
      <c r="S60" s="37">
        <f>SUMIFS(СВЦЭМ!$C$34:$C$777,СВЦЭМ!$A$34:$A$777,$A60,СВЦЭМ!$B$34:$B$777,S$47)+'СЕТ СН'!$G$9+СВЦЭМ!$D$10+'СЕТ СН'!$G$6-'СЕТ СН'!$G$19</f>
        <v>920.01324137000006</v>
      </c>
      <c r="T60" s="37">
        <f>SUMIFS(СВЦЭМ!$C$34:$C$777,СВЦЭМ!$A$34:$A$777,$A60,СВЦЭМ!$B$34:$B$777,T$47)+'СЕТ СН'!$G$9+СВЦЭМ!$D$10+'СЕТ СН'!$G$6-'СЕТ СН'!$G$19</f>
        <v>923.56044100000008</v>
      </c>
      <c r="U60" s="37">
        <f>SUMIFS(СВЦЭМ!$C$34:$C$777,СВЦЭМ!$A$34:$A$777,$A60,СВЦЭМ!$B$34:$B$777,U$47)+'СЕТ СН'!$G$9+СВЦЭМ!$D$10+'СЕТ СН'!$G$6-'СЕТ СН'!$G$19</f>
        <v>921.10337705000006</v>
      </c>
      <c r="V60" s="37">
        <f>SUMIFS(СВЦЭМ!$C$34:$C$777,СВЦЭМ!$A$34:$A$777,$A60,СВЦЭМ!$B$34:$B$777,V$47)+'СЕТ СН'!$G$9+СВЦЭМ!$D$10+'СЕТ СН'!$G$6-'СЕТ СН'!$G$19</f>
        <v>954.61464677999993</v>
      </c>
      <c r="W60" s="37">
        <f>SUMIFS(СВЦЭМ!$C$34:$C$777,СВЦЭМ!$A$34:$A$777,$A60,СВЦЭМ!$B$34:$B$777,W$47)+'СЕТ СН'!$G$9+СВЦЭМ!$D$10+'СЕТ СН'!$G$6-'СЕТ СН'!$G$19</f>
        <v>1026.18654434</v>
      </c>
      <c r="X60" s="37">
        <f>SUMIFS(СВЦЭМ!$C$34:$C$777,СВЦЭМ!$A$34:$A$777,$A60,СВЦЭМ!$B$34:$B$777,X$47)+'СЕТ СН'!$G$9+СВЦЭМ!$D$10+'СЕТ СН'!$G$6-'СЕТ СН'!$G$19</f>
        <v>1003.1333830399999</v>
      </c>
      <c r="Y60" s="37">
        <f>SUMIFS(СВЦЭМ!$C$34:$C$777,СВЦЭМ!$A$34:$A$777,$A60,СВЦЭМ!$B$34:$B$777,Y$47)+'СЕТ СН'!$G$9+СВЦЭМ!$D$10+'СЕТ СН'!$G$6-'СЕТ СН'!$G$19</f>
        <v>965.67821649999996</v>
      </c>
    </row>
    <row r="61" spans="1:25" ht="15.75" x14ac:dyDescent="0.2">
      <c r="A61" s="36">
        <f t="shared" si="1"/>
        <v>42961</v>
      </c>
      <c r="B61" s="37">
        <f>SUMIFS(СВЦЭМ!$C$34:$C$777,СВЦЭМ!$A$34:$A$777,$A61,СВЦЭМ!$B$34:$B$777,B$47)+'СЕТ СН'!$G$9+СВЦЭМ!$D$10+'СЕТ СН'!$G$6-'СЕТ СН'!$G$19</f>
        <v>1033.5246464100001</v>
      </c>
      <c r="C61" s="37">
        <f>SUMIFS(СВЦЭМ!$C$34:$C$777,СВЦЭМ!$A$34:$A$777,$A61,СВЦЭМ!$B$34:$B$777,C$47)+'СЕТ СН'!$G$9+СВЦЭМ!$D$10+'СЕТ СН'!$G$6-'СЕТ СН'!$G$19</f>
        <v>1101.8077282999998</v>
      </c>
      <c r="D61" s="37">
        <f>SUMIFS(СВЦЭМ!$C$34:$C$777,СВЦЭМ!$A$34:$A$777,$A61,СВЦЭМ!$B$34:$B$777,D$47)+'СЕТ СН'!$G$9+СВЦЭМ!$D$10+'СЕТ СН'!$G$6-'СЕТ СН'!$G$19</f>
        <v>1145.7115670600001</v>
      </c>
      <c r="E61" s="37">
        <f>SUMIFS(СВЦЭМ!$C$34:$C$777,СВЦЭМ!$A$34:$A$777,$A61,СВЦЭМ!$B$34:$B$777,E$47)+'СЕТ СН'!$G$9+СВЦЭМ!$D$10+'СЕТ СН'!$G$6-'СЕТ СН'!$G$19</f>
        <v>1182.8175968999999</v>
      </c>
      <c r="F61" s="37">
        <f>SUMIFS(СВЦЭМ!$C$34:$C$777,СВЦЭМ!$A$34:$A$777,$A61,СВЦЭМ!$B$34:$B$777,F$47)+'СЕТ СН'!$G$9+СВЦЭМ!$D$10+'СЕТ СН'!$G$6-'СЕТ СН'!$G$19</f>
        <v>1194.90974336</v>
      </c>
      <c r="G61" s="37">
        <f>SUMIFS(СВЦЭМ!$C$34:$C$777,СВЦЭМ!$A$34:$A$777,$A61,СВЦЭМ!$B$34:$B$777,G$47)+'СЕТ СН'!$G$9+СВЦЭМ!$D$10+'СЕТ СН'!$G$6-'СЕТ СН'!$G$19</f>
        <v>1185.4430633799998</v>
      </c>
      <c r="H61" s="37">
        <f>SUMIFS(СВЦЭМ!$C$34:$C$777,СВЦЭМ!$A$34:$A$777,$A61,СВЦЭМ!$B$34:$B$777,H$47)+'СЕТ СН'!$G$9+СВЦЭМ!$D$10+'СЕТ СН'!$G$6-'СЕТ СН'!$G$19</f>
        <v>1104.46096343</v>
      </c>
      <c r="I61" s="37">
        <f>SUMIFS(СВЦЭМ!$C$34:$C$777,СВЦЭМ!$A$34:$A$777,$A61,СВЦЭМ!$B$34:$B$777,I$47)+'СЕТ СН'!$G$9+СВЦЭМ!$D$10+'СЕТ СН'!$G$6-'СЕТ СН'!$G$19</f>
        <v>1102.56549062</v>
      </c>
      <c r="J61" s="37">
        <f>SUMIFS(СВЦЭМ!$C$34:$C$777,СВЦЭМ!$A$34:$A$777,$A61,СВЦЭМ!$B$34:$B$777,J$47)+'СЕТ СН'!$G$9+СВЦЭМ!$D$10+'СЕТ СН'!$G$6-'СЕТ СН'!$G$19</f>
        <v>1017.4254442699998</v>
      </c>
      <c r="K61" s="37">
        <f>SUMIFS(СВЦЭМ!$C$34:$C$777,СВЦЭМ!$A$34:$A$777,$A61,СВЦЭМ!$B$34:$B$777,K$47)+'СЕТ СН'!$G$9+СВЦЭМ!$D$10+'СЕТ СН'!$G$6-'СЕТ СН'!$G$19</f>
        <v>979.98110866999991</v>
      </c>
      <c r="L61" s="37">
        <f>SUMIFS(СВЦЭМ!$C$34:$C$777,СВЦЭМ!$A$34:$A$777,$A61,СВЦЭМ!$B$34:$B$777,L$47)+'СЕТ СН'!$G$9+СВЦЭМ!$D$10+'СЕТ СН'!$G$6-'СЕТ СН'!$G$19</f>
        <v>903.91897023000001</v>
      </c>
      <c r="M61" s="37">
        <f>SUMIFS(СВЦЭМ!$C$34:$C$777,СВЦЭМ!$A$34:$A$777,$A61,СВЦЭМ!$B$34:$B$777,M$47)+'СЕТ СН'!$G$9+СВЦЭМ!$D$10+'СЕТ СН'!$G$6-'СЕТ СН'!$G$19</f>
        <v>888.59428909000007</v>
      </c>
      <c r="N61" s="37">
        <f>SUMIFS(СВЦЭМ!$C$34:$C$777,СВЦЭМ!$A$34:$A$777,$A61,СВЦЭМ!$B$34:$B$777,N$47)+'СЕТ СН'!$G$9+СВЦЭМ!$D$10+'СЕТ СН'!$G$6-'СЕТ СН'!$G$19</f>
        <v>883.08187257000009</v>
      </c>
      <c r="O61" s="37">
        <f>SUMIFS(СВЦЭМ!$C$34:$C$777,СВЦЭМ!$A$34:$A$777,$A61,СВЦЭМ!$B$34:$B$777,O$47)+'СЕТ СН'!$G$9+СВЦЭМ!$D$10+'СЕТ СН'!$G$6-'СЕТ СН'!$G$19</f>
        <v>887.7525986600001</v>
      </c>
      <c r="P61" s="37">
        <f>SUMIFS(СВЦЭМ!$C$34:$C$777,СВЦЭМ!$A$34:$A$777,$A61,СВЦЭМ!$B$34:$B$777,P$47)+'СЕТ СН'!$G$9+СВЦЭМ!$D$10+'СЕТ СН'!$G$6-'СЕТ СН'!$G$19</f>
        <v>886.61460480000005</v>
      </c>
      <c r="Q61" s="37">
        <f>SUMIFS(СВЦЭМ!$C$34:$C$777,СВЦЭМ!$A$34:$A$777,$A61,СВЦЭМ!$B$34:$B$777,Q$47)+'СЕТ СН'!$G$9+СВЦЭМ!$D$10+'СЕТ СН'!$G$6-'СЕТ СН'!$G$19</f>
        <v>889.10041840000008</v>
      </c>
      <c r="R61" s="37">
        <f>SUMIFS(СВЦЭМ!$C$34:$C$777,СВЦЭМ!$A$34:$A$777,$A61,СВЦЭМ!$B$34:$B$777,R$47)+'СЕТ СН'!$G$9+СВЦЭМ!$D$10+'СЕТ СН'!$G$6-'СЕТ СН'!$G$19</f>
        <v>886.83272407999993</v>
      </c>
      <c r="S61" s="37">
        <f>SUMIFS(СВЦЭМ!$C$34:$C$777,СВЦЭМ!$A$34:$A$777,$A61,СВЦЭМ!$B$34:$B$777,S$47)+'СЕТ СН'!$G$9+СВЦЭМ!$D$10+'СЕТ СН'!$G$6-'СЕТ СН'!$G$19</f>
        <v>883.91944543999989</v>
      </c>
      <c r="T61" s="37">
        <f>SUMIFS(СВЦЭМ!$C$34:$C$777,СВЦЭМ!$A$34:$A$777,$A61,СВЦЭМ!$B$34:$B$777,T$47)+'СЕТ СН'!$G$9+СВЦЭМ!$D$10+'СЕТ СН'!$G$6-'СЕТ СН'!$G$19</f>
        <v>893.07064875000015</v>
      </c>
      <c r="U61" s="37">
        <f>SUMIFS(СВЦЭМ!$C$34:$C$777,СВЦЭМ!$A$34:$A$777,$A61,СВЦЭМ!$B$34:$B$777,U$47)+'СЕТ СН'!$G$9+СВЦЭМ!$D$10+'СЕТ СН'!$G$6-'СЕТ СН'!$G$19</f>
        <v>890.67060411000011</v>
      </c>
      <c r="V61" s="37">
        <f>SUMIFS(СВЦЭМ!$C$34:$C$777,СВЦЭМ!$A$34:$A$777,$A61,СВЦЭМ!$B$34:$B$777,V$47)+'СЕТ СН'!$G$9+СВЦЭМ!$D$10+'СЕТ СН'!$G$6-'СЕТ СН'!$G$19</f>
        <v>906.54136988000005</v>
      </c>
      <c r="W61" s="37">
        <f>SUMIFS(СВЦЭМ!$C$34:$C$777,СВЦЭМ!$A$34:$A$777,$A61,СВЦЭМ!$B$34:$B$777,W$47)+'СЕТ СН'!$G$9+СВЦЭМ!$D$10+'СЕТ СН'!$G$6-'СЕТ СН'!$G$19</f>
        <v>974.06735693000019</v>
      </c>
      <c r="X61" s="37">
        <f>SUMIFS(СВЦЭМ!$C$34:$C$777,СВЦЭМ!$A$34:$A$777,$A61,СВЦЭМ!$B$34:$B$777,X$47)+'СЕТ СН'!$G$9+СВЦЭМ!$D$10+'СЕТ СН'!$G$6-'СЕТ СН'!$G$19</f>
        <v>1010.7255306799998</v>
      </c>
      <c r="Y61" s="37">
        <f>SUMIFS(СВЦЭМ!$C$34:$C$777,СВЦЭМ!$A$34:$A$777,$A61,СВЦЭМ!$B$34:$B$777,Y$47)+'СЕТ СН'!$G$9+СВЦЭМ!$D$10+'СЕТ СН'!$G$6-'СЕТ СН'!$G$19</f>
        <v>1023.27016609</v>
      </c>
    </row>
    <row r="62" spans="1:25" ht="15.75" x14ac:dyDescent="0.2">
      <c r="A62" s="36">
        <f t="shared" si="1"/>
        <v>42962</v>
      </c>
      <c r="B62" s="37">
        <f>SUMIFS(СВЦЭМ!$C$34:$C$777,СВЦЭМ!$A$34:$A$777,$A62,СВЦЭМ!$B$34:$B$777,B$47)+'СЕТ СН'!$G$9+СВЦЭМ!$D$10+'СЕТ СН'!$G$6-'СЕТ СН'!$G$19</f>
        <v>1062.7717298499999</v>
      </c>
      <c r="C62" s="37">
        <f>SUMIFS(СВЦЭМ!$C$34:$C$777,СВЦЭМ!$A$34:$A$777,$A62,СВЦЭМ!$B$34:$B$777,C$47)+'СЕТ СН'!$G$9+СВЦЭМ!$D$10+'СЕТ СН'!$G$6-'СЕТ СН'!$G$19</f>
        <v>1142.9312436199998</v>
      </c>
      <c r="D62" s="37">
        <f>SUMIFS(СВЦЭМ!$C$34:$C$777,СВЦЭМ!$A$34:$A$777,$A62,СВЦЭМ!$B$34:$B$777,D$47)+'СЕТ СН'!$G$9+СВЦЭМ!$D$10+'СЕТ СН'!$G$6-'СЕТ СН'!$G$19</f>
        <v>1174.5711105599999</v>
      </c>
      <c r="E62" s="37">
        <f>SUMIFS(СВЦЭМ!$C$34:$C$777,СВЦЭМ!$A$34:$A$777,$A62,СВЦЭМ!$B$34:$B$777,E$47)+'СЕТ СН'!$G$9+СВЦЭМ!$D$10+'СЕТ СН'!$G$6-'СЕТ СН'!$G$19</f>
        <v>1197.4464459799999</v>
      </c>
      <c r="F62" s="37">
        <f>SUMIFS(СВЦЭМ!$C$34:$C$777,СВЦЭМ!$A$34:$A$777,$A62,СВЦЭМ!$B$34:$B$777,F$47)+'СЕТ СН'!$G$9+СВЦЭМ!$D$10+'СЕТ СН'!$G$6-'СЕТ СН'!$G$19</f>
        <v>1202.4243698800001</v>
      </c>
      <c r="G62" s="37">
        <f>SUMIFS(СВЦЭМ!$C$34:$C$777,СВЦЭМ!$A$34:$A$777,$A62,СВЦЭМ!$B$34:$B$777,G$47)+'СЕТ СН'!$G$9+СВЦЭМ!$D$10+'СЕТ СН'!$G$6-'СЕТ СН'!$G$19</f>
        <v>1191.11578981</v>
      </c>
      <c r="H62" s="37">
        <f>SUMIFS(СВЦЭМ!$C$34:$C$777,СВЦЭМ!$A$34:$A$777,$A62,СВЦЭМ!$B$34:$B$777,H$47)+'СЕТ СН'!$G$9+СВЦЭМ!$D$10+'СЕТ СН'!$G$6-'СЕТ СН'!$G$19</f>
        <v>1149.49224596</v>
      </c>
      <c r="I62" s="37">
        <f>SUMIFS(СВЦЭМ!$C$34:$C$777,СВЦЭМ!$A$34:$A$777,$A62,СВЦЭМ!$B$34:$B$777,I$47)+'СЕТ СН'!$G$9+СВЦЭМ!$D$10+'СЕТ СН'!$G$6-'СЕТ СН'!$G$19</f>
        <v>1022.34860181</v>
      </c>
      <c r="J62" s="37">
        <f>SUMIFS(СВЦЭМ!$C$34:$C$777,СВЦЭМ!$A$34:$A$777,$A62,СВЦЭМ!$B$34:$B$777,J$47)+'СЕТ СН'!$G$9+СВЦЭМ!$D$10+'СЕТ СН'!$G$6-'СЕТ СН'!$G$19</f>
        <v>1027.1375040399998</v>
      </c>
      <c r="K62" s="37">
        <f>SUMIFS(СВЦЭМ!$C$34:$C$777,СВЦЭМ!$A$34:$A$777,$A62,СВЦЭМ!$B$34:$B$777,K$47)+'СЕТ СН'!$G$9+СВЦЭМ!$D$10+'СЕТ СН'!$G$6-'СЕТ СН'!$G$19</f>
        <v>978.49725575000002</v>
      </c>
      <c r="L62" s="37">
        <f>SUMIFS(СВЦЭМ!$C$34:$C$777,СВЦЭМ!$A$34:$A$777,$A62,СВЦЭМ!$B$34:$B$777,L$47)+'СЕТ СН'!$G$9+СВЦЭМ!$D$10+'СЕТ СН'!$G$6-'СЕТ СН'!$G$19</f>
        <v>899.32998072000009</v>
      </c>
      <c r="M62" s="37">
        <f>SUMIFS(СВЦЭМ!$C$34:$C$777,СВЦЭМ!$A$34:$A$777,$A62,СВЦЭМ!$B$34:$B$777,M$47)+'СЕТ СН'!$G$9+СВЦЭМ!$D$10+'СЕТ СН'!$G$6-'СЕТ СН'!$G$19</f>
        <v>867.44825087000004</v>
      </c>
      <c r="N62" s="37">
        <f>SUMIFS(СВЦЭМ!$C$34:$C$777,СВЦЭМ!$A$34:$A$777,$A62,СВЦЭМ!$B$34:$B$777,N$47)+'СЕТ СН'!$G$9+СВЦЭМ!$D$10+'СЕТ СН'!$G$6-'СЕТ СН'!$G$19</f>
        <v>866.63032765000003</v>
      </c>
      <c r="O62" s="37">
        <f>SUMIFS(СВЦЭМ!$C$34:$C$777,СВЦЭМ!$A$34:$A$777,$A62,СВЦЭМ!$B$34:$B$777,O$47)+'СЕТ СН'!$G$9+СВЦЭМ!$D$10+'СЕТ СН'!$G$6-'СЕТ СН'!$G$19</f>
        <v>868.48345310000013</v>
      </c>
      <c r="P62" s="37">
        <f>SUMIFS(СВЦЭМ!$C$34:$C$777,СВЦЭМ!$A$34:$A$777,$A62,СВЦЭМ!$B$34:$B$777,P$47)+'СЕТ СН'!$G$9+СВЦЭМ!$D$10+'СЕТ СН'!$G$6-'СЕТ СН'!$G$19</f>
        <v>871.46435077000001</v>
      </c>
      <c r="Q62" s="37">
        <f>SUMIFS(СВЦЭМ!$C$34:$C$777,СВЦЭМ!$A$34:$A$777,$A62,СВЦЭМ!$B$34:$B$777,Q$47)+'СЕТ СН'!$G$9+СВЦЭМ!$D$10+'СЕТ СН'!$G$6-'СЕТ СН'!$G$19</f>
        <v>868.50110446999997</v>
      </c>
      <c r="R62" s="37">
        <f>SUMIFS(СВЦЭМ!$C$34:$C$777,СВЦЭМ!$A$34:$A$777,$A62,СВЦЭМ!$B$34:$B$777,R$47)+'СЕТ СН'!$G$9+СВЦЭМ!$D$10+'СЕТ СН'!$G$6-'СЕТ СН'!$G$19</f>
        <v>879.16156746000001</v>
      </c>
      <c r="S62" s="37">
        <f>SUMIFS(СВЦЭМ!$C$34:$C$777,СВЦЭМ!$A$34:$A$777,$A62,СВЦЭМ!$B$34:$B$777,S$47)+'СЕТ СН'!$G$9+СВЦЭМ!$D$10+'СЕТ СН'!$G$6-'СЕТ СН'!$G$19</f>
        <v>876.69018991000007</v>
      </c>
      <c r="T62" s="37">
        <f>SUMIFS(СВЦЭМ!$C$34:$C$777,СВЦЭМ!$A$34:$A$777,$A62,СВЦЭМ!$B$34:$B$777,T$47)+'СЕТ СН'!$G$9+СВЦЭМ!$D$10+'СЕТ СН'!$G$6-'СЕТ СН'!$G$19</f>
        <v>876.17193094000004</v>
      </c>
      <c r="U62" s="37">
        <f>SUMIFS(СВЦЭМ!$C$34:$C$777,СВЦЭМ!$A$34:$A$777,$A62,СВЦЭМ!$B$34:$B$777,U$47)+'СЕТ СН'!$G$9+СВЦЭМ!$D$10+'СЕТ СН'!$G$6-'СЕТ СН'!$G$19</f>
        <v>875.3813008699999</v>
      </c>
      <c r="V62" s="37">
        <f>SUMIFS(СВЦЭМ!$C$34:$C$777,СВЦЭМ!$A$34:$A$777,$A62,СВЦЭМ!$B$34:$B$777,V$47)+'СЕТ СН'!$G$9+СВЦЭМ!$D$10+'СЕТ СН'!$G$6-'СЕТ СН'!$G$19</f>
        <v>909.14935240000023</v>
      </c>
      <c r="W62" s="37">
        <f>SUMIFS(СВЦЭМ!$C$34:$C$777,СВЦЭМ!$A$34:$A$777,$A62,СВЦЭМ!$B$34:$B$777,W$47)+'СЕТ СН'!$G$9+СВЦЭМ!$D$10+'СЕТ СН'!$G$6-'СЕТ СН'!$G$19</f>
        <v>986.09369931999981</v>
      </c>
      <c r="X62" s="37">
        <f>SUMIFS(СВЦЭМ!$C$34:$C$777,СВЦЭМ!$A$34:$A$777,$A62,СВЦЭМ!$B$34:$B$777,X$47)+'СЕТ СН'!$G$9+СВЦЭМ!$D$10+'СЕТ СН'!$G$6-'СЕТ СН'!$G$19</f>
        <v>995.50145694000003</v>
      </c>
      <c r="Y62" s="37">
        <f>SUMIFS(СВЦЭМ!$C$34:$C$777,СВЦЭМ!$A$34:$A$777,$A62,СВЦЭМ!$B$34:$B$777,Y$47)+'СЕТ СН'!$G$9+СВЦЭМ!$D$10+'СЕТ СН'!$G$6-'СЕТ СН'!$G$19</f>
        <v>1032.82196191</v>
      </c>
    </row>
    <row r="63" spans="1:25" ht="15.75" x14ac:dyDescent="0.2">
      <c r="A63" s="36">
        <f t="shared" si="1"/>
        <v>42963</v>
      </c>
      <c r="B63" s="37">
        <f>SUMIFS(СВЦЭМ!$C$34:$C$777,СВЦЭМ!$A$34:$A$777,$A63,СВЦЭМ!$B$34:$B$777,B$47)+'СЕТ СН'!$G$9+СВЦЭМ!$D$10+'СЕТ СН'!$G$6-'СЕТ СН'!$G$19</f>
        <v>1103.567014</v>
      </c>
      <c r="C63" s="37">
        <f>SUMIFS(СВЦЭМ!$C$34:$C$777,СВЦЭМ!$A$34:$A$777,$A63,СВЦЭМ!$B$34:$B$777,C$47)+'СЕТ СН'!$G$9+СВЦЭМ!$D$10+'СЕТ СН'!$G$6-'СЕТ СН'!$G$19</f>
        <v>1154.29748632</v>
      </c>
      <c r="D63" s="37">
        <f>SUMIFS(СВЦЭМ!$C$34:$C$777,СВЦЭМ!$A$34:$A$777,$A63,СВЦЭМ!$B$34:$B$777,D$47)+'СЕТ СН'!$G$9+СВЦЭМ!$D$10+'СЕТ СН'!$G$6-'СЕТ СН'!$G$19</f>
        <v>1174.4411142099998</v>
      </c>
      <c r="E63" s="37">
        <f>SUMIFS(СВЦЭМ!$C$34:$C$777,СВЦЭМ!$A$34:$A$777,$A63,СВЦЭМ!$B$34:$B$777,E$47)+'СЕТ СН'!$G$9+СВЦЭМ!$D$10+'СЕТ СН'!$G$6-'СЕТ СН'!$G$19</f>
        <v>1181.6740866499999</v>
      </c>
      <c r="F63" s="37">
        <f>SUMIFS(СВЦЭМ!$C$34:$C$777,СВЦЭМ!$A$34:$A$777,$A63,СВЦЭМ!$B$34:$B$777,F$47)+'СЕТ СН'!$G$9+СВЦЭМ!$D$10+'СЕТ СН'!$G$6-'СЕТ СН'!$G$19</f>
        <v>1192.48019989</v>
      </c>
      <c r="G63" s="37">
        <f>SUMIFS(СВЦЭМ!$C$34:$C$777,СВЦЭМ!$A$34:$A$777,$A63,СВЦЭМ!$B$34:$B$777,G$47)+'СЕТ СН'!$G$9+СВЦЭМ!$D$10+'СЕТ СН'!$G$6-'СЕТ СН'!$G$19</f>
        <v>1181.4479375400001</v>
      </c>
      <c r="H63" s="37">
        <f>SUMIFS(СВЦЭМ!$C$34:$C$777,СВЦЭМ!$A$34:$A$777,$A63,СВЦЭМ!$B$34:$B$777,H$47)+'СЕТ СН'!$G$9+СВЦЭМ!$D$10+'СЕТ СН'!$G$6-'СЕТ СН'!$G$19</f>
        <v>1152.1842514800001</v>
      </c>
      <c r="I63" s="37">
        <f>SUMIFS(СВЦЭМ!$C$34:$C$777,СВЦЭМ!$A$34:$A$777,$A63,СВЦЭМ!$B$34:$B$777,I$47)+'СЕТ СН'!$G$9+СВЦЭМ!$D$10+'СЕТ СН'!$G$6-'СЕТ СН'!$G$19</f>
        <v>1104.3340463599998</v>
      </c>
      <c r="J63" s="37">
        <f>SUMIFS(СВЦЭМ!$C$34:$C$777,СВЦЭМ!$A$34:$A$777,$A63,СВЦЭМ!$B$34:$B$777,J$47)+'СЕТ СН'!$G$9+СВЦЭМ!$D$10+'СЕТ СН'!$G$6-'СЕТ СН'!$G$19</f>
        <v>1053.5218768099999</v>
      </c>
      <c r="K63" s="37">
        <f>SUMIFS(СВЦЭМ!$C$34:$C$777,СВЦЭМ!$A$34:$A$777,$A63,СВЦЭМ!$B$34:$B$777,K$47)+'СЕТ СН'!$G$9+СВЦЭМ!$D$10+'СЕТ СН'!$G$6-'СЕТ СН'!$G$19</f>
        <v>991.48605757999985</v>
      </c>
      <c r="L63" s="37">
        <f>SUMIFS(СВЦЭМ!$C$34:$C$777,СВЦЭМ!$A$34:$A$777,$A63,СВЦЭМ!$B$34:$B$777,L$47)+'СЕТ СН'!$G$9+СВЦЭМ!$D$10+'СЕТ СН'!$G$6-'СЕТ СН'!$G$19</f>
        <v>909.21493338000005</v>
      </c>
      <c r="M63" s="37">
        <f>SUMIFS(СВЦЭМ!$C$34:$C$777,СВЦЭМ!$A$34:$A$777,$A63,СВЦЭМ!$B$34:$B$777,M$47)+'СЕТ СН'!$G$9+СВЦЭМ!$D$10+'СЕТ СН'!$G$6-'СЕТ СН'!$G$19</f>
        <v>876.92212616999996</v>
      </c>
      <c r="N63" s="37">
        <f>SUMIFS(СВЦЭМ!$C$34:$C$777,СВЦЭМ!$A$34:$A$777,$A63,СВЦЭМ!$B$34:$B$777,N$47)+'СЕТ СН'!$G$9+СВЦЭМ!$D$10+'СЕТ СН'!$G$6-'СЕТ СН'!$G$19</f>
        <v>871.38826163000022</v>
      </c>
      <c r="O63" s="37">
        <f>SUMIFS(СВЦЭМ!$C$34:$C$777,СВЦЭМ!$A$34:$A$777,$A63,СВЦЭМ!$B$34:$B$777,O$47)+'СЕТ СН'!$G$9+СВЦЭМ!$D$10+'СЕТ СН'!$G$6-'СЕТ СН'!$G$19</f>
        <v>874.98097432000009</v>
      </c>
      <c r="P63" s="37">
        <f>SUMIFS(СВЦЭМ!$C$34:$C$777,СВЦЭМ!$A$34:$A$777,$A63,СВЦЭМ!$B$34:$B$777,P$47)+'СЕТ СН'!$G$9+СВЦЭМ!$D$10+'СЕТ СН'!$G$6-'СЕТ СН'!$G$19</f>
        <v>879.22222177000003</v>
      </c>
      <c r="Q63" s="37">
        <f>SUMIFS(СВЦЭМ!$C$34:$C$777,СВЦЭМ!$A$34:$A$777,$A63,СВЦЭМ!$B$34:$B$777,Q$47)+'СЕТ СН'!$G$9+СВЦЭМ!$D$10+'СЕТ СН'!$G$6-'СЕТ СН'!$G$19</f>
        <v>879.95698888000015</v>
      </c>
      <c r="R63" s="37">
        <f>SUMIFS(СВЦЭМ!$C$34:$C$777,СВЦЭМ!$A$34:$A$777,$A63,СВЦЭМ!$B$34:$B$777,R$47)+'СЕТ СН'!$G$9+СВЦЭМ!$D$10+'СЕТ СН'!$G$6-'СЕТ СН'!$G$19</f>
        <v>878.49642857000003</v>
      </c>
      <c r="S63" s="37">
        <f>SUMIFS(СВЦЭМ!$C$34:$C$777,СВЦЭМ!$A$34:$A$777,$A63,СВЦЭМ!$B$34:$B$777,S$47)+'СЕТ СН'!$G$9+СВЦЭМ!$D$10+'СЕТ СН'!$G$6-'СЕТ СН'!$G$19</f>
        <v>873.3820507800001</v>
      </c>
      <c r="T63" s="37">
        <f>SUMIFS(СВЦЭМ!$C$34:$C$777,СВЦЭМ!$A$34:$A$777,$A63,СВЦЭМ!$B$34:$B$777,T$47)+'СЕТ СН'!$G$9+СВЦЭМ!$D$10+'СЕТ СН'!$G$6-'СЕТ СН'!$G$19</f>
        <v>872.59750010000016</v>
      </c>
      <c r="U63" s="37">
        <f>SUMIFS(СВЦЭМ!$C$34:$C$777,СВЦЭМ!$A$34:$A$777,$A63,СВЦЭМ!$B$34:$B$777,U$47)+'СЕТ СН'!$G$9+СВЦЭМ!$D$10+'СЕТ СН'!$G$6-'СЕТ СН'!$G$19</f>
        <v>872.54216829999996</v>
      </c>
      <c r="V63" s="37">
        <f>SUMIFS(СВЦЭМ!$C$34:$C$777,СВЦЭМ!$A$34:$A$777,$A63,СВЦЭМ!$B$34:$B$777,V$47)+'СЕТ СН'!$G$9+СВЦЭМ!$D$10+'СЕТ СН'!$G$6-'СЕТ СН'!$G$19</f>
        <v>899.50315210999997</v>
      </c>
      <c r="W63" s="37">
        <f>SUMIFS(СВЦЭМ!$C$34:$C$777,СВЦЭМ!$A$34:$A$777,$A63,СВЦЭМ!$B$34:$B$777,W$47)+'СЕТ СН'!$G$9+СВЦЭМ!$D$10+'СЕТ СН'!$G$6-'СЕТ СН'!$G$19</f>
        <v>977.44561677000002</v>
      </c>
      <c r="X63" s="37">
        <f>SUMIFS(СВЦЭМ!$C$34:$C$777,СВЦЭМ!$A$34:$A$777,$A63,СВЦЭМ!$B$34:$B$777,X$47)+'СЕТ СН'!$G$9+СВЦЭМ!$D$10+'СЕТ СН'!$G$6-'СЕТ СН'!$G$19</f>
        <v>1006.6667343499998</v>
      </c>
      <c r="Y63" s="37">
        <f>SUMIFS(СВЦЭМ!$C$34:$C$777,СВЦЭМ!$A$34:$A$777,$A63,СВЦЭМ!$B$34:$B$777,Y$47)+'СЕТ СН'!$G$9+СВЦЭМ!$D$10+'СЕТ СН'!$G$6-'СЕТ СН'!$G$19</f>
        <v>1050.35795145</v>
      </c>
    </row>
    <row r="64" spans="1:25" ht="15.75" x14ac:dyDescent="0.2">
      <c r="A64" s="36">
        <f t="shared" si="1"/>
        <v>42964</v>
      </c>
      <c r="B64" s="37">
        <f>SUMIFS(СВЦЭМ!$C$34:$C$777,СВЦЭМ!$A$34:$A$777,$A64,СВЦЭМ!$B$34:$B$777,B$47)+'СЕТ СН'!$G$9+СВЦЭМ!$D$10+'СЕТ СН'!$G$6-'СЕТ СН'!$G$19</f>
        <v>1080.3702710600001</v>
      </c>
      <c r="C64" s="37">
        <f>SUMIFS(СВЦЭМ!$C$34:$C$777,СВЦЭМ!$A$34:$A$777,$A64,СВЦЭМ!$B$34:$B$777,C$47)+'СЕТ СН'!$G$9+СВЦЭМ!$D$10+'СЕТ СН'!$G$6-'СЕТ СН'!$G$19</f>
        <v>1124.89531012</v>
      </c>
      <c r="D64" s="37">
        <f>SUMIFS(СВЦЭМ!$C$34:$C$777,СВЦЭМ!$A$34:$A$777,$A64,СВЦЭМ!$B$34:$B$777,D$47)+'СЕТ СН'!$G$9+СВЦЭМ!$D$10+'СЕТ СН'!$G$6-'СЕТ СН'!$G$19</f>
        <v>1158.2600017300001</v>
      </c>
      <c r="E64" s="37">
        <f>SUMIFS(СВЦЭМ!$C$34:$C$777,СВЦЭМ!$A$34:$A$777,$A64,СВЦЭМ!$B$34:$B$777,E$47)+'СЕТ СН'!$G$9+СВЦЭМ!$D$10+'СЕТ СН'!$G$6-'СЕТ СН'!$G$19</f>
        <v>1170.7112155699999</v>
      </c>
      <c r="F64" s="37">
        <f>SUMIFS(СВЦЭМ!$C$34:$C$777,СВЦЭМ!$A$34:$A$777,$A64,СВЦЭМ!$B$34:$B$777,F$47)+'СЕТ СН'!$G$9+СВЦЭМ!$D$10+'СЕТ СН'!$G$6-'СЕТ СН'!$G$19</f>
        <v>1181.64215853</v>
      </c>
      <c r="G64" s="37">
        <f>SUMIFS(СВЦЭМ!$C$34:$C$777,СВЦЭМ!$A$34:$A$777,$A64,СВЦЭМ!$B$34:$B$777,G$47)+'СЕТ СН'!$G$9+СВЦЭМ!$D$10+'СЕТ СН'!$G$6-'СЕТ СН'!$G$19</f>
        <v>1169.21861592</v>
      </c>
      <c r="H64" s="37">
        <f>SUMIFS(СВЦЭМ!$C$34:$C$777,СВЦЭМ!$A$34:$A$777,$A64,СВЦЭМ!$B$34:$B$777,H$47)+'СЕТ СН'!$G$9+СВЦЭМ!$D$10+'СЕТ СН'!$G$6-'СЕТ СН'!$G$19</f>
        <v>1123.0620687199998</v>
      </c>
      <c r="I64" s="37">
        <f>SUMIFS(СВЦЭМ!$C$34:$C$777,СВЦЭМ!$A$34:$A$777,$A64,СВЦЭМ!$B$34:$B$777,I$47)+'СЕТ СН'!$G$9+СВЦЭМ!$D$10+'СЕТ СН'!$G$6-'СЕТ СН'!$G$19</f>
        <v>1080.9092338099999</v>
      </c>
      <c r="J64" s="37">
        <f>SUMIFS(СВЦЭМ!$C$34:$C$777,СВЦЭМ!$A$34:$A$777,$A64,СВЦЭМ!$B$34:$B$777,J$47)+'СЕТ СН'!$G$9+СВЦЭМ!$D$10+'СЕТ СН'!$G$6-'СЕТ СН'!$G$19</f>
        <v>1029.6379104600001</v>
      </c>
      <c r="K64" s="37">
        <f>SUMIFS(СВЦЭМ!$C$34:$C$777,СВЦЭМ!$A$34:$A$777,$A64,СВЦЭМ!$B$34:$B$777,K$47)+'СЕТ СН'!$G$9+СВЦЭМ!$D$10+'СЕТ СН'!$G$6-'СЕТ СН'!$G$19</f>
        <v>987.00747950000004</v>
      </c>
      <c r="L64" s="37">
        <f>SUMIFS(СВЦЭМ!$C$34:$C$777,СВЦЭМ!$A$34:$A$777,$A64,СВЦЭМ!$B$34:$B$777,L$47)+'СЕТ СН'!$G$9+СВЦЭМ!$D$10+'СЕТ СН'!$G$6-'СЕТ СН'!$G$19</f>
        <v>903.42215523999994</v>
      </c>
      <c r="M64" s="37">
        <f>SUMIFS(СВЦЭМ!$C$34:$C$777,СВЦЭМ!$A$34:$A$777,$A64,СВЦЭМ!$B$34:$B$777,M$47)+'СЕТ СН'!$G$9+СВЦЭМ!$D$10+'СЕТ СН'!$G$6-'СЕТ СН'!$G$19</f>
        <v>876.52297320000002</v>
      </c>
      <c r="N64" s="37">
        <f>SUMIFS(СВЦЭМ!$C$34:$C$777,СВЦЭМ!$A$34:$A$777,$A64,СВЦЭМ!$B$34:$B$777,N$47)+'СЕТ СН'!$G$9+СВЦЭМ!$D$10+'СЕТ СН'!$G$6-'СЕТ СН'!$G$19</f>
        <v>872.38965485000017</v>
      </c>
      <c r="O64" s="37">
        <f>SUMIFS(СВЦЭМ!$C$34:$C$777,СВЦЭМ!$A$34:$A$777,$A64,СВЦЭМ!$B$34:$B$777,O$47)+'СЕТ СН'!$G$9+СВЦЭМ!$D$10+'СЕТ СН'!$G$6-'СЕТ СН'!$G$19</f>
        <v>873.96625312000015</v>
      </c>
      <c r="P64" s="37">
        <f>SUMIFS(СВЦЭМ!$C$34:$C$777,СВЦЭМ!$A$34:$A$777,$A64,СВЦЭМ!$B$34:$B$777,P$47)+'СЕТ СН'!$G$9+СВЦЭМ!$D$10+'СЕТ СН'!$G$6-'СЕТ СН'!$G$19</f>
        <v>874.78299534999996</v>
      </c>
      <c r="Q64" s="37">
        <f>SUMIFS(СВЦЭМ!$C$34:$C$777,СВЦЭМ!$A$34:$A$777,$A64,СВЦЭМ!$B$34:$B$777,Q$47)+'СЕТ СН'!$G$9+СВЦЭМ!$D$10+'СЕТ СН'!$G$6-'СЕТ СН'!$G$19</f>
        <v>877.39540564000004</v>
      </c>
      <c r="R64" s="37">
        <f>SUMIFS(СВЦЭМ!$C$34:$C$777,СВЦЭМ!$A$34:$A$777,$A64,СВЦЭМ!$B$34:$B$777,R$47)+'СЕТ СН'!$G$9+СВЦЭМ!$D$10+'СЕТ СН'!$G$6-'СЕТ СН'!$G$19</f>
        <v>875.08826558999999</v>
      </c>
      <c r="S64" s="37">
        <f>SUMIFS(СВЦЭМ!$C$34:$C$777,СВЦЭМ!$A$34:$A$777,$A64,СВЦЭМ!$B$34:$B$777,S$47)+'СЕТ СН'!$G$9+СВЦЭМ!$D$10+'СЕТ СН'!$G$6-'СЕТ СН'!$G$19</f>
        <v>871.77876272999993</v>
      </c>
      <c r="T64" s="37">
        <f>SUMIFS(СВЦЭМ!$C$34:$C$777,СВЦЭМ!$A$34:$A$777,$A64,СВЦЭМ!$B$34:$B$777,T$47)+'СЕТ СН'!$G$9+СВЦЭМ!$D$10+'СЕТ СН'!$G$6-'СЕТ СН'!$G$19</f>
        <v>869.5933724800002</v>
      </c>
      <c r="U64" s="37">
        <f>SUMIFS(СВЦЭМ!$C$34:$C$777,СВЦЭМ!$A$34:$A$777,$A64,СВЦЭМ!$B$34:$B$777,U$47)+'СЕТ СН'!$G$9+СВЦЭМ!$D$10+'СЕТ СН'!$G$6-'СЕТ СН'!$G$19</f>
        <v>871.57112217000008</v>
      </c>
      <c r="V64" s="37">
        <f>SUMIFS(СВЦЭМ!$C$34:$C$777,СВЦЭМ!$A$34:$A$777,$A64,СВЦЭМ!$B$34:$B$777,V$47)+'СЕТ СН'!$G$9+СВЦЭМ!$D$10+'СЕТ СН'!$G$6-'СЕТ СН'!$G$19</f>
        <v>892.46138535</v>
      </c>
      <c r="W64" s="37">
        <f>SUMIFS(СВЦЭМ!$C$34:$C$777,СВЦЭМ!$A$34:$A$777,$A64,СВЦЭМ!$B$34:$B$777,W$47)+'СЕТ СН'!$G$9+СВЦЭМ!$D$10+'СЕТ СН'!$G$6-'СЕТ СН'!$G$19</f>
        <v>951.14259010000001</v>
      </c>
      <c r="X64" s="37">
        <f>SUMIFS(СВЦЭМ!$C$34:$C$777,СВЦЭМ!$A$34:$A$777,$A64,СВЦЭМ!$B$34:$B$777,X$47)+'СЕТ СН'!$G$9+СВЦЭМ!$D$10+'СЕТ СН'!$G$6-'СЕТ СН'!$G$19</f>
        <v>1003.4233629099999</v>
      </c>
      <c r="Y64" s="37">
        <f>SUMIFS(СВЦЭМ!$C$34:$C$777,СВЦЭМ!$A$34:$A$777,$A64,СВЦЭМ!$B$34:$B$777,Y$47)+'СЕТ СН'!$G$9+СВЦЭМ!$D$10+'СЕТ СН'!$G$6-'СЕТ СН'!$G$19</f>
        <v>1037.3186561799998</v>
      </c>
    </row>
    <row r="65" spans="1:27" ht="15.75" x14ac:dyDescent="0.2">
      <c r="A65" s="36">
        <f t="shared" si="1"/>
        <v>42965</v>
      </c>
      <c r="B65" s="37">
        <f>SUMIFS(СВЦЭМ!$C$34:$C$777,СВЦЭМ!$A$34:$A$777,$A65,СВЦЭМ!$B$34:$B$777,B$47)+'СЕТ СН'!$G$9+СВЦЭМ!$D$10+'СЕТ СН'!$G$6-'СЕТ СН'!$G$19</f>
        <v>1077.5407431199999</v>
      </c>
      <c r="C65" s="37">
        <f>SUMIFS(СВЦЭМ!$C$34:$C$777,СВЦЭМ!$A$34:$A$777,$A65,СВЦЭМ!$B$34:$B$777,C$47)+'СЕТ СН'!$G$9+СВЦЭМ!$D$10+'СЕТ СН'!$G$6-'СЕТ СН'!$G$19</f>
        <v>1135.9764146299999</v>
      </c>
      <c r="D65" s="37">
        <f>SUMIFS(СВЦЭМ!$C$34:$C$777,СВЦЭМ!$A$34:$A$777,$A65,СВЦЭМ!$B$34:$B$777,D$47)+'СЕТ СН'!$G$9+СВЦЭМ!$D$10+'СЕТ СН'!$G$6-'СЕТ СН'!$G$19</f>
        <v>1169.9559778600001</v>
      </c>
      <c r="E65" s="37">
        <f>SUMIFS(СВЦЭМ!$C$34:$C$777,СВЦЭМ!$A$34:$A$777,$A65,СВЦЭМ!$B$34:$B$777,E$47)+'СЕТ СН'!$G$9+СВЦЭМ!$D$10+'СЕТ СН'!$G$6-'СЕТ СН'!$G$19</f>
        <v>1186.3590511899999</v>
      </c>
      <c r="F65" s="37">
        <f>SUMIFS(СВЦЭМ!$C$34:$C$777,СВЦЭМ!$A$34:$A$777,$A65,СВЦЭМ!$B$34:$B$777,F$47)+'СЕТ СН'!$G$9+СВЦЭМ!$D$10+'СЕТ СН'!$G$6-'СЕТ СН'!$G$19</f>
        <v>1192.3044842499999</v>
      </c>
      <c r="G65" s="37">
        <f>SUMIFS(СВЦЭМ!$C$34:$C$777,СВЦЭМ!$A$34:$A$777,$A65,СВЦЭМ!$B$34:$B$777,G$47)+'СЕТ СН'!$G$9+СВЦЭМ!$D$10+'СЕТ СН'!$G$6-'СЕТ СН'!$G$19</f>
        <v>1185.3986045900001</v>
      </c>
      <c r="H65" s="37">
        <f>SUMIFS(СВЦЭМ!$C$34:$C$777,СВЦЭМ!$A$34:$A$777,$A65,СВЦЭМ!$B$34:$B$777,H$47)+'СЕТ СН'!$G$9+СВЦЭМ!$D$10+'СЕТ СН'!$G$6-'СЕТ СН'!$G$19</f>
        <v>1125.0010963099999</v>
      </c>
      <c r="I65" s="37">
        <f>SUMIFS(СВЦЭМ!$C$34:$C$777,СВЦЭМ!$A$34:$A$777,$A65,СВЦЭМ!$B$34:$B$777,I$47)+'СЕТ СН'!$G$9+СВЦЭМ!$D$10+'СЕТ СН'!$G$6-'СЕТ СН'!$G$19</f>
        <v>1078.4321441699999</v>
      </c>
      <c r="J65" s="37">
        <f>SUMIFS(СВЦЭМ!$C$34:$C$777,СВЦЭМ!$A$34:$A$777,$A65,СВЦЭМ!$B$34:$B$777,J$47)+'СЕТ СН'!$G$9+СВЦЭМ!$D$10+'СЕТ СН'!$G$6-'СЕТ СН'!$G$19</f>
        <v>1024.7509700000001</v>
      </c>
      <c r="K65" s="37">
        <f>SUMIFS(СВЦЭМ!$C$34:$C$777,СВЦЭМ!$A$34:$A$777,$A65,СВЦЭМ!$B$34:$B$777,K$47)+'СЕТ СН'!$G$9+СВЦЭМ!$D$10+'СЕТ СН'!$G$6-'СЕТ СН'!$G$19</f>
        <v>985.94576559000006</v>
      </c>
      <c r="L65" s="37">
        <f>SUMIFS(СВЦЭМ!$C$34:$C$777,СВЦЭМ!$A$34:$A$777,$A65,СВЦЭМ!$B$34:$B$777,L$47)+'СЕТ СН'!$G$9+СВЦЭМ!$D$10+'СЕТ СН'!$G$6-'СЕТ СН'!$G$19</f>
        <v>895.04138562000003</v>
      </c>
      <c r="M65" s="37">
        <f>SUMIFS(СВЦЭМ!$C$34:$C$777,СВЦЭМ!$A$34:$A$777,$A65,СВЦЭМ!$B$34:$B$777,M$47)+'СЕТ СН'!$G$9+СВЦЭМ!$D$10+'СЕТ СН'!$G$6-'СЕТ СН'!$G$19</f>
        <v>863.85716617000003</v>
      </c>
      <c r="N65" s="37">
        <f>SUMIFS(СВЦЭМ!$C$34:$C$777,СВЦЭМ!$A$34:$A$777,$A65,СВЦЭМ!$B$34:$B$777,N$47)+'СЕТ СН'!$G$9+СВЦЭМ!$D$10+'СЕТ СН'!$G$6-'СЕТ СН'!$G$19</f>
        <v>865.72650705000001</v>
      </c>
      <c r="O65" s="37">
        <f>SUMIFS(СВЦЭМ!$C$34:$C$777,СВЦЭМ!$A$34:$A$777,$A65,СВЦЭМ!$B$34:$B$777,O$47)+'СЕТ СН'!$G$9+СВЦЭМ!$D$10+'СЕТ СН'!$G$6-'СЕТ СН'!$G$19</f>
        <v>859.37327824000022</v>
      </c>
      <c r="P65" s="37">
        <f>SUMIFS(СВЦЭМ!$C$34:$C$777,СВЦЭМ!$A$34:$A$777,$A65,СВЦЭМ!$B$34:$B$777,P$47)+'СЕТ СН'!$G$9+СВЦЭМ!$D$10+'СЕТ СН'!$G$6-'СЕТ СН'!$G$19</f>
        <v>868.17076376000023</v>
      </c>
      <c r="Q65" s="37">
        <f>SUMIFS(СВЦЭМ!$C$34:$C$777,СВЦЭМ!$A$34:$A$777,$A65,СВЦЭМ!$B$34:$B$777,Q$47)+'СЕТ СН'!$G$9+СВЦЭМ!$D$10+'СЕТ СН'!$G$6-'СЕТ СН'!$G$19</f>
        <v>872.72335986000007</v>
      </c>
      <c r="R65" s="37">
        <f>SUMIFS(СВЦЭМ!$C$34:$C$777,СВЦЭМ!$A$34:$A$777,$A65,СВЦЭМ!$B$34:$B$777,R$47)+'СЕТ СН'!$G$9+СВЦЭМ!$D$10+'СЕТ СН'!$G$6-'СЕТ СН'!$G$19</f>
        <v>879.00815920000014</v>
      </c>
      <c r="S65" s="37">
        <f>SUMIFS(СВЦЭМ!$C$34:$C$777,СВЦЭМ!$A$34:$A$777,$A65,СВЦЭМ!$B$34:$B$777,S$47)+'СЕТ СН'!$G$9+СВЦЭМ!$D$10+'СЕТ СН'!$G$6-'СЕТ СН'!$G$19</f>
        <v>865.80916432000004</v>
      </c>
      <c r="T65" s="37">
        <f>SUMIFS(СВЦЭМ!$C$34:$C$777,СВЦЭМ!$A$34:$A$777,$A65,СВЦЭМ!$B$34:$B$777,T$47)+'СЕТ СН'!$G$9+СВЦЭМ!$D$10+'СЕТ СН'!$G$6-'СЕТ СН'!$G$19</f>
        <v>874.80843486000003</v>
      </c>
      <c r="U65" s="37">
        <f>SUMIFS(СВЦЭМ!$C$34:$C$777,СВЦЭМ!$A$34:$A$777,$A65,СВЦЭМ!$B$34:$B$777,U$47)+'СЕТ СН'!$G$9+СВЦЭМ!$D$10+'СЕТ СН'!$G$6-'СЕТ СН'!$G$19</f>
        <v>875.31853373000013</v>
      </c>
      <c r="V65" s="37">
        <f>SUMIFS(СВЦЭМ!$C$34:$C$777,СВЦЭМ!$A$34:$A$777,$A65,СВЦЭМ!$B$34:$B$777,V$47)+'СЕТ СН'!$G$9+СВЦЭМ!$D$10+'СЕТ СН'!$G$6-'СЕТ СН'!$G$19</f>
        <v>908.36100203000001</v>
      </c>
      <c r="W65" s="37">
        <f>SUMIFS(СВЦЭМ!$C$34:$C$777,СВЦЭМ!$A$34:$A$777,$A65,СВЦЭМ!$B$34:$B$777,W$47)+'СЕТ СН'!$G$9+СВЦЭМ!$D$10+'СЕТ СН'!$G$6-'СЕТ СН'!$G$19</f>
        <v>978.53815906999989</v>
      </c>
      <c r="X65" s="37">
        <f>SUMIFS(СВЦЭМ!$C$34:$C$777,СВЦЭМ!$A$34:$A$777,$A65,СВЦЭМ!$B$34:$B$777,X$47)+'СЕТ СН'!$G$9+СВЦЭМ!$D$10+'СЕТ СН'!$G$6-'СЕТ СН'!$G$19</f>
        <v>1014.9985342599998</v>
      </c>
      <c r="Y65" s="37">
        <f>SUMIFS(СВЦЭМ!$C$34:$C$777,СВЦЭМ!$A$34:$A$777,$A65,СВЦЭМ!$B$34:$B$777,Y$47)+'СЕТ СН'!$G$9+СВЦЭМ!$D$10+'СЕТ СН'!$G$6-'СЕТ СН'!$G$19</f>
        <v>1046.53343004</v>
      </c>
    </row>
    <row r="66" spans="1:27" ht="15.75" x14ac:dyDescent="0.2">
      <c r="A66" s="36">
        <f t="shared" si="1"/>
        <v>42966</v>
      </c>
      <c r="B66" s="37">
        <f>SUMIFS(СВЦЭМ!$C$34:$C$777,СВЦЭМ!$A$34:$A$777,$A66,СВЦЭМ!$B$34:$B$777,B$47)+'СЕТ СН'!$G$9+СВЦЭМ!$D$10+'СЕТ СН'!$G$6-'СЕТ СН'!$G$19</f>
        <v>1084.3731186999998</v>
      </c>
      <c r="C66" s="37">
        <f>SUMIFS(СВЦЭМ!$C$34:$C$777,СВЦЭМ!$A$34:$A$777,$A66,СВЦЭМ!$B$34:$B$777,C$47)+'СЕТ СН'!$G$9+СВЦЭМ!$D$10+'СЕТ СН'!$G$6-'СЕТ СН'!$G$19</f>
        <v>1139.0835420499998</v>
      </c>
      <c r="D66" s="37">
        <f>SUMIFS(СВЦЭМ!$C$34:$C$777,СВЦЭМ!$A$34:$A$777,$A66,СВЦЭМ!$B$34:$B$777,D$47)+'СЕТ СН'!$G$9+СВЦЭМ!$D$10+'СЕТ СН'!$G$6-'СЕТ СН'!$G$19</f>
        <v>1172.0050490599999</v>
      </c>
      <c r="E66" s="37">
        <f>SUMIFS(СВЦЭМ!$C$34:$C$777,СВЦЭМ!$A$34:$A$777,$A66,СВЦЭМ!$B$34:$B$777,E$47)+'СЕТ СН'!$G$9+СВЦЭМ!$D$10+'СЕТ СН'!$G$6-'СЕТ СН'!$G$19</f>
        <v>1187.1943474999998</v>
      </c>
      <c r="F66" s="37">
        <f>SUMIFS(СВЦЭМ!$C$34:$C$777,СВЦЭМ!$A$34:$A$777,$A66,СВЦЭМ!$B$34:$B$777,F$47)+'СЕТ СН'!$G$9+СВЦЭМ!$D$10+'СЕТ СН'!$G$6-'СЕТ СН'!$G$19</f>
        <v>1193.1875328299998</v>
      </c>
      <c r="G66" s="37">
        <f>SUMIFS(СВЦЭМ!$C$34:$C$777,СВЦЭМ!$A$34:$A$777,$A66,СВЦЭМ!$B$34:$B$777,G$47)+'СЕТ СН'!$G$9+СВЦЭМ!$D$10+'СЕТ СН'!$G$6-'СЕТ СН'!$G$19</f>
        <v>1191.5700633699998</v>
      </c>
      <c r="H66" s="37">
        <f>SUMIFS(СВЦЭМ!$C$34:$C$777,СВЦЭМ!$A$34:$A$777,$A66,СВЦЭМ!$B$34:$B$777,H$47)+'СЕТ СН'!$G$9+СВЦЭМ!$D$10+'СЕТ СН'!$G$6-'СЕТ СН'!$G$19</f>
        <v>1167.43882001</v>
      </c>
      <c r="I66" s="37">
        <f>SUMIFS(СВЦЭМ!$C$34:$C$777,СВЦЭМ!$A$34:$A$777,$A66,СВЦЭМ!$B$34:$B$777,I$47)+'СЕТ СН'!$G$9+СВЦЭМ!$D$10+'СЕТ СН'!$G$6-'СЕТ СН'!$G$19</f>
        <v>1117.64926848</v>
      </c>
      <c r="J66" s="37">
        <f>SUMIFS(СВЦЭМ!$C$34:$C$777,СВЦЭМ!$A$34:$A$777,$A66,СВЦЭМ!$B$34:$B$777,J$47)+'СЕТ СН'!$G$9+СВЦЭМ!$D$10+'СЕТ СН'!$G$6-'СЕТ СН'!$G$19</f>
        <v>1027.8848155999999</v>
      </c>
      <c r="K66" s="37">
        <f>SUMIFS(СВЦЭМ!$C$34:$C$777,СВЦЭМ!$A$34:$A$777,$A66,СВЦЭМ!$B$34:$B$777,K$47)+'СЕТ СН'!$G$9+СВЦЭМ!$D$10+'СЕТ СН'!$G$6-'СЕТ СН'!$G$19</f>
        <v>971.21147216999998</v>
      </c>
      <c r="L66" s="37">
        <f>SUMIFS(СВЦЭМ!$C$34:$C$777,СВЦЭМ!$A$34:$A$777,$A66,СВЦЭМ!$B$34:$B$777,L$47)+'СЕТ СН'!$G$9+СВЦЭМ!$D$10+'СЕТ СН'!$G$6-'СЕТ СН'!$G$19</f>
        <v>867.57082255</v>
      </c>
      <c r="M66" s="37">
        <f>SUMIFS(СВЦЭМ!$C$34:$C$777,СВЦЭМ!$A$34:$A$777,$A66,СВЦЭМ!$B$34:$B$777,M$47)+'СЕТ СН'!$G$9+СВЦЭМ!$D$10+'СЕТ СН'!$G$6-'СЕТ СН'!$G$19</f>
        <v>849.33557861000008</v>
      </c>
      <c r="N66" s="37">
        <f>SUMIFS(СВЦЭМ!$C$34:$C$777,СВЦЭМ!$A$34:$A$777,$A66,СВЦЭМ!$B$34:$B$777,N$47)+'СЕТ СН'!$G$9+СВЦЭМ!$D$10+'СЕТ СН'!$G$6-'СЕТ СН'!$G$19</f>
        <v>851.86098097000013</v>
      </c>
      <c r="O66" s="37">
        <f>SUMIFS(СВЦЭМ!$C$34:$C$777,СВЦЭМ!$A$34:$A$777,$A66,СВЦЭМ!$B$34:$B$777,O$47)+'СЕТ СН'!$G$9+СВЦЭМ!$D$10+'СЕТ СН'!$G$6-'СЕТ СН'!$G$19</f>
        <v>853.01389838000023</v>
      </c>
      <c r="P66" s="37">
        <f>SUMIFS(СВЦЭМ!$C$34:$C$777,СВЦЭМ!$A$34:$A$777,$A66,СВЦЭМ!$B$34:$B$777,P$47)+'СЕТ СН'!$G$9+СВЦЭМ!$D$10+'СЕТ СН'!$G$6-'СЕТ СН'!$G$19</f>
        <v>858.25410073000012</v>
      </c>
      <c r="Q66" s="37">
        <f>SUMIFS(СВЦЭМ!$C$34:$C$777,СВЦЭМ!$A$34:$A$777,$A66,СВЦЭМ!$B$34:$B$777,Q$47)+'СЕТ СН'!$G$9+СВЦЭМ!$D$10+'СЕТ СН'!$G$6-'СЕТ СН'!$G$19</f>
        <v>854.62808046000009</v>
      </c>
      <c r="R66" s="37">
        <f>SUMIFS(СВЦЭМ!$C$34:$C$777,СВЦЭМ!$A$34:$A$777,$A66,СВЦЭМ!$B$34:$B$777,R$47)+'СЕТ СН'!$G$9+СВЦЭМ!$D$10+'СЕТ СН'!$G$6-'СЕТ СН'!$G$19</f>
        <v>851.3362532000001</v>
      </c>
      <c r="S66" s="37">
        <f>SUMIFS(СВЦЭМ!$C$34:$C$777,СВЦЭМ!$A$34:$A$777,$A66,СВЦЭМ!$B$34:$B$777,S$47)+'СЕТ СН'!$G$9+СВЦЭМ!$D$10+'СЕТ СН'!$G$6-'СЕТ СН'!$G$19</f>
        <v>847.57059844000014</v>
      </c>
      <c r="T66" s="37">
        <f>SUMIFS(СВЦЭМ!$C$34:$C$777,СВЦЭМ!$A$34:$A$777,$A66,СВЦЭМ!$B$34:$B$777,T$47)+'СЕТ СН'!$G$9+СВЦЭМ!$D$10+'СЕТ СН'!$G$6-'СЕТ СН'!$G$19</f>
        <v>855.48466811000003</v>
      </c>
      <c r="U66" s="37">
        <f>SUMIFS(СВЦЭМ!$C$34:$C$777,СВЦЭМ!$A$34:$A$777,$A66,СВЦЭМ!$B$34:$B$777,U$47)+'СЕТ СН'!$G$9+СВЦЭМ!$D$10+'СЕТ СН'!$G$6-'СЕТ СН'!$G$19</f>
        <v>857.06152264000002</v>
      </c>
      <c r="V66" s="37">
        <f>SUMIFS(СВЦЭМ!$C$34:$C$777,СВЦЭМ!$A$34:$A$777,$A66,СВЦЭМ!$B$34:$B$777,V$47)+'СЕТ СН'!$G$9+СВЦЭМ!$D$10+'СЕТ СН'!$G$6-'СЕТ СН'!$G$19</f>
        <v>861.70051792999993</v>
      </c>
      <c r="W66" s="37">
        <f>SUMIFS(СВЦЭМ!$C$34:$C$777,СВЦЭМ!$A$34:$A$777,$A66,СВЦЭМ!$B$34:$B$777,W$47)+'СЕТ СН'!$G$9+СВЦЭМ!$D$10+'СЕТ СН'!$G$6-'СЕТ СН'!$G$19</f>
        <v>921.62985929000001</v>
      </c>
      <c r="X66" s="37">
        <f>SUMIFS(СВЦЭМ!$C$34:$C$777,СВЦЭМ!$A$34:$A$777,$A66,СВЦЭМ!$B$34:$B$777,X$47)+'СЕТ СН'!$G$9+СВЦЭМ!$D$10+'СЕТ СН'!$G$6-'СЕТ СН'!$G$19</f>
        <v>977.80894987000011</v>
      </c>
      <c r="Y66" s="37">
        <f>SUMIFS(СВЦЭМ!$C$34:$C$777,СВЦЭМ!$A$34:$A$777,$A66,СВЦЭМ!$B$34:$B$777,Y$47)+'СЕТ СН'!$G$9+СВЦЭМ!$D$10+'СЕТ СН'!$G$6-'СЕТ СН'!$G$19</f>
        <v>1028.56712926</v>
      </c>
    </row>
    <row r="67" spans="1:27" ht="15.75" x14ac:dyDescent="0.2">
      <c r="A67" s="36">
        <f t="shared" si="1"/>
        <v>42967</v>
      </c>
      <c r="B67" s="37">
        <f>SUMIFS(СВЦЭМ!$C$34:$C$777,СВЦЭМ!$A$34:$A$777,$A67,СВЦЭМ!$B$34:$B$777,B$47)+'СЕТ СН'!$G$9+СВЦЭМ!$D$10+'СЕТ СН'!$G$6-'СЕТ СН'!$G$19</f>
        <v>1034.5110927599999</v>
      </c>
      <c r="C67" s="37">
        <f>SUMIFS(СВЦЭМ!$C$34:$C$777,СВЦЭМ!$A$34:$A$777,$A67,СВЦЭМ!$B$34:$B$777,C$47)+'СЕТ СН'!$G$9+СВЦЭМ!$D$10+'СЕТ СН'!$G$6-'СЕТ СН'!$G$19</f>
        <v>1078.5482203399999</v>
      </c>
      <c r="D67" s="37">
        <f>SUMIFS(СВЦЭМ!$C$34:$C$777,СВЦЭМ!$A$34:$A$777,$A67,СВЦЭМ!$B$34:$B$777,D$47)+'СЕТ СН'!$G$9+СВЦЭМ!$D$10+'СЕТ СН'!$G$6-'СЕТ СН'!$G$19</f>
        <v>1083.93168083</v>
      </c>
      <c r="E67" s="37">
        <f>SUMIFS(СВЦЭМ!$C$34:$C$777,СВЦЭМ!$A$34:$A$777,$A67,СВЦЭМ!$B$34:$B$777,E$47)+'СЕТ СН'!$G$9+СВЦЭМ!$D$10+'СЕТ СН'!$G$6-'СЕТ СН'!$G$19</f>
        <v>1097.4525871999999</v>
      </c>
      <c r="F67" s="37">
        <f>SUMIFS(СВЦЭМ!$C$34:$C$777,СВЦЭМ!$A$34:$A$777,$A67,СВЦЭМ!$B$34:$B$777,F$47)+'СЕТ СН'!$G$9+СВЦЭМ!$D$10+'СЕТ СН'!$G$6-'СЕТ СН'!$G$19</f>
        <v>1104.1653896799999</v>
      </c>
      <c r="G67" s="37">
        <f>SUMIFS(СВЦЭМ!$C$34:$C$777,СВЦЭМ!$A$34:$A$777,$A67,СВЦЭМ!$B$34:$B$777,G$47)+'СЕТ СН'!$G$9+СВЦЭМ!$D$10+'СЕТ СН'!$G$6-'СЕТ СН'!$G$19</f>
        <v>1107.6190029700001</v>
      </c>
      <c r="H67" s="37">
        <f>SUMIFS(СВЦЭМ!$C$34:$C$777,СВЦЭМ!$A$34:$A$777,$A67,СВЦЭМ!$B$34:$B$777,H$47)+'СЕТ СН'!$G$9+СВЦЭМ!$D$10+'СЕТ СН'!$G$6-'СЕТ СН'!$G$19</f>
        <v>1115.4498649699999</v>
      </c>
      <c r="I67" s="37">
        <f>SUMIFS(СВЦЭМ!$C$34:$C$777,СВЦЭМ!$A$34:$A$777,$A67,СВЦЭМ!$B$34:$B$777,I$47)+'СЕТ СН'!$G$9+СВЦЭМ!$D$10+'СЕТ СН'!$G$6-'СЕТ СН'!$G$19</f>
        <v>1123.9967926999998</v>
      </c>
      <c r="J67" s="37">
        <f>SUMIFS(СВЦЭМ!$C$34:$C$777,СВЦЭМ!$A$34:$A$777,$A67,СВЦЭМ!$B$34:$B$777,J$47)+'СЕТ СН'!$G$9+СВЦЭМ!$D$10+'СЕТ СН'!$G$6-'СЕТ СН'!$G$19</f>
        <v>1042.6643711900001</v>
      </c>
      <c r="K67" s="37">
        <f>SUMIFS(СВЦЭМ!$C$34:$C$777,СВЦЭМ!$A$34:$A$777,$A67,СВЦЭМ!$B$34:$B$777,K$47)+'СЕТ СН'!$G$9+СВЦЭМ!$D$10+'СЕТ СН'!$G$6-'СЕТ СН'!$G$19</f>
        <v>994.29586711999991</v>
      </c>
      <c r="L67" s="37">
        <f>SUMIFS(СВЦЭМ!$C$34:$C$777,СВЦЭМ!$A$34:$A$777,$A67,СВЦЭМ!$B$34:$B$777,L$47)+'СЕТ СН'!$G$9+СВЦЭМ!$D$10+'СЕТ СН'!$G$6-'СЕТ СН'!$G$19</f>
        <v>885.89283599999999</v>
      </c>
      <c r="M67" s="37">
        <f>SUMIFS(СВЦЭМ!$C$34:$C$777,СВЦЭМ!$A$34:$A$777,$A67,СВЦЭМ!$B$34:$B$777,M$47)+'СЕТ СН'!$G$9+СВЦЭМ!$D$10+'СЕТ СН'!$G$6-'СЕТ СН'!$G$19</f>
        <v>861.01227773000005</v>
      </c>
      <c r="N67" s="37">
        <f>SUMIFS(СВЦЭМ!$C$34:$C$777,СВЦЭМ!$A$34:$A$777,$A67,СВЦЭМ!$B$34:$B$777,N$47)+'СЕТ СН'!$G$9+СВЦЭМ!$D$10+'СЕТ СН'!$G$6-'СЕТ СН'!$G$19</f>
        <v>861.28941828999996</v>
      </c>
      <c r="O67" s="37">
        <f>SUMIFS(СВЦЭМ!$C$34:$C$777,СВЦЭМ!$A$34:$A$777,$A67,СВЦЭМ!$B$34:$B$777,O$47)+'СЕТ СН'!$G$9+СВЦЭМ!$D$10+'СЕТ СН'!$G$6-'СЕТ СН'!$G$19</f>
        <v>859.34833354000011</v>
      </c>
      <c r="P67" s="37">
        <f>SUMIFS(СВЦЭМ!$C$34:$C$777,СВЦЭМ!$A$34:$A$777,$A67,СВЦЭМ!$B$34:$B$777,P$47)+'СЕТ СН'!$G$9+СВЦЭМ!$D$10+'СЕТ СН'!$G$6-'СЕТ СН'!$G$19</f>
        <v>860.21410360000004</v>
      </c>
      <c r="Q67" s="37">
        <f>SUMIFS(СВЦЭМ!$C$34:$C$777,СВЦЭМ!$A$34:$A$777,$A67,СВЦЭМ!$B$34:$B$777,Q$47)+'СЕТ СН'!$G$9+СВЦЭМ!$D$10+'СЕТ СН'!$G$6-'СЕТ СН'!$G$19</f>
        <v>864.41897732999996</v>
      </c>
      <c r="R67" s="37">
        <f>SUMIFS(СВЦЭМ!$C$34:$C$777,СВЦЭМ!$A$34:$A$777,$A67,СВЦЭМ!$B$34:$B$777,R$47)+'СЕТ СН'!$G$9+СВЦЭМ!$D$10+'СЕТ СН'!$G$6-'СЕТ СН'!$G$19</f>
        <v>873.03406530000007</v>
      </c>
      <c r="S67" s="37">
        <f>SUMIFS(СВЦЭМ!$C$34:$C$777,СВЦЭМ!$A$34:$A$777,$A67,СВЦЭМ!$B$34:$B$777,S$47)+'СЕТ СН'!$G$9+СВЦЭМ!$D$10+'СЕТ СН'!$G$6-'СЕТ СН'!$G$19</f>
        <v>909.00129754</v>
      </c>
      <c r="T67" s="37">
        <f>SUMIFS(СВЦЭМ!$C$34:$C$777,СВЦЭМ!$A$34:$A$777,$A67,СВЦЭМ!$B$34:$B$777,T$47)+'СЕТ СН'!$G$9+СВЦЭМ!$D$10+'СЕТ СН'!$G$6-'СЕТ СН'!$G$19</f>
        <v>905.1926069000001</v>
      </c>
      <c r="U67" s="37">
        <f>SUMIFS(СВЦЭМ!$C$34:$C$777,СВЦЭМ!$A$34:$A$777,$A67,СВЦЭМ!$B$34:$B$777,U$47)+'СЕТ СН'!$G$9+СВЦЭМ!$D$10+'СЕТ СН'!$G$6-'СЕТ СН'!$G$19</f>
        <v>898.85530212000003</v>
      </c>
      <c r="V67" s="37">
        <f>SUMIFS(СВЦЭМ!$C$34:$C$777,СВЦЭМ!$A$34:$A$777,$A67,СВЦЭМ!$B$34:$B$777,V$47)+'СЕТ СН'!$G$9+СВЦЭМ!$D$10+'СЕТ СН'!$G$6-'СЕТ СН'!$G$19</f>
        <v>929.32620502000009</v>
      </c>
      <c r="W67" s="37">
        <f>SUMIFS(СВЦЭМ!$C$34:$C$777,СВЦЭМ!$A$34:$A$777,$A67,СВЦЭМ!$B$34:$B$777,W$47)+'СЕТ СН'!$G$9+СВЦЭМ!$D$10+'СЕТ СН'!$G$6-'СЕТ СН'!$G$19</f>
        <v>985.80647418999979</v>
      </c>
      <c r="X67" s="37">
        <f>SUMIFS(СВЦЭМ!$C$34:$C$777,СВЦЭМ!$A$34:$A$777,$A67,СВЦЭМ!$B$34:$B$777,X$47)+'СЕТ СН'!$G$9+СВЦЭМ!$D$10+'СЕТ СН'!$G$6-'СЕТ СН'!$G$19</f>
        <v>971.31166938000001</v>
      </c>
      <c r="Y67" s="37">
        <f>SUMIFS(СВЦЭМ!$C$34:$C$777,СВЦЭМ!$A$34:$A$777,$A67,СВЦЭМ!$B$34:$B$777,Y$47)+'СЕТ СН'!$G$9+СВЦЭМ!$D$10+'СЕТ СН'!$G$6-'СЕТ СН'!$G$19</f>
        <v>1013.4782023799999</v>
      </c>
    </row>
    <row r="68" spans="1:27" ht="15.75" x14ac:dyDescent="0.2">
      <c r="A68" s="36">
        <f t="shared" si="1"/>
        <v>42968</v>
      </c>
      <c r="B68" s="37">
        <f>SUMIFS(СВЦЭМ!$C$34:$C$777,СВЦЭМ!$A$34:$A$777,$A68,СВЦЭМ!$B$34:$B$777,B$47)+'СЕТ СН'!$G$9+СВЦЭМ!$D$10+'СЕТ СН'!$G$6-'СЕТ СН'!$G$19</f>
        <v>1085.5812793099999</v>
      </c>
      <c r="C68" s="37">
        <f>SUMIFS(СВЦЭМ!$C$34:$C$777,СВЦЭМ!$A$34:$A$777,$A68,СВЦЭМ!$B$34:$B$777,C$47)+'СЕТ СН'!$G$9+СВЦЭМ!$D$10+'СЕТ СН'!$G$6-'СЕТ СН'!$G$19</f>
        <v>1142.9828722699999</v>
      </c>
      <c r="D68" s="37">
        <f>SUMIFS(СВЦЭМ!$C$34:$C$777,СВЦЭМ!$A$34:$A$777,$A68,СВЦЭМ!$B$34:$B$777,D$47)+'СЕТ СН'!$G$9+СВЦЭМ!$D$10+'СЕТ СН'!$G$6-'СЕТ СН'!$G$19</f>
        <v>1155.9680395099999</v>
      </c>
      <c r="E68" s="37">
        <f>SUMIFS(СВЦЭМ!$C$34:$C$777,СВЦЭМ!$A$34:$A$777,$A68,СВЦЭМ!$B$34:$B$777,E$47)+'СЕТ СН'!$G$9+СВЦЭМ!$D$10+'СЕТ СН'!$G$6-'СЕТ СН'!$G$19</f>
        <v>1170.04734831</v>
      </c>
      <c r="F68" s="37">
        <f>SUMIFS(СВЦЭМ!$C$34:$C$777,СВЦЭМ!$A$34:$A$777,$A68,СВЦЭМ!$B$34:$B$777,F$47)+'СЕТ СН'!$G$9+СВЦЭМ!$D$10+'СЕТ СН'!$G$6-'СЕТ СН'!$G$19</f>
        <v>1169.4436210599999</v>
      </c>
      <c r="G68" s="37">
        <f>SUMIFS(СВЦЭМ!$C$34:$C$777,СВЦЭМ!$A$34:$A$777,$A68,СВЦЭМ!$B$34:$B$777,G$47)+'СЕТ СН'!$G$9+СВЦЭМ!$D$10+'СЕТ СН'!$G$6-'СЕТ СН'!$G$19</f>
        <v>1170.73593398</v>
      </c>
      <c r="H68" s="37">
        <f>SUMIFS(СВЦЭМ!$C$34:$C$777,СВЦЭМ!$A$34:$A$777,$A68,СВЦЭМ!$B$34:$B$777,H$47)+'СЕТ СН'!$G$9+СВЦЭМ!$D$10+'СЕТ СН'!$G$6-'СЕТ СН'!$G$19</f>
        <v>1137.17563612</v>
      </c>
      <c r="I68" s="37">
        <f>SUMIFS(СВЦЭМ!$C$34:$C$777,СВЦЭМ!$A$34:$A$777,$A68,СВЦЭМ!$B$34:$B$777,I$47)+'СЕТ СН'!$G$9+СВЦЭМ!$D$10+'СЕТ СН'!$G$6-'СЕТ СН'!$G$19</f>
        <v>1089.04278095</v>
      </c>
      <c r="J68" s="37">
        <f>SUMIFS(СВЦЭМ!$C$34:$C$777,СВЦЭМ!$A$34:$A$777,$A68,СВЦЭМ!$B$34:$B$777,J$47)+'СЕТ СН'!$G$9+СВЦЭМ!$D$10+'СЕТ СН'!$G$6-'СЕТ СН'!$G$19</f>
        <v>1033.48110772</v>
      </c>
      <c r="K68" s="37">
        <f>SUMIFS(СВЦЭМ!$C$34:$C$777,СВЦЭМ!$A$34:$A$777,$A68,СВЦЭМ!$B$34:$B$777,K$47)+'СЕТ СН'!$G$9+СВЦЭМ!$D$10+'СЕТ СН'!$G$6-'СЕТ СН'!$G$19</f>
        <v>965.23586272000011</v>
      </c>
      <c r="L68" s="37">
        <f>SUMIFS(СВЦЭМ!$C$34:$C$777,СВЦЭМ!$A$34:$A$777,$A68,СВЦЭМ!$B$34:$B$777,L$47)+'СЕТ СН'!$G$9+СВЦЭМ!$D$10+'СЕТ СН'!$G$6-'СЕТ СН'!$G$19</f>
        <v>884.40755708999995</v>
      </c>
      <c r="M68" s="37">
        <f>SUMIFS(СВЦЭМ!$C$34:$C$777,СВЦЭМ!$A$34:$A$777,$A68,СВЦЭМ!$B$34:$B$777,M$47)+'СЕТ СН'!$G$9+СВЦЭМ!$D$10+'СЕТ СН'!$G$6-'СЕТ СН'!$G$19</f>
        <v>859.75797510000007</v>
      </c>
      <c r="N68" s="37">
        <f>SUMIFS(СВЦЭМ!$C$34:$C$777,СВЦЭМ!$A$34:$A$777,$A68,СВЦЭМ!$B$34:$B$777,N$47)+'СЕТ СН'!$G$9+СВЦЭМ!$D$10+'СЕТ СН'!$G$6-'СЕТ СН'!$G$19</f>
        <v>862.88644531</v>
      </c>
      <c r="O68" s="37">
        <f>SUMIFS(СВЦЭМ!$C$34:$C$777,СВЦЭМ!$A$34:$A$777,$A68,СВЦЭМ!$B$34:$B$777,O$47)+'СЕТ СН'!$G$9+СВЦЭМ!$D$10+'СЕТ СН'!$G$6-'СЕТ СН'!$G$19</f>
        <v>857.8392972900001</v>
      </c>
      <c r="P68" s="37">
        <f>SUMIFS(СВЦЭМ!$C$34:$C$777,СВЦЭМ!$A$34:$A$777,$A68,СВЦЭМ!$B$34:$B$777,P$47)+'СЕТ СН'!$G$9+СВЦЭМ!$D$10+'СЕТ СН'!$G$6-'СЕТ СН'!$G$19</f>
        <v>860.83364372000005</v>
      </c>
      <c r="Q68" s="37">
        <f>SUMIFS(СВЦЭМ!$C$34:$C$777,СВЦЭМ!$A$34:$A$777,$A68,СВЦЭМ!$B$34:$B$777,Q$47)+'СЕТ СН'!$G$9+СВЦЭМ!$D$10+'СЕТ СН'!$G$6-'СЕТ СН'!$G$19</f>
        <v>859.75164605000009</v>
      </c>
      <c r="R68" s="37">
        <f>SUMIFS(СВЦЭМ!$C$34:$C$777,СВЦЭМ!$A$34:$A$777,$A68,СВЦЭМ!$B$34:$B$777,R$47)+'СЕТ СН'!$G$9+СВЦЭМ!$D$10+'СЕТ СН'!$G$6-'СЕТ СН'!$G$19</f>
        <v>861.03191771999991</v>
      </c>
      <c r="S68" s="37">
        <f>SUMIFS(СВЦЭМ!$C$34:$C$777,СВЦЭМ!$A$34:$A$777,$A68,СВЦЭМ!$B$34:$B$777,S$47)+'СЕТ СН'!$G$9+СВЦЭМ!$D$10+'СЕТ СН'!$G$6-'СЕТ СН'!$G$19</f>
        <v>848.71011085000009</v>
      </c>
      <c r="T68" s="37">
        <f>SUMIFS(СВЦЭМ!$C$34:$C$777,СВЦЭМ!$A$34:$A$777,$A68,СВЦЭМ!$B$34:$B$777,T$47)+'СЕТ СН'!$G$9+СВЦЭМ!$D$10+'СЕТ СН'!$G$6-'СЕТ СН'!$G$19</f>
        <v>864.28705092000018</v>
      </c>
      <c r="U68" s="37">
        <f>SUMIFS(СВЦЭМ!$C$34:$C$777,СВЦЭМ!$A$34:$A$777,$A68,СВЦЭМ!$B$34:$B$777,U$47)+'СЕТ СН'!$G$9+СВЦЭМ!$D$10+'СЕТ СН'!$G$6-'СЕТ СН'!$G$19</f>
        <v>864.12572348999993</v>
      </c>
      <c r="V68" s="37">
        <f>SUMIFS(СВЦЭМ!$C$34:$C$777,СВЦЭМ!$A$34:$A$777,$A68,СВЦЭМ!$B$34:$B$777,V$47)+'СЕТ СН'!$G$9+СВЦЭМ!$D$10+'СЕТ СН'!$G$6-'СЕТ СН'!$G$19</f>
        <v>873.15844358999993</v>
      </c>
      <c r="W68" s="37">
        <f>SUMIFS(СВЦЭМ!$C$34:$C$777,СВЦЭМ!$A$34:$A$777,$A68,СВЦЭМ!$B$34:$B$777,W$47)+'СЕТ СН'!$G$9+СВЦЭМ!$D$10+'СЕТ СН'!$G$6-'СЕТ СН'!$G$19</f>
        <v>935.07848577000004</v>
      </c>
      <c r="X68" s="37">
        <f>SUMIFS(СВЦЭМ!$C$34:$C$777,СВЦЭМ!$A$34:$A$777,$A68,СВЦЭМ!$B$34:$B$777,X$47)+'СЕТ СН'!$G$9+СВЦЭМ!$D$10+'СЕТ СН'!$G$6-'СЕТ СН'!$G$19</f>
        <v>995.00797297000008</v>
      </c>
      <c r="Y68" s="37">
        <f>SUMIFS(СВЦЭМ!$C$34:$C$777,СВЦЭМ!$A$34:$A$777,$A68,СВЦЭМ!$B$34:$B$777,Y$47)+'СЕТ СН'!$G$9+СВЦЭМ!$D$10+'СЕТ СН'!$G$6-'СЕТ СН'!$G$19</f>
        <v>1044.6222720699998</v>
      </c>
    </row>
    <row r="69" spans="1:27" ht="15.75" x14ac:dyDescent="0.2">
      <c r="A69" s="36">
        <f t="shared" si="1"/>
        <v>42969</v>
      </c>
      <c r="B69" s="37">
        <f>SUMIFS(СВЦЭМ!$C$34:$C$777,СВЦЭМ!$A$34:$A$777,$A69,СВЦЭМ!$B$34:$B$777,B$47)+'СЕТ СН'!$G$9+СВЦЭМ!$D$10+'СЕТ СН'!$G$6-'СЕТ СН'!$G$19</f>
        <v>1122.7760484599999</v>
      </c>
      <c r="C69" s="37">
        <f>SUMIFS(СВЦЭМ!$C$34:$C$777,СВЦЭМ!$A$34:$A$777,$A69,СВЦЭМ!$B$34:$B$777,C$47)+'СЕТ СН'!$G$9+СВЦЭМ!$D$10+'СЕТ СН'!$G$6-'СЕТ СН'!$G$19</f>
        <v>1131.4347888299999</v>
      </c>
      <c r="D69" s="37">
        <f>SUMIFS(СВЦЭМ!$C$34:$C$777,СВЦЭМ!$A$34:$A$777,$A69,СВЦЭМ!$B$34:$B$777,D$47)+'СЕТ СН'!$G$9+СВЦЭМ!$D$10+'СЕТ СН'!$G$6-'СЕТ СН'!$G$19</f>
        <v>1173.4292729199999</v>
      </c>
      <c r="E69" s="37">
        <f>SUMIFS(СВЦЭМ!$C$34:$C$777,СВЦЭМ!$A$34:$A$777,$A69,СВЦЭМ!$B$34:$B$777,E$47)+'СЕТ СН'!$G$9+СВЦЭМ!$D$10+'СЕТ СН'!$G$6-'СЕТ СН'!$G$19</f>
        <v>1203.4129969799999</v>
      </c>
      <c r="F69" s="37">
        <f>SUMIFS(СВЦЭМ!$C$34:$C$777,СВЦЭМ!$A$34:$A$777,$A69,СВЦЭМ!$B$34:$B$777,F$47)+'СЕТ СН'!$G$9+СВЦЭМ!$D$10+'СЕТ СН'!$G$6-'СЕТ СН'!$G$19</f>
        <v>1202.2659169999999</v>
      </c>
      <c r="G69" s="37">
        <f>SUMIFS(СВЦЭМ!$C$34:$C$777,СВЦЭМ!$A$34:$A$777,$A69,СВЦЭМ!$B$34:$B$777,G$47)+'СЕТ СН'!$G$9+СВЦЭМ!$D$10+'СЕТ СН'!$G$6-'СЕТ СН'!$G$19</f>
        <v>1202.5426118999999</v>
      </c>
      <c r="H69" s="37">
        <f>SUMIFS(СВЦЭМ!$C$34:$C$777,СВЦЭМ!$A$34:$A$777,$A69,СВЦЭМ!$B$34:$B$777,H$47)+'СЕТ СН'!$G$9+СВЦЭМ!$D$10+'СЕТ СН'!$G$6-'СЕТ СН'!$G$19</f>
        <v>1136.1695278299999</v>
      </c>
      <c r="I69" s="37">
        <f>SUMIFS(СВЦЭМ!$C$34:$C$777,СВЦЭМ!$A$34:$A$777,$A69,СВЦЭМ!$B$34:$B$777,I$47)+'СЕТ СН'!$G$9+СВЦЭМ!$D$10+'СЕТ СН'!$G$6-'СЕТ СН'!$G$19</f>
        <v>1103.7517741299998</v>
      </c>
      <c r="J69" s="37">
        <f>SUMIFS(СВЦЭМ!$C$34:$C$777,СВЦЭМ!$A$34:$A$777,$A69,СВЦЭМ!$B$34:$B$777,J$47)+'СЕТ СН'!$G$9+СВЦЭМ!$D$10+'СЕТ СН'!$G$6-'СЕТ СН'!$G$19</f>
        <v>1040.54660137</v>
      </c>
      <c r="K69" s="37">
        <f>SUMIFS(СВЦЭМ!$C$34:$C$777,СВЦЭМ!$A$34:$A$777,$A69,СВЦЭМ!$B$34:$B$777,K$47)+'СЕТ СН'!$G$9+СВЦЭМ!$D$10+'СЕТ СН'!$G$6-'СЕТ СН'!$G$19</f>
        <v>982.10677308999993</v>
      </c>
      <c r="L69" s="37">
        <f>SUMIFS(СВЦЭМ!$C$34:$C$777,СВЦЭМ!$A$34:$A$777,$A69,СВЦЭМ!$B$34:$B$777,L$47)+'СЕТ СН'!$G$9+СВЦЭМ!$D$10+'СЕТ СН'!$G$6-'СЕТ СН'!$G$19</f>
        <v>889.70968117000007</v>
      </c>
      <c r="M69" s="37">
        <f>SUMIFS(СВЦЭМ!$C$34:$C$777,СВЦЭМ!$A$34:$A$777,$A69,СВЦЭМ!$B$34:$B$777,M$47)+'СЕТ СН'!$G$9+СВЦЭМ!$D$10+'СЕТ СН'!$G$6-'СЕТ СН'!$G$19</f>
        <v>875.80657971000005</v>
      </c>
      <c r="N69" s="37">
        <f>SUMIFS(СВЦЭМ!$C$34:$C$777,СВЦЭМ!$A$34:$A$777,$A69,СВЦЭМ!$B$34:$B$777,N$47)+'СЕТ СН'!$G$9+СВЦЭМ!$D$10+'СЕТ СН'!$G$6-'СЕТ СН'!$G$19</f>
        <v>874.25305438000009</v>
      </c>
      <c r="O69" s="37">
        <f>SUMIFS(СВЦЭМ!$C$34:$C$777,СВЦЭМ!$A$34:$A$777,$A69,СВЦЭМ!$B$34:$B$777,O$47)+'СЕТ СН'!$G$9+СВЦЭМ!$D$10+'СЕТ СН'!$G$6-'СЕТ СН'!$G$19</f>
        <v>873.33888405000016</v>
      </c>
      <c r="P69" s="37">
        <f>SUMIFS(СВЦЭМ!$C$34:$C$777,СВЦЭМ!$A$34:$A$777,$A69,СВЦЭМ!$B$34:$B$777,P$47)+'СЕТ СН'!$G$9+СВЦЭМ!$D$10+'СЕТ СН'!$G$6-'СЕТ СН'!$G$19</f>
        <v>873.99470667000014</v>
      </c>
      <c r="Q69" s="37">
        <f>SUMIFS(СВЦЭМ!$C$34:$C$777,СВЦЭМ!$A$34:$A$777,$A69,СВЦЭМ!$B$34:$B$777,Q$47)+'СЕТ СН'!$G$9+СВЦЭМ!$D$10+'СЕТ СН'!$G$6-'СЕТ СН'!$G$19</f>
        <v>871.63397153000005</v>
      </c>
      <c r="R69" s="37">
        <f>SUMIFS(СВЦЭМ!$C$34:$C$777,СВЦЭМ!$A$34:$A$777,$A69,СВЦЭМ!$B$34:$B$777,R$47)+'СЕТ СН'!$G$9+СВЦЭМ!$D$10+'СЕТ СН'!$G$6-'СЕТ СН'!$G$19</f>
        <v>872.60877028999994</v>
      </c>
      <c r="S69" s="37">
        <f>SUMIFS(СВЦЭМ!$C$34:$C$777,СВЦЭМ!$A$34:$A$777,$A69,СВЦЭМ!$B$34:$B$777,S$47)+'СЕТ СН'!$G$9+СВЦЭМ!$D$10+'СЕТ СН'!$G$6-'СЕТ СН'!$G$19</f>
        <v>869.45842097000013</v>
      </c>
      <c r="T69" s="37">
        <f>SUMIFS(СВЦЭМ!$C$34:$C$777,СВЦЭМ!$A$34:$A$777,$A69,СВЦЭМ!$B$34:$B$777,T$47)+'СЕТ СН'!$G$9+СВЦЭМ!$D$10+'СЕТ СН'!$G$6-'СЕТ СН'!$G$19</f>
        <v>882.33538520000002</v>
      </c>
      <c r="U69" s="37">
        <f>SUMIFS(СВЦЭМ!$C$34:$C$777,СВЦЭМ!$A$34:$A$777,$A69,СВЦЭМ!$B$34:$B$777,U$47)+'СЕТ СН'!$G$9+СВЦЭМ!$D$10+'СЕТ СН'!$G$6-'СЕТ СН'!$G$19</f>
        <v>883.25571831000002</v>
      </c>
      <c r="V69" s="37">
        <f>SUMIFS(СВЦЭМ!$C$34:$C$777,СВЦЭМ!$A$34:$A$777,$A69,СВЦЭМ!$B$34:$B$777,V$47)+'СЕТ СН'!$G$9+СВЦЭМ!$D$10+'СЕТ СН'!$G$6-'СЕТ СН'!$G$19</f>
        <v>885.22256044000005</v>
      </c>
      <c r="W69" s="37">
        <f>SUMIFS(СВЦЭМ!$C$34:$C$777,СВЦЭМ!$A$34:$A$777,$A69,СВЦЭМ!$B$34:$B$777,W$47)+'СЕТ СН'!$G$9+СВЦЭМ!$D$10+'СЕТ СН'!$G$6-'СЕТ СН'!$G$19</f>
        <v>951.02644389000011</v>
      </c>
      <c r="X69" s="37">
        <f>SUMIFS(СВЦЭМ!$C$34:$C$777,СВЦЭМ!$A$34:$A$777,$A69,СВЦЭМ!$B$34:$B$777,X$47)+'СЕТ СН'!$G$9+СВЦЭМ!$D$10+'СЕТ СН'!$G$6-'СЕТ СН'!$G$19</f>
        <v>1010.53937505</v>
      </c>
      <c r="Y69" s="37">
        <f>SUMIFS(СВЦЭМ!$C$34:$C$777,СВЦЭМ!$A$34:$A$777,$A69,СВЦЭМ!$B$34:$B$777,Y$47)+'СЕТ СН'!$G$9+СВЦЭМ!$D$10+'СЕТ СН'!$G$6-'СЕТ СН'!$G$19</f>
        <v>1065.71995638</v>
      </c>
    </row>
    <row r="70" spans="1:27" ht="15.75" x14ac:dyDescent="0.2">
      <c r="A70" s="36">
        <f t="shared" si="1"/>
        <v>42970</v>
      </c>
      <c r="B70" s="37">
        <f>SUMIFS(СВЦЭМ!$C$34:$C$777,СВЦЭМ!$A$34:$A$777,$A70,СВЦЭМ!$B$34:$B$777,B$47)+'СЕТ СН'!$G$9+СВЦЭМ!$D$10+'СЕТ СН'!$G$6-'СЕТ СН'!$G$19</f>
        <v>1132.89538184</v>
      </c>
      <c r="C70" s="37">
        <f>SUMIFS(СВЦЭМ!$C$34:$C$777,СВЦЭМ!$A$34:$A$777,$A70,СВЦЭМ!$B$34:$B$777,C$47)+'СЕТ СН'!$G$9+СВЦЭМ!$D$10+'СЕТ СН'!$G$6-'СЕТ СН'!$G$19</f>
        <v>1122.9618939699999</v>
      </c>
      <c r="D70" s="37">
        <f>SUMIFS(СВЦЭМ!$C$34:$C$777,СВЦЭМ!$A$34:$A$777,$A70,СВЦЭМ!$B$34:$B$777,D$47)+'СЕТ СН'!$G$9+СВЦЭМ!$D$10+'СЕТ СН'!$G$6-'СЕТ СН'!$G$19</f>
        <v>1097.4447057399998</v>
      </c>
      <c r="E70" s="37">
        <f>SUMIFS(СВЦЭМ!$C$34:$C$777,СВЦЭМ!$A$34:$A$777,$A70,СВЦЭМ!$B$34:$B$777,E$47)+'СЕТ СН'!$G$9+СВЦЭМ!$D$10+'СЕТ СН'!$G$6-'СЕТ СН'!$G$19</f>
        <v>1092.1545741199998</v>
      </c>
      <c r="F70" s="37">
        <f>SUMIFS(СВЦЭМ!$C$34:$C$777,СВЦЭМ!$A$34:$A$777,$A70,СВЦЭМ!$B$34:$B$777,F$47)+'СЕТ СН'!$G$9+СВЦЭМ!$D$10+'СЕТ СН'!$G$6-'СЕТ СН'!$G$19</f>
        <v>1088.2297738499999</v>
      </c>
      <c r="G70" s="37">
        <f>SUMIFS(СВЦЭМ!$C$34:$C$777,СВЦЭМ!$A$34:$A$777,$A70,СВЦЭМ!$B$34:$B$777,G$47)+'СЕТ СН'!$G$9+СВЦЭМ!$D$10+'СЕТ СН'!$G$6-'СЕТ СН'!$G$19</f>
        <v>1149.57865666</v>
      </c>
      <c r="H70" s="37">
        <f>SUMIFS(СВЦЭМ!$C$34:$C$777,СВЦЭМ!$A$34:$A$777,$A70,СВЦЭМ!$B$34:$B$777,H$47)+'СЕТ СН'!$G$9+СВЦЭМ!$D$10+'СЕТ СН'!$G$6-'СЕТ СН'!$G$19</f>
        <v>1174.3141589699999</v>
      </c>
      <c r="I70" s="37">
        <f>SUMIFS(СВЦЭМ!$C$34:$C$777,СВЦЭМ!$A$34:$A$777,$A70,СВЦЭМ!$B$34:$B$777,I$47)+'СЕТ СН'!$G$9+СВЦЭМ!$D$10+'СЕТ СН'!$G$6-'СЕТ СН'!$G$19</f>
        <v>1117.0508510099999</v>
      </c>
      <c r="J70" s="37">
        <f>SUMIFS(СВЦЭМ!$C$34:$C$777,СВЦЭМ!$A$34:$A$777,$A70,СВЦЭМ!$B$34:$B$777,J$47)+'СЕТ СН'!$G$9+СВЦЭМ!$D$10+'СЕТ СН'!$G$6-'СЕТ СН'!$G$19</f>
        <v>1033.07961406</v>
      </c>
      <c r="K70" s="37">
        <f>SUMIFS(СВЦЭМ!$C$34:$C$777,СВЦЭМ!$A$34:$A$777,$A70,СВЦЭМ!$B$34:$B$777,K$47)+'СЕТ СН'!$G$9+СВЦЭМ!$D$10+'СЕТ СН'!$G$6-'СЕТ СН'!$G$19</f>
        <v>996.01431258999992</v>
      </c>
      <c r="L70" s="37">
        <f>SUMIFS(СВЦЭМ!$C$34:$C$777,СВЦЭМ!$A$34:$A$777,$A70,СВЦЭМ!$B$34:$B$777,L$47)+'СЕТ СН'!$G$9+СВЦЭМ!$D$10+'СЕТ СН'!$G$6-'СЕТ СН'!$G$19</f>
        <v>921.52017146000003</v>
      </c>
      <c r="M70" s="37">
        <f>SUMIFS(СВЦЭМ!$C$34:$C$777,СВЦЭМ!$A$34:$A$777,$A70,СВЦЭМ!$B$34:$B$777,M$47)+'СЕТ СН'!$G$9+СВЦЭМ!$D$10+'СЕТ СН'!$G$6-'СЕТ СН'!$G$19</f>
        <v>887.99223116000007</v>
      </c>
      <c r="N70" s="37">
        <f>SUMIFS(СВЦЭМ!$C$34:$C$777,СВЦЭМ!$A$34:$A$777,$A70,СВЦЭМ!$B$34:$B$777,N$47)+'СЕТ СН'!$G$9+СВЦЭМ!$D$10+'СЕТ СН'!$G$6-'СЕТ СН'!$G$19</f>
        <v>893.99355001999993</v>
      </c>
      <c r="O70" s="37">
        <f>SUMIFS(СВЦЭМ!$C$34:$C$777,СВЦЭМ!$A$34:$A$777,$A70,СВЦЭМ!$B$34:$B$777,O$47)+'СЕТ СН'!$G$9+СВЦЭМ!$D$10+'СЕТ СН'!$G$6-'СЕТ СН'!$G$19</f>
        <v>888.81709455000009</v>
      </c>
      <c r="P70" s="37">
        <f>SUMIFS(СВЦЭМ!$C$34:$C$777,СВЦЭМ!$A$34:$A$777,$A70,СВЦЭМ!$B$34:$B$777,P$47)+'СЕТ СН'!$G$9+СВЦЭМ!$D$10+'СЕТ СН'!$G$6-'СЕТ СН'!$G$19</f>
        <v>887.33469704000004</v>
      </c>
      <c r="Q70" s="37">
        <f>SUMIFS(СВЦЭМ!$C$34:$C$777,СВЦЭМ!$A$34:$A$777,$A70,СВЦЭМ!$B$34:$B$777,Q$47)+'СЕТ СН'!$G$9+СВЦЭМ!$D$10+'СЕТ СН'!$G$6-'СЕТ СН'!$G$19</f>
        <v>886.95810216000018</v>
      </c>
      <c r="R70" s="37">
        <f>SUMIFS(СВЦЭМ!$C$34:$C$777,СВЦЭМ!$A$34:$A$777,$A70,СВЦЭМ!$B$34:$B$777,R$47)+'СЕТ СН'!$G$9+СВЦЭМ!$D$10+'СЕТ СН'!$G$6-'СЕТ СН'!$G$19</f>
        <v>886.03040704000023</v>
      </c>
      <c r="S70" s="37">
        <f>SUMIFS(СВЦЭМ!$C$34:$C$777,СВЦЭМ!$A$34:$A$777,$A70,СВЦЭМ!$B$34:$B$777,S$47)+'СЕТ СН'!$G$9+СВЦЭМ!$D$10+'СЕТ СН'!$G$6-'СЕТ СН'!$G$19</f>
        <v>876.05756435000012</v>
      </c>
      <c r="T70" s="37">
        <f>SUMIFS(СВЦЭМ!$C$34:$C$777,СВЦЭМ!$A$34:$A$777,$A70,СВЦЭМ!$B$34:$B$777,T$47)+'СЕТ СН'!$G$9+СВЦЭМ!$D$10+'СЕТ СН'!$G$6-'СЕТ СН'!$G$19</f>
        <v>894.5678052400001</v>
      </c>
      <c r="U70" s="37">
        <f>SUMIFS(СВЦЭМ!$C$34:$C$777,СВЦЭМ!$A$34:$A$777,$A70,СВЦЭМ!$B$34:$B$777,U$47)+'СЕТ СН'!$G$9+СВЦЭМ!$D$10+'СЕТ СН'!$G$6-'СЕТ СН'!$G$19</f>
        <v>895.99744808000014</v>
      </c>
      <c r="V70" s="37">
        <f>SUMIFS(СВЦЭМ!$C$34:$C$777,СВЦЭМ!$A$34:$A$777,$A70,СВЦЭМ!$B$34:$B$777,V$47)+'СЕТ СН'!$G$9+СВЦЭМ!$D$10+'СЕТ СН'!$G$6-'СЕТ СН'!$G$19</f>
        <v>902.28373499999998</v>
      </c>
      <c r="W70" s="37">
        <f>SUMIFS(СВЦЭМ!$C$34:$C$777,СВЦЭМ!$A$34:$A$777,$A70,СВЦЭМ!$B$34:$B$777,W$47)+'СЕТ СН'!$G$9+СВЦЭМ!$D$10+'СЕТ СН'!$G$6-'СЕТ СН'!$G$19</f>
        <v>950.90637933000016</v>
      </c>
      <c r="X70" s="37">
        <f>SUMIFS(СВЦЭМ!$C$34:$C$777,СВЦЭМ!$A$34:$A$777,$A70,СВЦЭМ!$B$34:$B$777,X$47)+'СЕТ СН'!$G$9+СВЦЭМ!$D$10+'СЕТ СН'!$G$6-'СЕТ СН'!$G$19</f>
        <v>972.40202692999992</v>
      </c>
      <c r="Y70" s="37">
        <f>SUMIFS(СВЦЭМ!$C$34:$C$777,СВЦЭМ!$A$34:$A$777,$A70,СВЦЭМ!$B$34:$B$777,Y$47)+'СЕТ СН'!$G$9+СВЦЭМ!$D$10+'СЕТ СН'!$G$6-'СЕТ СН'!$G$19</f>
        <v>1055.61094996</v>
      </c>
    </row>
    <row r="71" spans="1:27" ht="15.75" x14ac:dyDescent="0.2">
      <c r="A71" s="36">
        <f t="shared" si="1"/>
        <v>42971</v>
      </c>
      <c r="B71" s="37">
        <f>SUMIFS(СВЦЭМ!$C$34:$C$777,СВЦЭМ!$A$34:$A$777,$A71,СВЦЭМ!$B$34:$B$777,B$47)+'СЕТ СН'!$G$9+СВЦЭМ!$D$10+'СЕТ СН'!$G$6-'СЕТ СН'!$G$19</f>
        <v>1092.8219747099999</v>
      </c>
      <c r="C71" s="37">
        <f>SUMIFS(СВЦЭМ!$C$34:$C$777,СВЦЭМ!$A$34:$A$777,$A71,СВЦЭМ!$B$34:$B$777,C$47)+'СЕТ СН'!$G$9+СВЦЭМ!$D$10+'СЕТ СН'!$G$6-'СЕТ СН'!$G$19</f>
        <v>1127.99801054</v>
      </c>
      <c r="D71" s="37">
        <f>SUMIFS(СВЦЭМ!$C$34:$C$777,СВЦЭМ!$A$34:$A$777,$A71,СВЦЭМ!$B$34:$B$777,D$47)+'СЕТ СН'!$G$9+СВЦЭМ!$D$10+'СЕТ СН'!$G$6-'СЕТ СН'!$G$19</f>
        <v>1151.72904417</v>
      </c>
      <c r="E71" s="37">
        <f>SUMIFS(СВЦЭМ!$C$34:$C$777,СВЦЭМ!$A$34:$A$777,$A71,СВЦЭМ!$B$34:$B$777,E$47)+'СЕТ СН'!$G$9+СВЦЭМ!$D$10+'СЕТ СН'!$G$6-'СЕТ СН'!$G$19</f>
        <v>1185.8447024899999</v>
      </c>
      <c r="F71" s="37">
        <f>SUMIFS(СВЦЭМ!$C$34:$C$777,СВЦЭМ!$A$34:$A$777,$A71,СВЦЭМ!$B$34:$B$777,F$47)+'СЕТ СН'!$G$9+СВЦЭМ!$D$10+'СЕТ СН'!$G$6-'СЕТ СН'!$G$19</f>
        <v>1195.1059937699999</v>
      </c>
      <c r="G71" s="37">
        <f>SUMIFS(СВЦЭМ!$C$34:$C$777,СВЦЭМ!$A$34:$A$777,$A71,СВЦЭМ!$B$34:$B$777,G$47)+'СЕТ СН'!$G$9+СВЦЭМ!$D$10+'СЕТ СН'!$G$6-'СЕТ СН'!$G$19</f>
        <v>1155.1326722399999</v>
      </c>
      <c r="H71" s="37">
        <f>SUMIFS(СВЦЭМ!$C$34:$C$777,СВЦЭМ!$A$34:$A$777,$A71,СВЦЭМ!$B$34:$B$777,H$47)+'СЕТ СН'!$G$9+СВЦЭМ!$D$10+'СЕТ СН'!$G$6-'СЕТ СН'!$G$19</f>
        <v>1108.28076358</v>
      </c>
      <c r="I71" s="37">
        <f>SUMIFS(СВЦЭМ!$C$34:$C$777,СВЦЭМ!$A$34:$A$777,$A71,СВЦЭМ!$B$34:$B$777,I$47)+'СЕТ СН'!$G$9+СВЦЭМ!$D$10+'СЕТ СН'!$G$6-'СЕТ СН'!$G$19</f>
        <v>1085.5306932399999</v>
      </c>
      <c r="J71" s="37">
        <f>SUMIFS(СВЦЭМ!$C$34:$C$777,СВЦЭМ!$A$34:$A$777,$A71,СВЦЭМ!$B$34:$B$777,J$47)+'СЕТ СН'!$G$9+СВЦЭМ!$D$10+'СЕТ СН'!$G$6-'СЕТ СН'!$G$19</f>
        <v>1030.3055460999999</v>
      </c>
      <c r="K71" s="37">
        <f>SUMIFS(СВЦЭМ!$C$34:$C$777,СВЦЭМ!$A$34:$A$777,$A71,СВЦЭМ!$B$34:$B$777,K$47)+'СЕТ СН'!$G$9+СВЦЭМ!$D$10+'СЕТ СН'!$G$6-'СЕТ СН'!$G$19</f>
        <v>981.61949260999995</v>
      </c>
      <c r="L71" s="37">
        <f>SUMIFS(СВЦЭМ!$C$34:$C$777,СВЦЭМ!$A$34:$A$777,$A71,СВЦЭМ!$B$34:$B$777,L$47)+'СЕТ СН'!$G$9+СВЦЭМ!$D$10+'СЕТ СН'!$G$6-'СЕТ СН'!$G$19</f>
        <v>903.39356238000005</v>
      </c>
      <c r="M71" s="37">
        <f>SUMIFS(СВЦЭМ!$C$34:$C$777,СВЦЭМ!$A$34:$A$777,$A71,СВЦЭМ!$B$34:$B$777,M$47)+'СЕТ СН'!$G$9+СВЦЭМ!$D$10+'СЕТ СН'!$G$6-'СЕТ СН'!$G$19</f>
        <v>875.06452510000008</v>
      </c>
      <c r="N71" s="37">
        <f>SUMIFS(СВЦЭМ!$C$34:$C$777,СВЦЭМ!$A$34:$A$777,$A71,СВЦЭМ!$B$34:$B$777,N$47)+'СЕТ СН'!$G$9+СВЦЭМ!$D$10+'СЕТ СН'!$G$6-'СЕТ СН'!$G$19</f>
        <v>869.65328621000003</v>
      </c>
      <c r="O71" s="37">
        <f>SUMIFS(СВЦЭМ!$C$34:$C$777,СВЦЭМ!$A$34:$A$777,$A71,СВЦЭМ!$B$34:$B$777,O$47)+'СЕТ СН'!$G$9+СВЦЭМ!$D$10+'СЕТ СН'!$G$6-'СЕТ СН'!$G$19</f>
        <v>875.3614641600002</v>
      </c>
      <c r="P71" s="37">
        <f>SUMIFS(СВЦЭМ!$C$34:$C$777,СВЦЭМ!$A$34:$A$777,$A71,СВЦЭМ!$B$34:$B$777,P$47)+'СЕТ СН'!$G$9+СВЦЭМ!$D$10+'СЕТ СН'!$G$6-'СЕТ СН'!$G$19</f>
        <v>876.63674669000011</v>
      </c>
      <c r="Q71" s="37">
        <f>SUMIFS(СВЦЭМ!$C$34:$C$777,СВЦЭМ!$A$34:$A$777,$A71,СВЦЭМ!$B$34:$B$777,Q$47)+'СЕТ СН'!$G$9+СВЦЭМ!$D$10+'СЕТ СН'!$G$6-'СЕТ СН'!$G$19</f>
        <v>881.29275847000008</v>
      </c>
      <c r="R71" s="37">
        <f>SUMIFS(СВЦЭМ!$C$34:$C$777,СВЦЭМ!$A$34:$A$777,$A71,СВЦЭМ!$B$34:$B$777,R$47)+'СЕТ СН'!$G$9+СВЦЭМ!$D$10+'СЕТ СН'!$G$6-'СЕТ СН'!$G$19</f>
        <v>878.81605605999994</v>
      </c>
      <c r="S71" s="37">
        <f>SUMIFS(СВЦЭМ!$C$34:$C$777,СВЦЭМ!$A$34:$A$777,$A71,СВЦЭМ!$B$34:$B$777,S$47)+'СЕТ СН'!$G$9+СВЦЭМ!$D$10+'СЕТ СН'!$G$6-'СЕТ СН'!$G$19</f>
        <v>873.12703228999999</v>
      </c>
      <c r="T71" s="37">
        <f>SUMIFS(СВЦЭМ!$C$34:$C$777,СВЦЭМ!$A$34:$A$777,$A71,СВЦЭМ!$B$34:$B$777,T$47)+'СЕТ СН'!$G$9+СВЦЭМ!$D$10+'СЕТ СН'!$G$6-'СЕТ СН'!$G$19</f>
        <v>870.03581166000004</v>
      </c>
      <c r="U71" s="37">
        <f>SUMIFS(СВЦЭМ!$C$34:$C$777,СВЦЭМ!$A$34:$A$777,$A71,СВЦЭМ!$B$34:$B$777,U$47)+'СЕТ СН'!$G$9+СВЦЭМ!$D$10+'СЕТ СН'!$G$6-'СЕТ СН'!$G$19</f>
        <v>869.33440790000009</v>
      </c>
      <c r="V71" s="37">
        <f>SUMIFS(СВЦЭМ!$C$34:$C$777,СВЦЭМ!$A$34:$A$777,$A71,СВЦЭМ!$B$34:$B$777,V$47)+'СЕТ СН'!$G$9+СВЦЭМ!$D$10+'СЕТ СН'!$G$6-'СЕТ СН'!$G$19</f>
        <v>906.83756928999992</v>
      </c>
      <c r="W71" s="37">
        <f>SUMIFS(СВЦЭМ!$C$34:$C$777,СВЦЭМ!$A$34:$A$777,$A71,СВЦЭМ!$B$34:$B$777,W$47)+'СЕТ СН'!$G$9+СВЦЭМ!$D$10+'СЕТ СН'!$G$6-'СЕТ СН'!$G$19</f>
        <v>977.30455910000001</v>
      </c>
      <c r="X71" s="37">
        <f>SUMIFS(СВЦЭМ!$C$34:$C$777,СВЦЭМ!$A$34:$A$777,$A71,СВЦЭМ!$B$34:$B$777,X$47)+'СЕТ СН'!$G$9+СВЦЭМ!$D$10+'СЕТ СН'!$G$6-'СЕТ СН'!$G$19</f>
        <v>991.61736914999983</v>
      </c>
      <c r="Y71" s="37">
        <f>SUMIFS(СВЦЭМ!$C$34:$C$777,СВЦЭМ!$A$34:$A$777,$A71,СВЦЭМ!$B$34:$B$777,Y$47)+'СЕТ СН'!$G$9+СВЦЭМ!$D$10+'СЕТ СН'!$G$6-'СЕТ СН'!$G$19</f>
        <v>1035.7941515099999</v>
      </c>
    </row>
    <row r="72" spans="1:27" ht="15.75" x14ac:dyDescent="0.2">
      <c r="A72" s="36">
        <f t="shared" si="1"/>
        <v>42972</v>
      </c>
      <c r="B72" s="37">
        <f>SUMIFS(СВЦЭМ!$C$34:$C$777,СВЦЭМ!$A$34:$A$777,$A72,СВЦЭМ!$B$34:$B$777,B$47)+'СЕТ СН'!$G$9+СВЦЭМ!$D$10+'СЕТ СН'!$G$6-'СЕТ СН'!$G$19</f>
        <v>1089.6423320099998</v>
      </c>
      <c r="C72" s="37">
        <f>SUMIFS(СВЦЭМ!$C$34:$C$777,СВЦЭМ!$A$34:$A$777,$A72,СВЦЭМ!$B$34:$B$777,C$47)+'СЕТ СН'!$G$9+СВЦЭМ!$D$10+'СЕТ СН'!$G$6-'СЕТ СН'!$G$19</f>
        <v>1142.9963217</v>
      </c>
      <c r="D72" s="37">
        <f>SUMIFS(СВЦЭМ!$C$34:$C$777,СВЦЭМ!$A$34:$A$777,$A72,СВЦЭМ!$B$34:$B$777,D$47)+'СЕТ СН'!$G$9+СВЦЭМ!$D$10+'СЕТ СН'!$G$6-'СЕТ СН'!$G$19</f>
        <v>1166.9480759200001</v>
      </c>
      <c r="E72" s="37">
        <f>SUMIFS(СВЦЭМ!$C$34:$C$777,СВЦЭМ!$A$34:$A$777,$A72,СВЦЭМ!$B$34:$B$777,E$47)+'СЕТ СН'!$G$9+СВЦЭМ!$D$10+'СЕТ СН'!$G$6-'СЕТ СН'!$G$19</f>
        <v>1176.8853598199998</v>
      </c>
      <c r="F72" s="37">
        <f>SUMIFS(СВЦЭМ!$C$34:$C$777,СВЦЭМ!$A$34:$A$777,$A72,СВЦЭМ!$B$34:$B$777,F$47)+'СЕТ СН'!$G$9+СВЦЭМ!$D$10+'СЕТ СН'!$G$6-'СЕТ СН'!$G$19</f>
        <v>1181.9077099699998</v>
      </c>
      <c r="G72" s="37">
        <f>SUMIFS(СВЦЭМ!$C$34:$C$777,СВЦЭМ!$A$34:$A$777,$A72,СВЦЭМ!$B$34:$B$777,G$47)+'СЕТ СН'!$G$9+СВЦЭМ!$D$10+'СЕТ СН'!$G$6-'СЕТ СН'!$G$19</f>
        <v>1171.5692738799999</v>
      </c>
      <c r="H72" s="37">
        <f>SUMIFS(СВЦЭМ!$C$34:$C$777,СВЦЭМ!$A$34:$A$777,$A72,СВЦЭМ!$B$34:$B$777,H$47)+'СЕТ СН'!$G$9+СВЦЭМ!$D$10+'СЕТ СН'!$G$6-'СЕТ СН'!$G$19</f>
        <v>1121.8401587999999</v>
      </c>
      <c r="I72" s="37">
        <f>SUMIFS(СВЦЭМ!$C$34:$C$777,СВЦЭМ!$A$34:$A$777,$A72,СВЦЭМ!$B$34:$B$777,I$47)+'СЕТ СН'!$G$9+СВЦЭМ!$D$10+'СЕТ СН'!$G$6-'СЕТ СН'!$G$19</f>
        <v>1066.5973015599998</v>
      </c>
      <c r="J72" s="37">
        <f>SUMIFS(СВЦЭМ!$C$34:$C$777,СВЦЭМ!$A$34:$A$777,$A72,СВЦЭМ!$B$34:$B$777,J$47)+'СЕТ СН'!$G$9+СВЦЭМ!$D$10+'СЕТ СН'!$G$6-'СЕТ СН'!$G$19</f>
        <v>1017.28195222</v>
      </c>
      <c r="K72" s="37">
        <f>SUMIFS(СВЦЭМ!$C$34:$C$777,СВЦЭМ!$A$34:$A$777,$A72,СВЦЭМ!$B$34:$B$777,K$47)+'СЕТ СН'!$G$9+СВЦЭМ!$D$10+'СЕТ СН'!$G$6-'СЕТ СН'!$G$19</f>
        <v>962.44560329000001</v>
      </c>
      <c r="L72" s="37">
        <f>SUMIFS(СВЦЭМ!$C$34:$C$777,СВЦЭМ!$A$34:$A$777,$A72,СВЦЭМ!$B$34:$B$777,L$47)+'СЕТ СН'!$G$9+СВЦЭМ!$D$10+'СЕТ СН'!$G$6-'СЕТ СН'!$G$19</f>
        <v>885.20909424999991</v>
      </c>
      <c r="M72" s="37">
        <f>SUMIFS(СВЦЭМ!$C$34:$C$777,СВЦЭМ!$A$34:$A$777,$A72,СВЦЭМ!$B$34:$B$777,M$47)+'СЕТ СН'!$G$9+СВЦЭМ!$D$10+'СЕТ СН'!$G$6-'СЕТ СН'!$G$19</f>
        <v>859.85286518000021</v>
      </c>
      <c r="N72" s="37">
        <f>SUMIFS(СВЦЭМ!$C$34:$C$777,СВЦЭМ!$A$34:$A$777,$A72,СВЦЭМ!$B$34:$B$777,N$47)+'СЕТ СН'!$G$9+СВЦЭМ!$D$10+'СЕТ СН'!$G$6-'СЕТ СН'!$G$19</f>
        <v>851.36874304000003</v>
      </c>
      <c r="O72" s="37">
        <f>SUMIFS(СВЦЭМ!$C$34:$C$777,СВЦЭМ!$A$34:$A$777,$A72,СВЦЭМ!$B$34:$B$777,O$47)+'СЕТ СН'!$G$9+СВЦЭМ!$D$10+'СЕТ СН'!$G$6-'СЕТ СН'!$G$19</f>
        <v>850.57855866</v>
      </c>
      <c r="P72" s="37">
        <f>SUMIFS(СВЦЭМ!$C$34:$C$777,СВЦЭМ!$A$34:$A$777,$A72,СВЦЭМ!$B$34:$B$777,P$47)+'СЕТ СН'!$G$9+СВЦЭМ!$D$10+'СЕТ СН'!$G$6-'СЕТ СН'!$G$19</f>
        <v>857.16101319000018</v>
      </c>
      <c r="Q72" s="37">
        <f>SUMIFS(СВЦЭМ!$C$34:$C$777,СВЦЭМ!$A$34:$A$777,$A72,СВЦЭМ!$B$34:$B$777,Q$47)+'СЕТ СН'!$G$9+СВЦЭМ!$D$10+'СЕТ СН'!$G$6-'СЕТ СН'!$G$19</f>
        <v>863.87576708999995</v>
      </c>
      <c r="R72" s="37">
        <f>SUMIFS(СВЦЭМ!$C$34:$C$777,СВЦЭМ!$A$34:$A$777,$A72,СВЦЭМ!$B$34:$B$777,R$47)+'СЕТ СН'!$G$9+СВЦЭМ!$D$10+'СЕТ СН'!$G$6-'СЕТ СН'!$G$19</f>
        <v>869.57656627999995</v>
      </c>
      <c r="S72" s="37">
        <f>SUMIFS(СВЦЭМ!$C$34:$C$777,СВЦЭМ!$A$34:$A$777,$A72,СВЦЭМ!$B$34:$B$777,S$47)+'СЕТ СН'!$G$9+СВЦЭМ!$D$10+'СЕТ СН'!$G$6-'СЕТ СН'!$G$19</f>
        <v>862.07502340000019</v>
      </c>
      <c r="T72" s="37">
        <f>SUMIFS(СВЦЭМ!$C$34:$C$777,СВЦЭМ!$A$34:$A$777,$A72,СВЦЭМ!$B$34:$B$777,T$47)+'СЕТ СН'!$G$9+СВЦЭМ!$D$10+'СЕТ СН'!$G$6-'СЕТ СН'!$G$19</f>
        <v>866.75253371000008</v>
      </c>
      <c r="U72" s="37">
        <f>SUMIFS(СВЦЭМ!$C$34:$C$777,СВЦЭМ!$A$34:$A$777,$A72,СВЦЭМ!$B$34:$B$777,U$47)+'СЕТ СН'!$G$9+СВЦЭМ!$D$10+'СЕТ СН'!$G$6-'СЕТ СН'!$G$19</f>
        <v>869.80153324999992</v>
      </c>
      <c r="V72" s="37">
        <f>SUMIFS(СВЦЭМ!$C$34:$C$777,СВЦЭМ!$A$34:$A$777,$A72,СВЦЭМ!$B$34:$B$777,V$47)+'СЕТ СН'!$G$9+СВЦЭМ!$D$10+'СЕТ СН'!$G$6-'СЕТ СН'!$G$19</f>
        <v>904.10727137999993</v>
      </c>
      <c r="W72" s="37">
        <f>SUMIFS(СВЦЭМ!$C$34:$C$777,СВЦЭМ!$A$34:$A$777,$A72,СВЦЭМ!$B$34:$B$777,W$47)+'СЕТ СН'!$G$9+СВЦЭМ!$D$10+'СЕТ СН'!$G$6-'СЕТ СН'!$G$19</f>
        <v>962.78815698000017</v>
      </c>
      <c r="X72" s="37">
        <f>SUMIFS(СВЦЭМ!$C$34:$C$777,СВЦЭМ!$A$34:$A$777,$A72,СВЦЭМ!$B$34:$B$777,X$47)+'СЕТ СН'!$G$9+СВЦЭМ!$D$10+'СЕТ СН'!$G$6-'СЕТ СН'!$G$19</f>
        <v>1021.7607829999999</v>
      </c>
      <c r="Y72" s="37">
        <f>SUMIFS(СВЦЭМ!$C$34:$C$777,СВЦЭМ!$A$34:$A$777,$A72,СВЦЭМ!$B$34:$B$777,Y$47)+'СЕТ СН'!$G$9+СВЦЭМ!$D$10+'СЕТ СН'!$G$6-'СЕТ СН'!$G$19</f>
        <v>1063.9860758599998</v>
      </c>
    </row>
    <row r="73" spans="1:27" ht="15.75" x14ac:dyDescent="0.2">
      <c r="A73" s="36">
        <f t="shared" si="1"/>
        <v>42973</v>
      </c>
      <c r="B73" s="37">
        <f>SUMIFS(СВЦЭМ!$C$34:$C$777,СВЦЭМ!$A$34:$A$777,$A73,СВЦЭМ!$B$34:$B$777,B$47)+'СЕТ СН'!$G$9+СВЦЭМ!$D$10+'СЕТ СН'!$G$6-'СЕТ СН'!$G$19</f>
        <v>1057.1634067599998</v>
      </c>
      <c r="C73" s="37">
        <f>SUMIFS(СВЦЭМ!$C$34:$C$777,СВЦЭМ!$A$34:$A$777,$A73,СВЦЭМ!$B$34:$B$777,C$47)+'СЕТ СН'!$G$9+СВЦЭМ!$D$10+'СЕТ СН'!$G$6-'СЕТ СН'!$G$19</f>
        <v>1102.4032398300001</v>
      </c>
      <c r="D73" s="37">
        <f>SUMIFS(СВЦЭМ!$C$34:$C$777,СВЦЭМ!$A$34:$A$777,$A73,СВЦЭМ!$B$34:$B$777,D$47)+'СЕТ СН'!$G$9+СВЦЭМ!$D$10+'СЕТ СН'!$G$6-'СЕТ СН'!$G$19</f>
        <v>1131.43732456</v>
      </c>
      <c r="E73" s="37">
        <f>SUMIFS(СВЦЭМ!$C$34:$C$777,СВЦЭМ!$A$34:$A$777,$A73,СВЦЭМ!$B$34:$B$777,E$47)+'СЕТ СН'!$G$9+СВЦЭМ!$D$10+'СЕТ СН'!$G$6-'СЕТ СН'!$G$19</f>
        <v>1144.5446554299999</v>
      </c>
      <c r="F73" s="37">
        <f>SUMIFS(СВЦЭМ!$C$34:$C$777,СВЦЭМ!$A$34:$A$777,$A73,СВЦЭМ!$B$34:$B$777,F$47)+'СЕТ СН'!$G$9+СВЦЭМ!$D$10+'СЕТ СН'!$G$6-'СЕТ СН'!$G$19</f>
        <v>1150.4141370699999</v>
      </c>
      <c r="G73" s="37">
        <f>SUMIFS(СВЦЭМ!$C$34:$C$777,СВЦЭМ!$A$34:$A$777,$A73,СВЦЭМ!$B$34:$B$777,G$47)+'СЕТ СН'!$G$9+СВЦЭМ!$D$10+'СЕТ СН'!$G$6-'СЕТ СН'!$G$19</f>
        <v>1143.84212295</v>
      </c>
      <c r="H73" s="37">
        <f>SUMIFS(СВЦЭМ!$C$34:$C$777,СВЦЭМ!$A$34:$A$777,$A73,СВЦЭМ!$B$34:$B$777,H$47)+'СЕТ СН'!$G$9+СВЦЭМ!$D$10+'СЕТ СН'!$G$6-'СЕТ СН'!$G$19</f>
        <v>1126.4718920299999</v>
      </c>
      <c r="I73" s="37">
        <f>SUMIFS(СВЦЭМ!$C$34:$C$777,СВЦЭМ!$A$34:$A$777,$A73,СВЦЭМ!$B$34:$B$777,I$47)+'СЕТ СН'!$G$9+СВЦЭМ!$D$10+'СЕТ СН'!$G$6-'СЕТ СН'!$G$19</f>
        <v>1116.5361614899998</v>
      </c>
      <c r="J73" s="37">
        <f>SUMIFS(СВЦЭМ!$C$34:$C$777,СВЦЭМ!$A$34:$A$777,$A73,СВЦЭМ!$B$34:$B$777,J$47)+'СЕТ СН'!$G$9+СВЦЭМ!$D$10+'СЕТ СН'!$G$6-'СЕТ СН'!$G$19</f>
        <v>1043.50243434</v>
      </c>
      <c r="K73" s="37">
        <f>SUMIFS(СВЦЭМ!$C$34:$C$777,СВЦЭМ!$A$34:$A$777,$A73,СВЦЭМ!$B$34:$B$777,K$47)+'СЕТ СН'!$G$9+СВЦЭМ!$D$10+'СЕТ СН'!$G$6-'СЕТ СН'!$G$19</f>
        <v>976.51180436000004</v>
      </c>
      <c r="L73" s="37">
        <f>SUMIFS(СВЦЭМ!$C$34:$C$777,СВЦЭМ!$A$34:$A$777,$A73,СВЦЭМ!$B$34:$B$777,L$47)+'СЕТ СН'!$G$9+СВЦЭМ!$D$10+'СЕТ СН'!$G$6-'СЕТ СН'!$G$19</f>
        <v>875.02002672000003</v>
      </c>
      <c r="M73" s="37">
        <f>SUMIFS(СВЦЭМ!$C$34:$C$777,СВЦЭМ!$A$34:$A$777,$A73,СВЦЭМ!$B$34:$B$777,M$47)+'СЕТ СН'!$G$9+СВЦЭМ!$D$10+'СЕТ СН'!$G$6-'СЕТ СН'!$G$19</f>
        <v>842.05162678000011</v>
      </c>
      <c r="N73" s="37">
        <f>SUMIFS(СВЦЭМ!$C$34:$C$777,СВЦЭМ!$A$34:$A$777,$A73,СВЦЭМ!$B$34:$B$777,N$47)+'СЕТ СН'!$G$9+СВЦЭМ!$D$10+'СЕТ СН'!$G$6-'СЕТ СН'!$G$19</f>
        <v>848.96868627999993</v>
      </c>
      <c r="O73" s="37">
        <f>SUMIFS(СВЦЭМ!$C$34:$C$777,СВЦЭМ!$A$34:$A$777,$A73,СВЦЭМ!$B$34:$B$777,O$47)+'СЕТ СН'!$G$9+СВЦЭМ!$D$10+'СЕТ СН'!$G$6-'СЕТ СН'!$G$19</f>
        <v>845.10385806000022</v>
      </c>
      <c r="P73" s="37">
        <f>SUMIFS(СВЦЭМ!$C$34:$C$777,СВЦЭМ!$A$34:$A$777,$A73,СВЦЭМ!$B$34:$B$777,P$47)+'СЕТ СН'!$G$9+СВЦЭМ!$D$10+'СЕТ СН'!$G$6-'СЕТ СН'!$G$19</f>
        <v>847.61479693999991</v>
      </c>
      <c r="Q73" s="37">
        <f>SUMIFS(СВЦЭМ!$C$34:$C$777,СВЦЭМ!$A$34:$A$777,$A73,СВЦЭМ!$B$34:$B$777,Q$47)+'СЕТ СН'!$G$9+СВЦЭМ!$D$10+'СЕТ СН'!$G$6-'СЕТ СН'!$G$19</f>
        <v>850.59147467999992</v>
      </c>
      <c r="R73" s="37">
        <f>SUMIFS(СВЦЭМ!$C$34:$C$777,СВЦЭМ!$A$34:$A$777,$A73,СВЦЭМ!$B$34:$B$777,R$47)+'СЕТ СН'!$G$9+СВЦЭМ!$D$10+'СЕТ СН'!$G$6-'СЕТ СН'!$G$19</f>
        <v>852.58421785000019</v>
      </c>
      <c r="S73" s="37">
        <f>SUMIFS(СВЦЭМ!$C$34:$C$777,СВЦЭМ!$A$34:$A$777,$A73,СВЦЭМ!$B$34:$B$777,S$47)+'СЕТ СН'!$G$9+СВЦЭМ!$D$10+'СЕТ СН'!$G$6-'СЕТ СН'!$G$19</f>
        <v>840.69095670000002</v>
      </c>
      <c r="T73" s="37">
        <f>SUMIFS(СВЦЭМ!$C$34:$C$777,СВЦЭМ!$A$34:$A$777,$A73,СВЦЭМ!$B$34:$B$777,T$47)+'СЕТ СН'!$G$9+СВЦЭМ!$D$10+'СЕТ СН'!$G$6-'СЕТ СН'!$G$19</f>
        <v>845.61287300000004</v>
      </c>
      <c r="U73" s="37">
        <f>SUMIFS(СВЦЭМ!$C$34:$C$777,СВЦЭМ!$A$34:$A$777,$A73,СВЦЭМ!$B$34:$B$777,U$47)+'СЕТ СН'!$G$9+СВЦЭМ!$D$10+'СЕТ СН'!$G$6-'СЕТ СН'!$G$19</f>
        <v>852.60465096999997</v>
      </c>
      <c r="V73" s="37">
        <f>SUMIFS(СВЦЭМ!$C$34:$C$777,СВЦЭМ!$A$34:$A$777,$A73,СВЦЭМ!$B$34:$B$777,V$47)+'СЕТ СН'!$G$9+СВЦЭМ!$D$10+'СЕТ СН'!$G$6-'СЕТ СН'!$G$19</f>
        <v>874.59774014999994</v>
      </c>
      <c r="W73" s="37">
        <f>SUMIFS(СВЦЭМ!$C$34:$C$777,СВЦЭМ!$A$34:$A$777,$A73,СВЦЭМ!$B$34:$B$777,W$47)+'СЕТ СН'!$G$9+СВЦЭМ!$D$10+'СЕТ СН'!$G$6-'СЕТ СН'!$G$19</f>
        <v>969.23770455000022</v>
      </c>
      <c r="X73" s="37">
        <f>SUMIFS(СВЦЭМ!$C$34:$C$777,СВЦЭМ!$A$34:$A$777,$A73,СВЦЭМ!$B$34:$B$777,X$47)+'СЕТ СН'!$G$9+СВЦЭМ!$D$10+'СЕТ СН'!$G$6-'СЕТ СН'!$G$19</f>
        <v>1003.51866832</v>
      </c>
      <c r="Y73" s="37">
        <f>SUMIFS(СВЦЭМ!$C$34:$C$777,СВЦЭМ!$A$34:$A$777,$A73,СВЦЭМ!$B$34:$B$777,Y$47)+'СЕТ СН'!$G$9+СВЦЭМ!$D$10+'СЕТ СН'!$G$6-'СЕТ СН'!$G$19</f>
        <v>1044.8816838799999</v>
      </c>
    </row>
    <row r="74" spans="1:27" ht="15.75" x14ac:dyDescent="0.2">
      <c r="A74" s="36">
        <f t="shared" si="1"/>
        <v>42974</v>
      </c>
      <c r="B74" s="37">
        <f>SUMIFS(СВЦЭМ!$C$34:$C$777,СВЦЭМ!$A$34:$A$777,$A74,СВЦЭМ!$B$34:$B$777,B$47)+'СЕТ СН'!$G$9+СВЦЭМ!$D$10+'СЕТ СН'!$G$6-'СЕТ СН'!$G$19</f>
        <v>1111.9738602699999</v>
      </c>
      <c r="C74" s="37">
        <f>SUMIFS(СВЦЭМ!$C$34:$C$777,СВЦЭМ!$A$34:$A$777,$A74,СВЦЭМ!$B$34:$B$777,C$47)+'СЕТ СН'!$G$9+СВЦЭМ!$D$10+'СЕТ СН'!$G$6-'СЕТ СН'!$G$19</f>
        <v>1120.93633553</v>
      </c>
      <c r="D74" s="37">
        <f>SUMIFS(СВЦЭМ!$C$34:$C$777,СВЦЭМ!$A$34:$A$777,$A74,СВЦЭМ!$B$34:$B$777,D$47)+'СЕТ СН'!$G$9+СВЦЭМ!$D$10+'СЕТ СН'!$G$6-'СЕТ СН'!$G$19</f>
        <v>1148.38642746</v>
      </c>
      <c r="E74" s="37">
        <f>SUMIFS(СВЦЭМ!$C$34:$C$777,СВЦЭМ!$A$34:$A$777,$A74,СВЦЭМ!$B$34:$B$777,E$47)+'СЕТ СН'!$G$9+СВЦЭМ!$D$10+'СЕТ СН'!$G$6-'СЕТ СН'!$G$19</f>
        <v>1171.03560421</v>
      </c>
      <c r="F74" s="37">
        <f>SUMIFS(СВЦЭМ!$C$34:$C$777,СВЦЭМ!$A$34:$A$777,$A74,СВЦЭМ!$B$34:$B$777,F$47)+'СЕТ СН'!$G$9+СВЦЭМ!$D$10+'СЕТ СН'!$G$6-'СЕТ СН'!$G$19</f>
        <v>1183.25616771</v>
      </c>
      <c r="G74" s="37">
        <f>SUMIFS(СВЦЭМ!$C$34:$C$777,СВЦЭМ!$A$34:$A$777,$A74,СВЦЭМ!$B$34:$B$777,G$47)+'СЕТ СН'!$G$9+СВЦЭМ!$D$10+'СЕТ СН'!$G$6-'СЕТ СН'!$G$19</f>
        <v>1181.9921947799999</v>
      </c>
      <c r="H74" s="37">
        <f>SUMIFS(СВЦЭМ!$C$34:$C$777,СВЦЭМ!$A$34:$A$777,$A74,СВЦЭМ!$B$34:$B$777,H$47)+'СЕТ СН'!$G$9+СВЦЭМ!$D$10+'СЕТ СН'!$G$6-'СЕТ СН'!$G$19</f>
        <v>1153.3396426099998</v>
      </c>
      <c r="I74" s="37">
        <f>SUMIFS(СВЦЭМ!$C$34:$C$777,СВЦЭМ!$A$34:$A$777,$A74,СВЦЭМ!$B$34:$B$777,I$47)+'СЕТ СН'!$G$9+СВЦЭМ!$D$10+'СЕТ СН'!$G$6-'СЕТ СН'!$G$19</f>
        <v>1125.7665830599999</v>
      </c>
      <c r="J74" s="37">
        <f>SUMIFS(СВЦЭМ!$C$34:$C$777,СВЦЭМ!$A$34:$A$777,$A74,СВЦЭМ!$B$34:$B$777,J$47)+'СЕТ СН'!$G$9+СВЦЭМ!$D$10+'СЕТ СН'!$G$6-'СЕТ СН'!$G$19</f>
        <v>1060.3442875599999</v>
      </c>
      <c r="K74" s="37">
        <f>SUMIFS(СВЦЭМ!$C$34:$C$777,СВЦЭМ!$A$34:$A$777,$A74,СВЦЭМ!$B$34:$B$777,K$47)+'СЕТ СН'!$G$9+СВЦЭМ!$D$10+'СЕТ СН'!$G$6-'СЕТ СН'!$G$19</f>
        <v>980.11297205999995</v>
      </c>
      <c r="L74" s="37">
        <f>SUMIFS(СВЦЭМ!$C$34:$C$777,СВЦЭМ!$A$34:$A$777,$A74,СВЦЭМ!$B$34:$B$777,L$47)+'СЕТ СН'!$G$9+СВЦЭМ!$D$10+'СЕТ СН'!$G$6-'СЕТ СН'!$G$19</f>
        <v>868.94474055000001</v>
      </c>
      <c r="M74" s="37">
        <f>SUMIFS(СВЦЭМ!$C$34:$C$777,СВЦЭМ!$A$34:$A$777,$A74,СВЦЭМ!$B$34:$B$777,M$47)+'СЕТ СН'!$G$9+СВЦЭМ!$D$10+'СЕТ СН'!$G$6-'СЕТ СН'!$G$19</f>
        <v>845.38986083999998</v>
      </c>
      <c r="N74" s="37">
        <f>SUMIFS(СВЦЭМ!$C$34:$C$777,СВЦЭМ!$A$34:$A$777,$A74,СВЦЭМ!$B$34:$B$777,N$47)+'СЕТ СН'!$G$9+СВЦЭМ!$D$10+'СЕТ СН'!$G$6-'СЕТ СН'!$G$19</f>
        <v>842.66245236000009</v>
      </c>
      <c r="O74" s="37">
        <f>SUMIFS(СВЦЭМ!$C$34:$C$777,СВЦЭМ!$A$34:$A$777,$A74,СВЦЭМ!$B$34:$B$777,O$47)+'СЕТ СН'!$G$9+СВЦЭМ!$D$10+'СЕТ СН'!$G$6-'СЕТ СН'!$G$19</f>
        <v>840.13086143999999</v>
      </c>
      <c r="P74" s="37">
        <f>SUMIFS(СВЦЭМ!$C$34:$C$777,СВЦЭМ!$A$34:$A$777,$A74,СВЦЭМ!$B$34:$B$777,P$47)+'СЕТ СН'!$G$9+СВЦЭМ!$D$10+'СЕТ СН'!$G$6-'СЕТ СН'!$G$19</f>
        <v>853.15384642000004</v>
      </c>
      <c r="Q74" s="37">
        <f>SUMIFS(СВЦЭМ!$C$34:$C$777,СВЦЭМ!$A$34:$A$777,$A74,СВЦЭМ!$B$34:$B$777,Q$47)+'СЕТ СН'!$G$9+СВЦЭМ!$D$10+'СЕТ СН'!$G$6-'СЕТ СН'!$G$19</f>
        <v>851.52370674000008</v>
      </c>
      <c r="R74" s="37">
        <f>SUMIFS(СВЦЭМ!$C$34:$C$777,СВЦЭМ!$A$34:$A$777,$A74,СВЦЭМ!$B$34:$B$777,R$47)+'СЕТ СН'!$G$9+СВЦЭМ!$D$10+'СЕТ СН'!$G$6-'СЕТ СН'!$G$19</f>
        <v>851.34895447000008</v>
      </c>
      <c r="S74" s="37">
        <f>SUMIFS(СВЦЭМ!$C$34:$C$777,СВЦЭМ!$A$34:$A$777,$A74,СВЦЭМ!$B$34:$B$777,S$47)+'СЕТ СН'!$G$9+СВЦЭМ!$D$10+'СЕТ СН'!$G$6-'СЕТ СН'!$G$19</f>
        <v>849.54099930000007</v>
      </c>
      <c r="T74" s="37">
        <f>SUMIFS(СВЦЭМ!$C$34:$C$777,СВЦЭМ!$A$34:$A$777,$A74,СВЦЭМ!$B$34:$B$777,T$47)+'СЕТ СН'!$G$9+СВЦЭМ!$D$10+'СЕТ СН'!$G$6-'СЕТ СН'!$G$19</f>
        <v>847.42728413000009</v>
      </c>
      <c r="U74" s="37">
        <f>SUMIFS(СВЦЭМ!$C$34:$C$777,СВЦЭМ!$A$34:$A$777,$A74,СВЦЭМ!$B$34:$B$777,U$47)+'СЕТ СН'!$G$9+СВЦЭМ!$D$10+'СЕТ СН'!$G$6-'СЕТ СН'!$G$19</f>
        <v>841.91365343000007</v>
      </c>
      <c r="V74" s="37">
        <f>SUMIFS(СВЦЭМ!$C$34:$C$777,СВЦЭМ!$A$34:$A$777,$A74,СВЦЭМ!$B$34:$B$777,V$47)+'СЕТ СН'!$G$9+СВЦЭМ!$D$10+'СЕТ СН'!$G$6-'СЕТ СН'!$G$19</f>
        <v>840.74239152000018</v>
      </c>
      <c r="W74" s="37">
        <f>SUMIFS(СВЦЭМ!$C$34:$C$777,СВЦЭМ!$A$34:$A$777,$A74,СВЦЭМ!$B$34:$B$777,W$47)+'СЕТ СН'!$G$9+СВЦЭМ!$D$10+'СЕТ СН'!$G$6-'СЕТ СН'!$G$19</f>
        <v>886.42422212000019</v>
      </c>
      <c r="X74" s="37">
        <f>SUMIFS(СВЦЭМ!$C$34:$C$777,СВЦЭМ!$A$34:$A$777,$A74,СВЦЭМ!$B$34:$B$777,X$47)+'СЕТ СН'!$G$9+СВЦЭМ!$D$10+'СЕТ СН'!$G$6-'СЕТ СН'!$G$19</f>
        <v>951.90170883000019</v>
      </c>
      <c r="Y74" s="37">
        <f>SUMIFS(СВЦЭМ!$C$34:$C$777,СВЦЭМ!$A$34:$A$777,$A74,СВЦЭМ!$B$34:$B$777,Y$47)+'СЕТ СН'!$G$9+СВЦЭМ!$D$10+'СЕТ СН'!$G$6-'СЕТ СН'!$G$19</f>
        <v>1011.46270039</v>
      </c>
    </row>
    <row r="75" spans="1:27" ht="15.75" x14ac:dyDescent="0.2">
      <c r="A75" s="36">
        <f t="shared" si="1"/>
        <v>42975</v>
      </c>
      <c r="B75" s="37">
        <f>SUMIFS(СВЦЭМ!$C$34:$C$777,СВЦЭМ!$A$34:$A$777,$A75,СВЦЭМ!$B$34:$B$777,B$47)+'СЕТ СН'!$G$9+СВЦЭМ!$D$10+'СЕТ СН'!$G$6-'СЕТ СН'!$G$19</f>
        <v>1105.6756274300001</v>
      </c>
      <c r="C75" s="37">
        <f>SUMIFS(СВЦЭМ!$C$34:$C$777,СВЦЭМ!$A$34:$A$777,$A75,СВЦЭМ!$B$34:$B$777,C$47)+'СЕТ СН'!$G$9+СВЦЭМ!$D$10+'СЕТ СН'!$G$6-'СЕТ СН'!$G$19</f>
        <v>1157.33403985</v>
      </c>
      <c r="D75" s="37">
        <f>SUMIFS(СВЦЭМ!$C$34:$C$777,СВЦЭМ!$A$34:$A$777,$A75,СВЦЭМ!$B$34:$B$777,D$47)+'СЕТ СН'!$G$9+СВЦЭМ!$D$10+'СЕТ СН'!$G$6-'СЕТ СН'!$G$19</f>
        <v>1189.6746489</v>
      </c>
      <c r="E75" s="37">
        <f>SUMIFS(СВЦЭМ!$C$34:$C$777,СВЦЭМ!$A$34:$A$777,$A75,СВЦЭМ!$B$34:$B$777,E$47)+'СЕТ СН'!$G$9+СВЦЭМ!$D$10+'СЕТ СН'!$G$6-'СЕТ СН'!$G$19</f>
        <v>1193.22381864</v>
      </c>
      <c r="F75" s="37">
        <f>SUMIFS(СВЦЭМ!$C$34:$C$777,СВЦЭМ!$A$34:$A$777,$A75,СВЦЭМ!$B$34:$B$777,F$47)+'СЕТ СН'!$G$9+СВЦЭМ!$D$10+'СЕТ СН'!$G$6-'СЕТ СН'!$G$19</f>
        <v>1212.0491682799998</v>
      </c>
      <c r="G75" s="37">
        <f>SUMIFS(СВЦЭМ!$C$34:$C$777,СВЦЭМ!$A$34:$A$777,$A75,СВЦЭМ!$B$34:$B$777,G$47)+'СЕТ СН'!$G$9+СВЦЭМ!$D$10+'СЕТ СН'!$G$6-'СЕТ СН'!$G$19</f>
        <v>1195.6395453800001</v>
      </c>
      <c r="H75" s="37">
        <f>SUMIFS(СВЦЭМ!$C$34:$C$777,СВЦЭМ!$A$34:$A$777,$A75,СВЦЭМ!$B$34:$B$777,H$47)+'СЕТ СН'!$G$9+СВЦЭМ!$D$10+'СЕТ СН'!$G$6-'СЕТ СН'!$G$19</f>
        <v>1162.3541333399999</v>
      </c>
      <c r="I75" s="37">
        <f>SUMIFS(СВЦЭМ!$C$34:$C$777,СВЦЭМ!$A$34:$A$777,$A75,СВЦЭМ!$B$34:$B$777,I$47)+'СЕТ СН'!$G$9+СВЦЭМ!$D$10+'СЕТ СН'!$G$6-'СЕТ СН'!$G$19</f>
        <v>1102.32214484</v>
      </c>
      <c r="J75" s="37">
        <f>SUMIFS(СВЦЭМ!$C$34:$C$777,СВЦЭМ!$A$34:$A$777,$A75,СВЦЭМ!$B$34:$B$777,J$47)+'СЕТ СН'!$G$9+СВЦЭМ!$D$10+'СЕТ СН'!$G$6-'СЕТ СН'!$G$19</f>
        <v>1041.2539790699998</v>
      </c>
      <c r="K75" s="37">
        <f>SUMIFS(СВЦЭМ!$C$34:$C$777,СВЦЭМ!$A$34:$A$777,$A75,СВЦЭМ!$B$34:$B$777,K$47)+'СЕТ СН'!$G$9+СВЦЭМ!$D$10+'СЕТ СН'!$G$6-'СЕТ СН'!$G$19</f>
        <v>968.73636458999999</v>
      </c>
      <c r="L75" s="37">
        <f>SUMIFS(СВЦЭМ!$C$34:$C$777,СВЦЭМ!$A$34:$A$777,$A75,СВЦЭМ!$B$34:$B$777,L$47)+'СЕТ СН'!$G$9+СВЦЭМ!$D$10+'СЕТ СН'!$G$6-'СЕТ СН'!$G$19</f>
        <v>883.04070952000006</v>
      </c>
      <c r="M75" s="37">
        <f>SUMIFS(СВЦЭМ!$C$34:$C$777,СВЦЭМ!$A$34:$A$777,$A75,СВЦЭМ!$B$34:$B$777,M$47)+'СЕТ СН'!$G$9+СВЦЭМ!$D$10+'СЕТ СН'!$G$6-'СЕТ СН'!$G$19</f>
        <v>861.45997972000009</v>
      </c>
      <c r="N75" s="37">
        <f>SUMIFS(СВЦЭМ!$C$34:$C$777,СВЦЭМ!$A$34:$A$777,$A75,СВЦЭМ!$B$34:$B$777,N$47)+'СЕТ СН'!$G$9+СВЦЭМ!$D$10+'СЕТ СН'!$G$6-'СЕТ СН'!$G$19</f>
        <v>863.64554648000012</v>
      </c>
      <c r="O75" s="37">
        <f>SUMIFS(СВЦЭМ!$C$34:$C$777,СВЦЭМ!$A$34:$A$777,$A75,СВЦЭМ!$B$34:$B$777,O$47)+'СЕТ СН'!$G$9+СВЦЭМ!$D$10+'СЕТ СН'!$G$6-'СЕТ СН'!$G$19</f>
        <v>861.43201062000003</v>
      </c>
      <c r="P75" s="37">
        <f>SUMIFS(СВЦЭМ!$C$34:$C$777,СВЦЭМ!$A$34:$A$777,$A75,СВЦЭМ!$B$34:$B$777,P$47)+'СЕТ СН'!$G$9+СВЦЭМ!$D$10+'СЕТ СН'!$G$6-'СЕТ СН'!$G$19</f>
        <v>861.05358564000016</v>
      </c>
      <c r="Q75" s="37">
        <f>SUMIFS(СВЦЭМ!$C$34:$C$777,СВЦЭМ!$A$34:$A$777,$A75,СВЦЭМ!$B$34:$B$777,Q$47)+'СЕТ СН'!$G$9+СВЦЭМ!$D$10+'СЕТ СН'!$G$6-'СЕТ СН'!$G$19</f>
        <v>863.72160310000004</v>
      </c>
      <c r="R75" s="37">
        <f>SUMIFS(СВЦЭМ!$C$34:$C$777,СВЦЭМ!$A$34:$A$777,$A75,СВЦЭМ!$B$34:$B$777,R$47)+'СЕТ СН'!$G$9+СВЦЭМ!$D$10+'СЕТ СН'!$G$6-'СЕТ СН'!$G$19</f>
        <v>865.86737724000022</v>
      </c>
      <c r="S75" s="37">
        <f>SUMIFS(СВЦЭМ!$C$34:$C$777,СВЦЭМ!$A$34:$A$777,$A75,СВЦЭМ!$B$34:$B$777,S$47)+'СЕТ СН'!$G$9+СВЦЭМ!$D$10+'СЕТ СН'!$G$6-'СЕТ СН'!$G$19</f>
        <v>858.87381830999993</v>
      </c>
      <c r="T75" s="37">
        <f>SUMIFS(СВЦЭМ!$C$34:$C$777,СВЦЭМ!$A$34:$A$777,$A75,СВЦЭМ!$B$34:$B$777,T$47)+'СЕТ СН'!$G$9+СВЦЭМ!$D$10+'СЕТ СН'!$G$6-'СЕТ СН'!$G$19</f>
        <v>866.43261813000004</v>
      </c>
      <c r="U75" s="37">
        <f>SUMIFS(СВЦЭМ!$C$34:$C$777,СВЦЭМ!$A$34:$A$777,$A75,СВЦЭМ!$B$34:$B$777,U$47)+'СЕТ СН'!$G$9+СВЦЭМ!$D$10+'СЕТ СН'!$G$6-'СЕТ СН'!$G$19</f>
        <v>863.31025166000018</v>
      </c>
      <c r="V75" s="37">
        <f>SUMIFS(СВЦЭМ!$C$34:$C$777,СВЦЭМ!$A$34:$A$777,$A75,СВЦЭМ!$B$34:$B$777,V$47)+'СЕТ СН'!$G$9+СВЦЭМ!$D$10+'СЕТ СН'!$G$6-'СЕТ СН'!$G$19</f>
        <v>868.6489746000002</v>
      </c>
      <c r="W75" s="37">
        <f>SUMIFS(СВЦЭМ!$C$34:$C$777,СВЦЭМ!$A$34:$A$777,$A75,СВЦЭМ!$B$34:$B$777,W$47)+'СЕТ СН'!$G$9+СВЦЭМ!$D$10+'СЕТ СН'!$G$6-'СЕТ СН'!$G$19</f>
        <v>940.2999346900001</v>
      </c>
      <c r="X75" s="37">
        <f>SUMIFS(СВЦЭМ!$C$34:$C$777,СВЦЭМ!$A$34:$A$777,$A75,СВЦЭМ!$B$34:$B$777,X$47)+'СЕТ СН'!$G$9+СВЦЭМ!$D$10+'СЕТ СН'!$G$6-'СЕТ СН'!$G$19</f>
        <v>1002.0173127899998</v>
      </c>
      <c r="Y75" s="37">
        <f>SUMIFS(СВЦЭМ!$C$34:$C$777,СВЦЭМ!$A$34:$A$777,$A75,СВЦЭМ!$B$34:$B$777,Y$47)+'СЕТ СН'!$G$9+СВЦЭМ!$D$10+'СЕТ СН'!$G$6-'СЕТ СН'!$G$19</f>
        <v>1060.2609616599998</v>
      </c>
    </row>
    <row r="76" spans="1:27" ht="15.75" x14ac:dyDescent="0.2">
      <c r="A76" s="36">
        <f t="shared" si="1"/>
        <v>42976</v>
      </c>
      <c r="B76" s="37">
        <f>SUMIFS(СВЦЭМ!$C$34:$C$777,СВЦЭМ!$A$34:$A$777,$A76,СВЦЭМ!$B$34:$B$777,B$47)+'СЕТ СН'!$G$9+СВЦЭМ!$D$10+'СЕТ СН'!$G$6-'СЕТ СН'!$G$19</f>
        <v>1122.5254730199999</v>
      </c>
      <c r="C76" s="37">
        <f>SUMIFS(СВЦЭМ!$C$34:$C$777,СВЦЭМ!$A$34:$A$777,$A76,СВЦЭМ!$B$34:$B$777,C$47)+'СЕТ СН'!$G$9+СВЦЭМ!$D$10+'СЕТ СН'!$G$6-'СЕТ СН'!$G$19</f>
        <v>1169.7278626499999</v>
      </c>
      <c r="D76" s="37">
        <f>SUMIFS(СВЦЭМ!$C$34:$C$777,СВЦЭМ!$A$34:$A$777,$A76,СВЦЭМ!$B$34:$B$777,D$47)+'СЕТ СН'!$G$9+СВЦЭМ!$D$10+'СЕТ СН'!$G$6-'СЕТ СН'!$G$19</f>
        <v>1200.4261683599998</v>
      </c>
      <c r="E76" s="37">
        <f>SUMIFS(СВЦЭМ!$C$34:$C$777,СВЦЭМ!$A$34:$A$777,$A76,СВЦЭМ!$B$34:$B$777,E$47)+'СЕТ СН'!$G$9+СВЦЭМ!$D$10+'СЕТ СН'!$G$6-'СЕТ СН'!$G$19</f>
        <v>1218.80463753</v>
      </c>
      <c r="F76" s="37">
        <f>SUMIFS(СВЦЭМ!$C$34:$C$777,СВЦЭМ!$A$34:$A$777,$A76,СВЦЭМ!$B$34:$B$777,F$47)+'СЕТ СН'!$G$9+СВЦЭМ!$D$10+'СЕТ СН'!$G$6-'СЕТ СН'!$G$19</f>
        <v>1219.7779083400001</v>
      </c>
      <c r="G76" s="37">
        <f>SUMIFS(СВЦЭМ!$C$34:$C$777,СВЦЭМ!$A$34:$A$777,$A76,СВЦЭМ!$B$34:$B$777,G$47)+'СЕТ СН'!$G$9+СВЦЭМ!$D$10+'СЕТ СН'!$G$6-'СЕТ СН'!$G$19</f>
        <v>1207.62411006</v>
      </c>
      <c r="H76" s="37">
        <f>SUMIFS(СВЦЭМ!$C$34:$C$777,СВЦЭМ!$A$34:$A$777,$A76,СВЦЭМ!$B$34:$B$777,H$47)+'СЕТ СН'!$G$9+СВЦЭМ!$D$10+'СЕТ СН'!$G$6-'СЕТ СН'!$G$19</f>
        <v>1150.8359392899999</v>
      </c>
      <c r="I76" s="37">
        <f>SUMIFS(СВЦЭМ!$C$34:$C$777,СВЦЭМ!$A$34:$A$777,$A76,СВЦЭМ!$B$34:$B$777,I$47)+'СЕТ СН'!$G$9+СВЦЭМ!$D$10+'СЕТ СН'!$G$6-'СЕТ СН'!$G$19</f>
        <v>1073.3482301199999</v>
      </c>
      <c r="J76" s="37">
        <f>SUMIFS(СВЦЭМ!$C$34:$C$777,СВЦЭМ!$A$34:$A$777,$A76,СВЦЭМ!$B$34:$B$777,J$47)+'СЕТ СН'!$G$9+СВЦЭМ!$D$10+'СЕТ СН'!$G$6-'СЕТ СН'!$G$19</f>
        <v>1033.4628246899999</v>
      </c>
      <c r="K76" s="37">
        <f>SUMIFS(СВЦЭМ!$C$34:$C$777,СВЦЭМ!$A$34:$A$777,$A76,СВЦЭМ!$B$34:$B$777,K$47)+'СЕТ СН'!$G$9+СВЦЭМ!$D$10+'СЕТ СН'!$G$6-'СЕТ СН'!$G$19</f>
        <v>975.72446552000019</v>
      </c>
      <c r="L76" s="37">
        <f>SUMIFS(СВЦЭМ!$C$34:$C$777,СВЦЭМ!$A$34:$A$777,$A76,СВЦЭМ!$B$34:$B$777,L$47)+'СЕТ СН'!$G$9+СВЦЭМ!$D$10+'СЕТ СН'!$G$6-'СЕТ СН'!$G$19</f>
        <v>895.33029357000009</v>
      </c>
      <c r="M76" s="37">
        <f>SUMIFS(СВЦЭМ!$C$34:$C$777,СВЦЭМ!$A$34:$A$777,$A76,СВЦЭМ!$B$34:$B$777,M$47)+'СЕТ СН'!$G$9+СВЦЭМ!$D$10+'СЕТ СН'!$G$6-'СЕТ СН'!$G$19</f>
        <v>863.34616700000015</v>
      </c>
      <c r="N76" s="37">
        <f>SUMIFS(СВЦЭМ!$C$34:$C$777,СВЦЭМ!$A$34:$A$777,$A76,СВЦЭМ!$B$34:$B$777,N$47)+'СЕТ СН'!$G$9+СВЦЭМ!$D$10+'СЕТ СН'!$G$6-'СЕТ СН'!$G$19</f>
        <v>863.53871170000002</v>
      </c>
      <c r="O76" s="37">
        <f>SUMIFS(СВЦЭМ!$C$34:$C$777,СВЦЭМ!$A$34:$A$777,$A76,СВЦЭМ!$B$34:$B$777,O$47)+'СЕТ СН'!$G$9+СВЦЭМ!$D$10+'СЕТ СН'!$G$6-'СЕТ СН'!$G$19</f>
        <v>865.72239816000001</v>
      </c>
      <c r="P76" s="37">
        <f>SUMIFS(СВЦЭМ!$C$34:$C$777,СВЦЭМ!$A$34:$A$777,$A76,СВЦЭМ!$B$34:$B$777,P$47)+'СЕТ СН'!$G$9+СВЦЭМ!$D$10+'СЕТ СН'!$G$6-'СЕТ СН'!$G$19</f>
        <v>870.32334733000016</v>
      </c>
      <c r="Q76" s="37">
        <f>SUMIFS(СВЦЭМ!$C$34:$C$777,СВЦЭМ!$A$34:$A$777,$A76,СВЦЭМ!$B$34:$B$777,Q$47)+'СЕТ СН'!$G$9+СВЦЭМ!$D$10+'СЕТ СН'!$G$6-'СЕТ СН'!$G$19</f>
        <v>869.56237663000002</v>
      </c>
      <c r="R76" s="37">
        <f>SUMIFS(СВЦЭМ!$C$34:$C$777,СВЦЭМ!$A$34:$A$777,$A76,СВЦЭМ!$B$34:$B$777,R$47)+'СЕТ СН'!$G$9+СВЦЭМ!$D$10+'СЕТ СН'!$G$6-'СЕТ СН'!$G$19</f>
        <v>868.92316109000012</v>
      </c>
      <c r="S76" s="37">
        <f>SUMIFS(СВЦЭМ!$C$34:$C$777,СВЦЭМ!$A$34:$A$777,$A76,СВЦЭМ!$B$34:$B$777,S$47)+'СЕТ СН'!$G$9+СВЦЭМ!$D$10+'СЕТ СН'!$G$6-'СЕТ СН'!$G$19</f>
        <v>861.48795195000002</v>
      </c>
      <c r="T76" s="37">
        <f>SUMIFS(СВЦЭМ!$C$34:$C$777,СВЦЭМ!$A$34:$A$777,$A76,СВЦЭМ!$B$34:$B$777,T$47)+'СЕТ СН'!$G$9+СВЦЭМ!$D$10+'СЕТ СН'!$G$6-'СЕТ СН'!$G$19</f>
        <v>871.03182306999997</v>
      </c>
      <c r="U76" s="37">
        <f>SUMIFS(СВЦЭМ!$C$34:$C$777,СВЦЭМ!$A$34:$A$777,$A76,СВЦЭМ!$B$34:$B$777,U$47)+'СЕТ СН'!$G$9+СВЦЭМ!$D$10+'СЕТ СН'!$G$6-'СЕТ СН'!$G$19</f>
        <v>875.59958796000001</v>
      </c>
      <c r="V76" s="37">
        <f>SUMIFS(СВЦЭМ!$C$34:$C$777,СВЦЭМ!$A$34:$A$777,$A76,СВЦЭМ!$B$34:$B$777,V$47)+'СЕТ СН'!$G$9+СВЦЭМ!$D$10+'СЕТ СН'!$G$6-'СЕТ СН'!$G$19</f>
        <v>891.74719368000001</v>
      </c>
      <c r="W76" s="37">
        <f>SUMIFS(СВЦЭМ!$C$34:$C$777,СВЦЭМ!$A$34:$A$777,$A76,СВЦЭМ!$B$34:$B$777,W$47)+'СЕТ СН'!$G$9+СВЦЭМ!$D$10+'СЕТ СН'!$G$6-'СЕТ СН'!$G$19</f>
        <v>965.30026247000001</v>
      </c>
      <c r="X76" s="37">
        <f>SUMIFS(СВЦЭМ!$C$34:$C$777,СВЦЭМ!$A$34:$A$777,$A76,СВЦЭМ!$B$34:$B$777,X$47)+'СЕТ СН'!$G$9+СВЦЭМ!$D$10+'СЕТ СН'!$G$6-'СЕТ СН'!$G$19</f>
        <v>1016.5997697799999</v>
      </c>
      <c r="Y76" s="37">
        <f>SUMIFS(СВЦЭМ!$C$34:$C$777,СВЦЭМ!$A$34:$A$777,$A76,СВЦЭМ!$B$34:$B$777,Y$47)+'СЕТ СН'!$G$9+СВЦЭМ!$D$10+'СЕТ СН'!$G$6-'СЕТ СН'!$G$19</f>
        <v>1065.08064053</v>
      </c>
    </row>
    <row r="77" spans="1:27" ht="15.75" x14ac:dyDescent="0.2">
      <c r="A77" s="36">
        <f t="shared" si="1"/>
        <v>42977</v>
      </c>
      <c r="B77" s="37">
        <f>SUMIFS(СВЦЭМ!$C$34:$C$777,СВЦЭМ!$A$34:$A$777,$A77,СВЦЭМ!$B$34:$B$777,B$47)+'СЕТ СН'!$G$9+СВЦЭМ!$D$10+'СЕТ СН'!$G$6-'СЕТ СН'!$G$19</f>
        <v>1131.3302584200001</v>
      </c>
      <c r="C77" s="37">
        <f>SUMIFS(СВЦЭМ!$C$34:$C$777,СВЦЭМ!$A$34:$A$777,$A77,СВЦЭМ!$B$34:$B$777,C$47)+'СЕТ СН'!$G$9+СВЦЭМ!$D$10+'СЕТ СН'!$G$6-'СЕТ СН'!$G$19</f>
        <v>1172.4932145499999</v>
      </c>
      <c r="D77" s="37">
        <f>SUMIFS(СВЦЭМ!$C$34:$C$777,СВЦЭМ!$A$34:$A$777,$A77,СВЦЭМ!$B$34:$B$777,D$47)+'СЕТ СН'!$G$9+СВЦЭМ!$D$10+'СЕТ СН'!$G$6-'СЕТ СН'!$G$19</f>
        <v>1174.6501106799999</v>
      </c>
      <c r="E77" s="37">
        <f>SUMIFS(СВЦЭМ!$C$34:$C$777,СВЦЭМ!$A$34:$A$777,$A77,СВЦЭМ!$B$34:$B$777,E$47)+'СЕТ СН'!$G$9+СВЦЭМ!$D$10+'СЕТ СН'!$G$6-'СЕТ СН'!$G$19</f>
        <v>1184.29886801</v>
      </c>
      <c r="F77" s="37">
        <f>SUMIFS(СВЦЭМ!$C$34:$C$777,СВЦЭМ!$A$34:$A$777,$A77,СВЦЭМ!$B$34:$B$777,F$47)+'СЕТ СН'!$G$9+СВЦЭМ!$D$10+'СЕТ СН'!$G$6-'СЕТ СН'!$G$19</f>
        <v>1183.8826597899999</v>
      </c>
      <c r="G77" s="37">
        <f>SUMIFS(СВЦЭМ!$C$34:$C$777,СВЦЭМ!$A$34:$A$777,$A77,СВЦЭМ!$B$34:$B$777,G$47)+'СЕТ СН'!$G$9+СВЦЭМ!$D$10+'СЕТ СН'!$G$6-'СЕТ СН'!$G$19</f>
        <v>1176.04948276</v>
      </c>
      <c r="H77" s="37">
        <f>SUMIFS(СВЦЭМ!$C$34:$C$777,СВЦЭМ!$A$34:$A$777,$A77,СВЦЭМ!$B$34:$B$777,H$47)+'СЕТ СН'!$G$9+СВЦЭМ!$D$10+'СЕТ СН'!$G$6-'СЕТ СН'!$G$19</f>
        <v>1124.5311164699999</v>
      </c>
      <c r="I77" s="37">
        <f>SUMIFS(СВЦЭМ!$C$34:$C$777,СВЦЭМ!$A$34:$A$777,$A77,СВЦЭМ!$B$34:$B$777,I$47)+'СЕТ СН'!$G$9+СВЦЭМ!$D$10+'СЕТ СН'!$G$6-'СЕТ СН'!$G$19</f>
        <v>1082.5342270799999</v>
      </c>
      <c r="J77" s="37">
        <f>SUMIFS(СВЦЭМ!$C$34:$C$777,СВЦЭМ!$A$34:$A$777,$A77,СВЦЭМ!$B$34:$B$777,J$47)+'СЕТ СН'!$G$9+СВЦЭМ!$D$10+'СЕТ СН'!$G$6-'СЕТ СН'!$G$19</f>
        <v>1033.8735121099999</v>
      </c>
      <c r="K77" s="37">
        <f>SUMIFS(СВЦЭМ!$C$34:$C$777,СВЦЭМ!$A$34:$A$777,$A77,СВЦЭМ!$B$34:$B$777,K$47)+'СЕТ СН'!$G$9+СВЦЭМ!$D$10+'СЕТ СН'!$G$6-'СЕТ СН'!$G$19</f>
        <v>983.17414702999986</v>
      </c>
      <c r="L77" s="37">
        <f>SUMIFS(СВЦЭМ!$C$34:$C$777,СВЦЭМ!$A$34:$A$777,$A77,СВЦЭМ!$B$34:$B$777,L$47)+'СЕТ СН'!$G$9+СВЦЭМ!$D$10+'СЕТ СН'!$G$6-'СЕТ СН'!$G$19</f>
        <v>905.2321923500001</v>
      </c>
      <c r="M77" s="37">
        <f>SUMIFS(СВЦЭМ!$C$34:$C$777,СВЦЭМ!$A$34:$A$777,$A77,СВЦЭМ!$B$34:$B$777,M$47)+'СЕТ СН'!$G$9+СВЦЭМ!$D$10+'СЕТ СН'!$G$6-'СЕТ СН'!$G$19</f>
        <v>875.34801921000007</v>
      </c>
      <c r="N77" s="37">
        <f>SUMIFS(СВЦЭМ!$C$34:$C$777,СВЦЭМ!$A$34:$A$777,$A77,СВЦЭМ!$B$34:$B$777,N$47)+'СЕТ СН'!$G$9+СВЦЭМ!$D$10+'СЕТ СН'!$G$6-'СЕТ СН'!$G$19</f>
        <v>881.22627761000012</v>
      </c>
      <c r="O77" s="37">
        <f>SUMIFS(СВЦЭМ!$C$34:$C$777,СВЦЭМ!$A$34:$A$777,$A77,СВЦЭМ!$B$34:$B$777,O$47)+'СЕТ СН'!$G$9+СВЦЭМ!$D$10+'СЕТ СН'!$G$6-'СЕТ СН'!$G$19</f>
        <v>881.68056862999993</v>
      </c>
      <c r="P77" s="37">
        <f>SUMIFS(СВЦЭМ!$C$34:$C$777,СВЦЭМ!$A$34:$A$777,$A77,СВЦЭМ!$B$34:$B$777,P$47)+'СЕТ СН'!$G$9+СВЦЭМ!$D$10+'СЕТ СН'!$G$6-'СЕТ СН'!$G$19</f>
        <v>879.67279816000018</v>
      </c>
      <c r="Q77" s="37">
        <f>SUMIFS(СВЦЭМ!$C$34:$C$777,СВЦЭМ!$A$34:$A$777,$A77,СВЦЭМ!$B$34:$B$777,Q$47)+'СЕТ СН'!$G$9+СВЦЭМ!$D$10+'СЕТ СН'!$G$6-'СЕТ СН'!$G$19</f>
        <v>877.4765160500001</v>
      </c>
      <c r="R77" s="37">
        <f>SUMIFS(СВЦЭМ!$C$34:$C$777,СВЦЭМ!$A$34:$A$777,$A77,СВЦЭМ!$B$34:$B$777,R$47)+'СЕТ СН'!$G$9+СВЦЭМ!$D$10+'СЕТ СН'!$G$6-'СЕТ СН'!$G$19</f>
        <v>883.11705917000018</v>
      </c>
      <c r="S77" s="37">
        <f>SUMIFS(СВЦЭМ!$C$34:$C$777,СВЦЭМ!$A$34:$A$777,$A77,СВЦЭМ!$B$34:$B$777,S$47)+'СЕТ СН'!$G$9+СВЦЭМ!$D$10+'СЕТ СН'!$G$6-'СЕТ СН'!$G$19</f>
        <v>875.99009848000014</v>
      </c>
      <c r="T77" s="37">
        <f>SUMIFS(СВЦЭМ!$C$34:$C$777,СВЦЭМ!$A$34:$A$777,$A77,СВЦЭМ!$B$34:$B$777,T$47)+'СЕТ СН'!$G$9+СВЦЭМ!$D$10+'СЕТ СН'!$G$6-'СЕТ СН'!$G$19</f>
        <v>878.15537403999997</v>
      </c>
      <c r="U77" s="37">
        <f>SUMIFS(СВЦЭМ!$C$34:$C$777,СВЦЭМ!$A$34:$A$777,$A77,СВЦЭМ!$B$34:$B$777,U$47)+'СЕТ СН'!$G$9+СВЦЭМ!$D$10+'СЕТ СН'!$G$6-'СЕТ СН'!$G$19</f>
        <v>873.08043631999999</v>
      </c>
      <c r="V77" s="37">
        <f>SUMIFS(СВЦЭМ!$C$34:$C$777,СВЦЭМ!$A$34:$A$777,$A77,СВЦЭМ!$B$34:$B$777,V$47)+'СЕТ СН'!$G$9+СВЦЭМ!$D$10+'СЕТ СН'!$G$6-'СЕТ СН'!$G$19</f>
        <v>886.62576492000017</v>
      </c>
      <c r="W77" s="37">
        <f>SUMIFS(СВЦЭМ!$C$34:$C$777,СВЦЭМ!$A$34:$A$777,$A77,СВЦЭМ!$B$34:$B$777,W$47)+'СЕТ СН'!$G$9+СВЦЭМ!$D$10+'СЕТ СН'!$G$6-'СЕТ СН'!$G$19</f>
        <v>959.29926354999998</v>
      </c>
      <c r="X77" s="37">
        <f>SUMIFS(СВЦЭМ!$C$34:$C$777,СВЦЭМ!$A$34:$A$777,$A77,СВЦЭМ!$B$34:$B$777,X$47)+'СЕТ СН'!$G$9+СВЦЭМ!$D$10+'СЕТ СН'!$G$6-'СЕТ СН'!$G$19</f>
        <v>993.40395252999997</v>
      </c>
      <c r="Y77" s="37">
        <f>SUMIFS(СВЦЭМ!$C$34:$C$777,СВЦЭМ!$A$34:$A$777,$A77,СВЦЭМ!$B$34:$B$777,Y$47)+'СЕТ СН'!$G$9+СВЦЭМ!$D$10+'СЕТ СН'!$G$6-'СЕТ СН'!$G$19</f>
        <v>1017.8842803699999</v>
      </c>
      <c r="AA77" s="38"/>
    </row>
    <row r="78" spans="1:27" ht="15.75" x14ac:dyDescent="0.2">
      <c r="A78" s="36">
        <f t="shared" si="1"/>
        <v>42978</v>
      </c>
      <c r="B78" s="37">
        <f>SUMIFS(СВЦЭМ!$C$34:$C$777,СВЦЭМ!$A$34:$A$777,$A78,СВЦЭМ!$B$34:$B$777,B$47)+'СЕТ СН'!$G$9+СВЦЭМ!$D$10+'СЕТ СН'!$G$6-'СЕТ СН'!$G$19</f>
        <v>991.71413549999988</v>
      </c>
      <c r="C78" s="37">
        <f>SUMIFS(СВЦЭМ!$C$34:$C$777,СВЦЭМ!$A$34:$A$777,$A78,СВЦЭМ!$B$34:$B$777,C$47)+'СЕТ СН'!$G$9+СВЦЭМ!$D$10+'СЕТ СН'!$G$6-'СЕТ СН'!$G$19</f>
        <v>1091.5177300199998</v>
      </c>
      <c r="D78" s="37">
        <f>SUMIFS(СВЦЭМ!$C$34:$C$777,СВЦЭМ!$A$34:$A$777,$A78,СВЦЭМ!$B$34:$B$777,D$47)+'СЕТ СН'!$G$9+СВЦЭМ!$D$10+'СЕТ СН'!$G$6-'СЕТ СН'!$G$19</f>
        <v>1141.5226598300001</v>
      </c>
      <c r="E78" s="37">
        <f>SUMIFS(СВЦЭМ!$C$34:$C$777,СВЦЭМ!$A$34:$A$777,$A78,СВЦЭМ!$B$34:$B$777,E$47)+'СЕТ СН'!$G$9+СВЦЭМ!$D$10+'СЕТ СН'!$G$6-'СЕТ СН'!$G$19</f>
        <v>1157.6373609</v>
      </c>
      <c r="F78" s="37">
        <f>SUMIFS(СВЦЭМ!$C$34:$C$777,СВЦЭМ!$A$34:$A$777,$A78,СВЦЭМ!$B$34:$B$777,F$47)+'СЕТ СН'!$G$9+СВЦЭМ!$D$10+'СЕТ СН'!$G$6-'СЕТ СН'!$G$19</f>
        <v>1166.36508349</v>
      </c>
      <c r="G78" s="37">
        <f>SUMIFS(СВЦЭМ!$C$34:$C$777,СВЦЭМ!$A$34:$A$777,$A78,СВЦЭМ!$B$34:$B$777,G$47)+'СЕТ СН'!$G$9+СВЦЭМ!$D$10+'СЕТ СН'!$G$6-'СЕТ СН'!$G$19</f>
        <v>1161.5084564199999</v>
      </c>
      <c r="H78" s="37">
        <f>SUMIFS(СВЦЭМ!$C$34:$C$777,СВЦЭМ!$A$34:$A$777,$A78,СВЦЭМ!$B$34:$B$777,H$47)+'СЕТ СН'!$G$9+СВЦЭМ!$D$10+'СЕТ СН'!$G$6-'СЕТ СН'!$G$19</f>
        <v>1104.24627356</v>
      </c>
      <c r="I78" s="37">
        <f>SUMIFS(СВЦЭМ!$C$34:$C$777,СВЦЭМ!$A$34:$A$777,$A78,СВЦЭМ!$B$34:$B$777,I$47)+'СЕТ СН'!$G$9+СВЦЭМ!$D$10+'СЕТ СН'!$G$6-'СЕТ СН'!$G$19</f>
        <v>1014.5229624200001</v>
      </c>
      <c r="J78" s="37">
        <f>SUMIFS(СВЦЭМ!$C$34:$C$777,СВЦЭМ!$A$34:$A$777,$A78,СВЦЭМ!$B$34:$B$777,J$47)+'СЕТ СН'!$G$9+СВЦЭМ!$D$10+'СЕТ СН'!$G$6-'СЕТ СН'!$G$19</f>
        <v>999.67284734999998</v>
      </c>
      <c r="K78" s="37">
        <f>SUMIFS(СВЦЭМ!$C$34:$C$777,СВЦЭМ!$A$34:$A$777,$A78,СВЦЭМ!$B$34:$B$777,K$47)+'СЕТ СН'!$G$9+СВЦЭМ!$D$10+'СЕТ СН'!$G$6-'СЕТ СН'!$G$19</f>
        <v>963.38317192000022</v>
      </c>
      <c r="L78" s="37">
        <f>SUMIFS(СВЦЭМ!$C$34:$C$777,СВЦЭМ!$A$34:$A$777,$A78,СВЦЭМ!$B$34:$B$777,L$47)+'СЕТ СН'!$G$9+СВЦЭМ!$D$10+'СЕТ СН'!$G$6-'СЕТ СН'!$G$19</f>
        <v>873.23702971000012</v>
      </c>
      <c r="M78" s="37">
        <f>SUMIFS(СВЦЭМ!$C$34:$C$777,СВЦЭМ!$A$34:$A$777,$A78,СВЦЭМ!$B$34:$B$777,M$47)+'СЕТ СН'!$G$9+СВЦЭМ!$D$10+'СЕТ СН'!$G$6-'СЕТ СН'!$G$19</f>
        <v>845.65152856000009</v>
      </c>
      <c r="N78" s="37">
        <f>SUMIFS(СВЦЭМ!$C$34:$C$777,СВЦЭМ!$A$34:$A$777,$A78,СВЦЭМ!$B$34:$B$777,N$47)+'СЕТ СН'!$G$9+СВЦЭМ!$D$10+'СЕТ СН'!$G$6-'СЕТ СН'!$G$19</f>
        <v>846.50471631000005</v>
      </c>
      <c r="O78" s="37">
        <f>SUMIFS(СВЦЭМ!$C$34:$C$777,СВЦЭМ!$A$34:$A$777,$A78,СВЦЭМ!$B$34:$B$777,O$47)+'СЕТ СН'!$G$9+СВЦЭМ!$D$10+'СЕТ СН'!$G$6-'СЕТ СН'!$G$19</f>
        <v>845.04804730000001</v>
      </c>
      <c r="P78" s="37">
        <f>SUMIFS(СВЦЭМ!$C$34:$C$777,СВЦЭМ!$A$34:$A$777,$A78,СВЦЭМ!$B$34:$B$777,P$47)+'СЕТ СН'!$G$9+СВЦЭМ!$D$10+'СЕТ СН'!$G$6-'СЕТ СН'!$G$19</f>
        <v>844.1843438599999</v>
      </c>
      <c r="Q78" s="37">
        <f>SUMIFS(СВЦЭМ!$C$34:$C$777,СВЦЭМ!$A$34:$A$777,$A78,СВЦЭМ!$B$34:$B$777,Q$47)+'СЕТ СН'!$G$9+СВЦЭМ!$D$10+'СЕТ СН'!$G$6-'СЕТ СН'!$G$19</f>
        <v>848.32852142999991</v>
      </c>
      <c r="R78" s="37">
        <f>SUMIFS(СВЦЭМ!$C$34:$C$777,СВЦЭМ!$A$34:$A$777,$A78,СВЦЭМ!$B$34:$B$777,R$47)+'СЕТ СН'!$G$9+СВЦЭМ!$D$10+'СЕТ СН'!$G$6-'СЕТ СН'!$G$19</f>
        <v>852.14153744000009</v>
      </c>
      <c r="S78" s="37">
        <f>SUMIFS(СВЦЭМ!$C$34:$C$777,СВЦЭМ!$A$34:$A$777,$A78,СВЦЭМ!$B$34:$B$777,S$47)+'СЕТ СН'!$G$9+СВЦЭМ!$D$10+'СЕТ СН'!$G$6-'СЕТ СН'!$G$19</f>
        <v>844.38118543000019</v>
      </c>
      <c r="T78" s="37">
        <f>SUMIFS(СВЦЭМ!$C$34:$C$777,СВЦЭМ!$A$34:$A$777,$A78,СВЦЭМ!$B$34:$B$777,T$47)+'СЕТ СН'!$G$9+СВЦЭМ!$D$10+'СЕТ СН'!$G$6-'СЕТ СН'!$G$19</f>
        <v>849.9479178900001</v>
      </c>
      <c r="U78" s="37">
        <f>SUMIFS(СВЦЭМ!$C$34:$C$777,СВЦЭМ!$A$34:$A$777,$A78,СВЦЭМ!$B$34:$B$777,U$47)+'СЕТ СН'!$G$9+СВЦЭМ!$D$10+'СЕТ СН'!$G$6-'СЕТ СН'!$G$19</f>
        <v>849.89012075000005</v>
      </c>
      <c r="V78" s="37">
        <f>SUMIFS(СВЦЭМ!$C$34:$C$777,СВЦЭМ!$A$34:$A$777,$A78,СВЦЭМ!$B$34:$B$777,V$47)+'СЕТ СН'!$G$9+СВЦЭМ!$D$10+'СЕТ СН'!$G$6-'СЕТ СН'!$G$19</f>
        <v>845.9001334200002</v>
      </c>
      <c r="W78" s="37">
        <f>SUMIFS(СВЦЭМ!$C$34:$C$777,СВЦЭМ!$A$34:$A$777,$A78,СВЦЭМ!$B$34:$B$777,W$47)+'СЕТ СН'!$G$9+СВЦЭМ!$D$10+'СЕТ СН'!$G$6-'СЕТ СН'!$G$19</f>
        <v>917.22620613000004</v>
      </c>
      <c r="X78" s="37">
        <f>SUMIFS(СВЦЭМ!$C$34:$C$777,СВЦЭМ!$A$34:$A$777,$A78,СВЦЭМ!$B$34:$B$777,X$47)+'СЕТ СН'!$G$9+СВЦЭМ!$D$10+'СЕТ СН'!$G$6-'СЕТ СН'!$G$19</f>
        <v>978.83668059000001</v>
      </c>
      <c r="Y78" s="37">
        <f>SUMIFS(СВЦЭМ!$C$34:$C$777,СВЦЭМ!$A$34:$A$777,$A78,СВЦЭМ!$B$34:$B$777,Y$47)+'СЕТ СН'!$G$9+СВЦЭМ!$D$10+'СЕТ СН'!$G$6-'СЕТ СН'!$G$19</f>
        <v>1003.89210409</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01.08.2017</v>
      </c>
      <c r="B84" s="37">
        <f>SUMIFS(СВЦЭМ!$C$34:$C$777,СВЦЭМ!$A$34:$A$777,$A84,СВЦЭМ!$B$34:$B$777,B$83)+'СЕТ СН'!$H$9+СВЦЭМ!$D$10+'СЕТ СН'!$H$6-'СЕТ СН'!$H$19</f>
        <v>1020.94434525</v>
      </c>
      <c r="C84" s="37">
        <f>SUMIFS(СВЦЭМ!$C$34:$C$777,СВЦЭМ!$A$34:$A$777,$A84,СВЦЭМ!$B$34:$B$777,C$83)+'СЕТ СН'!$H$9+СВЦЭМ!$D$10+'СЕТ СН'!$H$6-'СЕТ СН'!$H$19</f>
        <v>1091.8273903899999</v>
      </c>
      <c r="D84" s="37">
        <f>SUMIFS(СВЦЭМ!$C$34:$C$777,СВЦЭМ!$A$34:$A$777,$A84,СВЦЭМ!$B$34:$B$777,D$83)+'СЕТ СН'!$H$9+СВЦЭМ!$D$10+'СЕТ СН'!$H$6-'СЕТ СН'!$H$19</f>
        <v>1126.28174614</v>
      </c>
      <c r="E84" s="37">
        <f>SUMIFS(СВЦЭМ!$C$34:$C$777,СВЦЭМ!$A$34:$A$777,$A84,СВЦЭМ!$B$34:$B$777,E$83)+'СЕТ СН'!$H$9+СВЦЭМ!$D$10+'СЕТ СН'!$H$6-'СЕТ СН'!$H$19</f>
        <v>1156.9808005199998</v>
      </c>
      <c r="F84" s="37">
        <f>SUMIFS(СВЦЭМ!$C$34:$C$777,СВЦЭМ!$A$34:$A$777,$A84,СВЦЭМ!$B$34:$B$777,F$83)+'СЕТ СН'!$H$9+СВЦЭМ!$D$10+'СЕТ СН'!$H$6-'СЕТ СН'!$H$19</f>
        <v>1163.9347076499998</v>
      </c>
      <c r="G84" s="37">
        <f>SUMIFS(СВЦЭМ!$C$34:$C$777,СВЦЭМ!$A$34:$A$777,$A84,СВЦЭМ!$B$34:$B$777,G$83)+'СЕТ СН'!$H$9+СВЦЭМ!$D$10+'СЕТ СН'!$H$6-'СЕТ СН'!$H$19</f>
        <v>1175.39775775</v>
      </c>
      <c r="H84" s="37">
        <f>SUMIFS(СВЦЭМ!$C$34:$C$777,СВЦЭМ!$A$34:$A$777,$A84,СВЦЭМ!$B$34:$B$777,H$83)+'СЕТ СН'!$H$9+СВЦЭМ!$D$10+'СЕТ СН'!$H$6-'СЕТ СН'!$H$19</f>
        <v>1131.7876050300001</v>
      </c>
      <c r="I84" s="37">
        <f>SUMIFS(СВЦЭМ!$C$34:$C$777,СВЦЭМ!$A$34:$A$777,$A84,СВЦЭМ!$B$34:$B$777,I$83)+'СЕТ СН'!$H$9+СВЦЭМ!$D$10+'СЕТ СН'!$H$6-'СЕТ СН'!$H$19</f>
        <v>1012.8455197799999</v>
      </c>
      <c r="J84" s="37">
        <f>SUMIFS(СВЦЭМ!$C$34:$C$777,СВЦЭМ!$A$34:$A$777,$A84,СВЦЭМ!$B$34:$B$777,J$83)+'СЕТ СН'!$H$9+СВЦЭМ!$D$10+'СЕТ СН'!$H$6-'СЕТ СН'!$H$19</f>
        <v>893.84194071000002</v>
      </c>
      <c r="K84" s="37">
        <f>SUMIFS(СВЦЭМ!$C$34:$C$777,СВЦЭМ!$A$34:$A$777,$A84,СВЦЭМ!$B$34:$B$777,K$83)+'СЕТ СН'!$H$9+СВЦЭМ!$D$10+'СЕТ СН'!$H$6-'СЕТ СН'!$H$19</f>
        <v>803.71023184000001</v>
      </c>
      <c r="L84" s="37">
        <f>SUMIFS(СВЦЭМ!$C$34:$C$777,СВЦЭМ!$A$34:$A$777,$A84,СВЦЭМ!$B$34:$B$777,L$83)+'СЕТ СН'!$H$9+СВЦЭМ!$D$10+'СЕТ СН'!$H$6-'СЕТ СН'!$H$19</f>
        <v>758.40873413000008</v>
      </c>
      <c r="M84" s="37">
        <f>SUMIFS(СВЦЭМ!$C$34:$C$777,СВЦЭМ!$A$34:$A$777,$A84,СВЦЭМ!$B$34:$B$777,M$83)+'СЕТ СН'!$H$9+СВЦЭМ!$D$10+'СЕТ СН'!$H$6-'СЕТ СН'!$H$19</f>
        <v>752.38569985000004</v>
      </c>
      <c r="N84" s="37">
        <f>SUMIFS(СВЦЭМ!$C$34:$C$777,СВЦЭМ!$A$34:$A$777,$A84,СВЦЭМ!$B$34:$B$777,N$83)+'СЕТ СН'!$H$9+СВЦЭМ!$D$10+'СЕТ СН'!$H$6-'СЕТ СН'!$H$19</f>
        <v>750.28324590000011</v>
      </c>
      <c r="O84" s="37">
        <f>SUMIFS(СВЦЭМ!$C$34:$C$777,СВЦЭМ!$A$34:$A$777,$A84,СВЦЭМ!$B$34:$B$777,O$83)+'СЕТ СН'!$H$9+СВЦЭМ!$D$10+'СЕТ СН'!$H$6-'СЕТ СН'!$H$19</f>
        <v>755.84537352999996</v>
      </c>
      <c r="P84" s="37">
        <f>SUMIFS(СВЦЭМ!$C$34:$C$777,СВЦЭМ!$A$34:$A$777,$A84,СВЦЭМ!$B$34:$B$777,P$83)+'СЕТ СН'!$H$9+СВЦЭМ!$D$10+'СЕТ СН'!$H$6-'СЕТ СН'!$H$19</f>
        <v>755.91239420000011</v>
      </c>
      <c r="Q84" s="37">
        <f>SUMIFS(СВЦЭМ!$C$34:$C$777,СВЦЭМ!$A$34:$A$777,$A84,СВЦЭМ!$B$34:$B$777,Q$83)+'СЕТ СН'!$H$9+СВЦЭМ!$D$10+'СЕТ СН'!$H$6-'СЕТ СН'!$H$19</f>
        <v>754.61476515000004</v>
      </c>
      <c r="R84" s="37">
        <f>SUMIFS(СВЦЭМ!$C$34:$C$777,СВЦЭМ!$A$34:$A$777,$A84,СВЦЭМ!$B$34:$B$777,R$83)+'СЕТ СН'!$H$9+СВЦЭМ!$D$10+'СЕТ СН'!$H$6-'СЕТ СН'!$H$19</f>
        <v>755.50123697000004</v>
      </c>
      <c r="S84" s="37">
        <f>SUMIFS(СВЦЭМ!$C$34:$C$777,СВЦЭМ!$A$34:$A$777,$A84,СВЦЭМ!$B$34:$B$777,S$83)+'СЕТ СН'!$H$9+СВЦЭМ!$D$10+'СЕТ СН'!$H$6-'СЕТ СН'!$H$19</f>
        <v>754.75875828000017</v>
      </c>
      <c r="T84" s="37">
        <f>SUMIFS(СВЦЭМ!$C$34:$C$777,СВЦЭМ!$A$34:$A$777,$A84,СВЦЭМ!$B$34:$B$777,T$83)+'СЕТ СН'!$H$9+СВЦЭМ!$D$10+'СЕТ СН'!$H$6-'СЕТ СН'!$H$19</f>
        <v>754.51143696000008</v>
      </c>
      <c r="U84" s="37">
        <f>SUMIFS(СВЦЭМ!$C$34:$C$777,СВЦЭМ!$A$34:$A$777,$A84,СВЦЭМ!$B$34:$B$777,U$83)+'СЕТ СН'!$H$9+СВЦЭМ!$D$10+'СЕТ СН'!$H$6-'СЕТ СН'!$H$19</f>
        <v>751.10461129000009</v>
      </c>
      <c r="V84" s="37">
        <f>SUMIFS(СВЦЭМ!$C$34:$C$777,СВЦЭМ!$A$34:$A$777,$A84,СВЦЭМ!$B$34:$B$777,V$83)+'СЕТ СН'!$H$9+СВЦЭМ!$D$10+'СЕТ СН'!$H$6-'СЕТ СН'!$H$19</f>
        <v>779.36626703000002</v>
      </c>
      <c r="W84" s="37">
        <f>SUMIFS(СВЦЭМ!$C$34:$C$777,СВЦЭМ!$A$34:$A$777,$A84,СВЦЭМ!$B$34:$B$777,W$83)+'СЕТ СН'!$H$9+СВЦЭМ!$D$10+'СЕТ СН'!$H$6-'СЕТ СН'!$H$19</f>
        <v>840.41414822000002</v>
      </c>
      <c r="X84" s="37">
        <f>SUMIFS(СВЦЭМ!$C$34:$C$777,СВЦЭМ!$A$34:$A$777,$A84,СВЦЭМ!$B$34:$B$777,X$83)+'СЕТ СН'!$H$9+СВЦЭМ!$D$10+'СЕТ СН'!$H$6-'СЕТ СН'!$H$19</f>
        <v>893.70112259999996</v>
      </c>
      <c r="Y84" s="37">
        <f>SUMIFS(СВЦЭМ!$C$34:$C$777,СВЦЭМ!$A$34:$A$777,$A84,СВЦЭМ!$B$34:$B$777,Y$83)+'СЕТ СН'!$H$9+СВЦЭМ!$D$10+'СЕТ СН'!$H$6-'СЕТ СН'!$H$19</f>
        <v>981.76050321999992</v>
      </c>
    </row>
    <row r="85" spans="1:25" ht="15.75" x14ac:dyDescent="0.2">
      <c r="A85" s="36">
        <f>A84+1</f>
        <v>42949</v>
      </c>
      <c r="B85" s="37">
        <f>SUMIFS(СВЦЭМ!$C$34:$C$777,СВЦЭМ!$A$34:$A$777,$A85,СВЦЭМ!$B$34:$B$777,B$83)+'СЕТ СН'!$H$9+СВЦЭМ!$D$10+'СЕТ СН'!$H$6-'СЕТ СН'!$H$19</f>
        <v>1036.62439442</v>
      </c>
      <c r="C85" s="37">
        <f>SUMIFS(СВЦЭМ!$C$34:$C$777,СВЦЭМ!$A$34:$A$777,$A85,СВЦЭМ!$B$34:$B$777,C$83)+'СЕТ СН'!$H$9+СВЦЭМ!$D$10+'СЕТ СН'!$H$6-'СЕТ СН'!$H$19</f>
        <v>1119.9964140500001</v>
      </c>
      <c r="D85" s="37">
        <f>SUMIFS(СВЦЭМ!$C$34:$C$777,СВЦЭМ!$A$34:$A$777,$A85,СВЦЭМ!$B$34:$B$777,D$83)+'СЕТ СН'!$H$9+СВЦЭМ!$D$10+'СЕТ СН'!$H$6-'СЕТ СН'!$H$19</f>
        <v>1161.6718916999998</v>
      </c>
      <c r="E85" s="37">
        <f>SUMIFS(СВЦЭМ!$C$34:$C$777,СВЦЭМ!$A$34:$A$777,$A85,СВЦЭМ!$B$34:$B$777,E$83)+'СЕТ СН'!$H$9+СВЦЭМ!$D$10+'СЕТ СН'!$H$6-'СЕТ СН'!$H$19</f>
        <v>1173.3304790000002</v>
      </c>
      <c r="F85" s="37">
        <f>SUMIFS(СВЦЭМ!$C$34:$C$777,СВЦЭМ!$A$34:$A$777,$A85,СВЦЭМ!$B$34:$B$777,F$83)+'СЕТ СН'!$H$9+СВЦЭМ!$D$10+'СЕТ СН'!$H$6-'СЕТ СН'!$H$19</f>
        <v>1181.0448593199999</v>
      </c>
      <c r="G85" s="37">
        <f>SUMIFS(СВЦЭМ!$C$34:$C$777,СВЦЭМ!$A$34:$A$777,$A85,СВЦЭМ!$B$34:$B$777,G$83)+'СЕТ СН'!$H$9+СВЦЭМ!$D$10+'СЕТ СН'!$H$6-'СЕТ СН'!$H$19</f>
        <v>1167.57411516</v>
      </c>
      <c r="H85" s="37">
        <f>SUMIFS(СВЦЭМ!$C$34:$C$777,СВЦЭМ!$A$34:$A$777,$A85,СВЦЭМ!$B$34:$B$777,H$83)+'СЕТ СН'!$H$9+СВЦЭМ!$D$10+'СЕТ СН'!$H$6-'СЕТ СН'!$H$19</f>
        <v>1089.5715493900002</v>
      </c>
      <c r="I85" s="37">
        <f>SUMIFS(СВЦЭМ!$C$34:$C$777,СВЦЭМ!$A$34:$A$777,$A85,СВЦЭМ!$B$34:$B$777,I$83)+'СЕТ СН'!$H$9+СВЦЭМ!$D$10+'СЕТ СН'!$H$6-'СЕТ СН'!$H$19</f>
        <v>977.61373297</v>
      </c>
      <c r="J85" s="37">
        <f>SUMIFS(СВЦЭМ!$C$34:$C$777,СВЦЭМ!$A$34:$A$777,$A85,СВЦЭМ!$B$34:$B$777,J$83)+'СЕТ СН'!$H$9+СВЦЭМ!$D$10+'СЕТ СН'!$H$6-'СЕТ СН'!$H$19</f>
        <v>873.41134108000006</v>
      </c>
      <c r="K85" s="37">
        <f>SUMIFS(СВЦЭМ!$C$34:$C$777,СВЦЭМ!$A$34:$A$777,$A85,СВЦЭМ!$B$34:$B$777,K$83)+'СЕТ СН'!$H$9+СВЦЭМ!$D$10+'СЕТ СН'!$H$6-'СЕТ СН'!$H$19</f>
        <v>822.58502195000005</v>
      </c>
      <c r="L85" s="37">
        <f>SUMIFS(СВЦЭМ!$C$34:$C$777,СВЦЭМ!$A$34:$A$777,$A85,СВЦЭМ!$B$34:$B$777,L$83)+'СЕТ СН'!$H$9+СВЦЭМ!$D$10+'СЕТ СН'!$H$6-'СЕТ СН'!$H$19</f>
        <v>782.94638749000001</v>
      </c>
      <c r="M85" s="37">
        <f>SUMIFS(СВЦЭМ!$C$34:$C$777,СВЦЭМ!$A$34:$A$777,$A85,СВЦЭМ!$B$34:$B$777,M$83)+'СЕТ СН'!$H$9+СВЦЭМ!$D$10+'СЕТ СН'!$H$6-'СЕТ СН'!$H$19</f>
        <v>782.13982506999992</v>
      </c>
      <c r="N85" s="37">
        <f>SUMIFS(СВЦЭМ!$C$34:$C$777,СВЦЭМ!$A$34:$A$777,$A85,СВЦЭМ!$B$34:$B$777,N$83)+'СЕТ СН'!$H$9+СВЦЭМ!$D$10+'СЕТ СН'!$H$6-'СЕТ СН'!$H$19</f>
        <v>774.0256860500001</v>
      </c>
      <c r="O85" s="37">
        <f>SUMIFS(СВЦЭМ!$C$34:$C$777,СВЦЭМ!$A$34:$A$777,$A85,СВЦЭМ!$B$34:$B$777,O$83)+'СЕТ СН'!$H$9+СВЦЭМ!$D$10+'СЕТ СН'!$H$6-'СЕТ СН'!$H$19</f>
        <v>776.00630810000007</v>
      </c>
      <c r="P85" s="37">
        <f>SUMIFS(СВЦЭМ!$C$34:$C$777,СВЦЭМ!$A$34:$A$777,$A85,СВЦЭМ!$B$34:$B$777,P$83)+'СЕТ СН'!$H$9+СВЦЭМ!$D$10+'СЕТ СН'!$H$6-'СЕТ СН'!$H$19</f>
        <v>778.30356290999998</v>
      </c>
      <c r="Q85" s="37">
        <f>SUMIFS(СВЦЭМ!$C$34:$C$777,СВЦЭМ!$A$34:$A$777,$A85,СВЦЭМ!$B$34:$B$777,Q$83)+'СЕТ СН'!$H$9+СВЦЭМ!$D$10+'СЕТ СН'!$H$6-'СЕТ СН'!$H$19</f>
        <v>784.58947044000001</v>
      </c>
      <c r="R85" s="37">
        <f>SUMIFS(СВЦЭМ!$C$34:$C$777,СВЦЭМ!$A$34:$A$777,$A85,СВЦЭМ!$B$34:$B$777,R$83)+'СЕТ СН'!$H$9+СВЦЭМ!$D$10+'СЕТ СН'!$H$6-'СЕТ СН'!$H$19</f>
        <v>798.06951697</v>
      </c>
      <c r="S85" s="37">
        <f>SUMIFS(СВЦЭМ!$C$34:$C$777,СВЦЭМ!$A$34:$A$777,$A85,СВЦЭМ!$B$34:$B$777,S$83)+'СЕТ СН'!$H$9+СВЦЭМ!$D$10+'СЕТ СН'!$H$6-'СЕТ СН'!$H$19</f>
        <v>807.46514840000009</v>
      </c>
      <c r="T85" s="37">
        <f>SUMIFS(СВЦЭМ!$C$34:$C$777,СВЦЭМ!$A$34:$A$777,$A85,СВЦЭМ!$B$34:$B$777,T$83)+'СЕТ СН'!$H$9+СВЦЭМ!$D$10+'СЕТ СН'!$H$6-'СЕТ СН'!$H$19</f>
        <v>791.17547917999991</v>
      </c>
      <c r="U85" s="37">
        <f>SUMIFS(СВЦЭМ!$C$34:$C$777,СВЦЭМ!$A$34:$A$777,$A85,СВЦЭМ!$B$34:$B$777,U$83)+'СЕТ СН'!$H$9+СВЦЭМ!$D$10+'СЕТ СН'!$H$6-'СЕТ СН'!$H$19</f>
        <v>768.91136088000007</v>
      </c>
      <c r="V85" s="37">
        <f>SUMIFS(СВЦЭМ!$C$34:$C$777,СВЦЭМ!$A$34:$A$777,$A85,СВЦЭМ!$B$34:$B$777,V$83)+'СЕТ СН'!$H$9+СВЦЭМ!$D$10+'СЕТ СН'!$H$6-'СЕТ СН'!$H$19</f>
        <v>797.67441438000014</v>
      </c>
      <c r="W85" s="37">
        <f>SUMIFS(СВЦЭМ!$C$34:$C$777,СВЦЭМ!$A$34:$A$777,$A85,СВЦЭМ!$B$34:$B$777,W$83)+'СЕТ СН'!$H$9+СВЦЭМ!$D$10+'СЕТ СН'!$H$6-'СЕТ СН'!$H$19</f>
        <v>848.19207133999998</v>
      </c>
      <c r="X85" s="37">
        <f>SUMIFS(СВЦЭМ!$C$34:$C$777,СВЦЭМ!$A$34:$A$777,$A85,СВЦЭМ!$B$34:$B$777,X$83)+'СЕТ СН'!$H$9+СВЦЭМ!$D$10+'СЕТ СН'!$H$6-'СЕТ СН'!$H$19</f>
        <v>888.98248246000003</v>
      </c>
      <c r="Y85" s="37">
        <f>SUMIFS(СВЦЭМ!$C$34:$C$777,СВЦЭМ!$A$34:$A$777,$A85,СВЦЭМ!$B$34:$B$777,Y$83)+'СЕТ СН'!$H$9+СВЦЭМ!$D$10+'СЕТ СН'!$H$6-'СЕТ СН'!$H$19</f>
        <v>976.29641226000012</v>
      </c>
    </row>
    <row r="86" spans="1:25" ht="15.75" x14ac:dyDescent="0.2">
      <c r="A86" s="36">
        <f t="shared" ref="A86:A114" si="2">A85+1</f>
        <v>42950</v>
      </c>
      <c r="B86" s="37">
        <f>SUMIFS(СВЦЭМ!$C$34:$C$777,СВЦЭМ!$A$34:$A$777,$A86,СВЦЭМ!$B$34:$B$777,B$83)+'СЕТ СН'!$H$9+СВЦЭМ!$D$10+'СЕТ СН'!$H$6-'СЕТ СН'!$H$19</f>
        <v>1049.4883140299999</v>
      </c>
      <c r="C86" s="37">
        <f>SUMIFS(СВЦЭМ!$C$34:$C$777,СВЦЭМ!$A$34:$A$777,$A86,СВЦЭМ!$B$34:$B$777,C$83)+'СЕТ СН'!$H$9+СВЦЭМ!$D$10+'СЕТ СН'!$H$6-'СЕТ СН'!$H$19</f>
        <v>1116.5280039099998</v>
      </c>
      <c r="D86" s="37">
        <f>SUMIFS(СВЦЭМ!$C$34:$C$777,СВЦЭМ!$A$34:$A$777,$A86,СВЦЭМ!$B$34:$B$777,D$83)+'СЕТ СН'!$H$9+СВЦЭМ!$D$10+'СЕТ СН'!$H$6-'СЕТ СН'!$H$19</f>
        <v>1160.6473898999998</v>
      </c>
      <c r="E86" s="37">
        <f>SUMIFS(СВЦЭМ!$C$34:$C$777,СВЦЭМ!$A$34:$A$777,$A86,СВЦЭМ!$B$34:$B$777,E$83)+'СЕТ СН'!$H$9+СВЦЭМ!$D$10+'СЕТ СН'!$H$6-'СЕТ СН'!$H$19</f>
        <v>1182.7899665899999</v>
      </c>
      <c r="F86" s="37">
        <f>SUMIFS(СВЦЭМ!$C$34:$C$777,СВЦЭМ!$A$34:$A$777,$A86,СВЦЭМ!$B$34:$B$777,F$83)+'СЕТ СН'!$H$9+СВЦЭМ!$D$10+'СЕТ СН'!$H$6-'СЕТ СН'!$H$19</f>
        <v>1188.2112182999999</v>
      </c>
      <c r="G86" s="37">
        <f>SUMIFS(СВЦЭМ!$C$34:$C$777,СВЦЭМ!$A$34:$A$777,$A86,СВЦЭМ!$B$34:$B$777,G$83)+'СЕТ СН'!$H$9+СВЦЭМ!$D$10+'СЕТ СН'!$H$6-'СЕТ СН'!$H$19</f>
        <v>1177.72076053</v>
      </c>
      <c r="H86" s="37">
        <f>SUMIFS(СВЦЭМ!$C$34:$C$777,СВЦЭМ!$A$34:$A$777,$A86,СВЦЭМ!$B$34:$B$777,H$83)+'СЕТ СН'!$H$9+СВЦЭМ!$D$10+'СЕТ СН'!$H$6-'СЕТ СН'!$H$19</f>
        <v>1097.5022199300001</v>
      </c>
      <c r="I86" s="37">
        <f>SUMIFS(СВЦЭМ!$C$34:$C$777,СВЦЭМ!$A$34:$A$777,$A86,СВЦЭМ!$B$34:$B$777,I$83)+'СЕТ СН'!$H$9+СВЦЭМ!$D$10+'СЕТ СН'!$H$6-'СЕТ СН'!$H$19</f>
        <v>988.77394211000001</v>
      </c>
      <c r="J86" s="37">
        <f>SUMIFS(СВЦЭМ!$C$34:$C$777,СВЦЭМ!$A$34:$A$777,$A86,СВЦЭМ!$B$34:$B$777,J$83)+'СЕТ СН'!$H$9+СВЦЭМ!$D$10+'СЕТ СН'!$H$6-'СЕТ СН'!$H$19</f>
        <v>866.28639047000001</v>
      </c>
      <c r="K86" s="37">
        <f>SUMIFS(СВЦЭМ!$C$34:$C$777,СВЦЭМ!$A$34:$A$777,$A86,СВЦЭМ!$B$34:$B$777,K$83)+'СЕТ СН'!$H$9+СВЦЭМ!$D$10+'СЕТ СН'!$H$6-'СЕТ СН'!$H$19</f>
        <v>781.89056735999998</v>
      </c>
      <c r="L86" s="37">
        <f>SUMIFS(СВЦЭМ!$C$34:$C$777,СВЦЭМ!$A$34:$A$777,$A86,СВЦЭМ!$B$34:$B$777,L$83)+'СЕТ СН'!$H$9+СВЦЭМ!$D$10+'СЕТ СН'!$H$6-'СЕТ СН'!$H$19</f>
        <v>730.82601064000005</v>
      </c>
      <c r="M86" s="37">
        <f>SUMIFS(СВЦЭМ!$C$34:$C$777,СВЦЭМ!$A$34:$A$777,$A86,СВЦЭМ!$B$34:$B$777,M$83)+'СЕТ СН'!$H$9+СВЦЭМ!$D$10+'СЕТ СН'!$H$6-'СЕТ СН'!$H$19</f>
        <v>723.52613709000002</v>
      </c>
      <c r="N86" s="37">
        <f>SUMIFS(СВЦЭМ!$C$34:$C$777,СВЦЭМ!$A$34:$A$777,$A86,СВЦЭМ!$B$34:$B$777,N$83)+'СЕТ СН'!$H$9+СВЦЭМ!$D$10+'СЕТ СН'!$H$6-'СЕТ СН'!$H$19</f>
        <v>730.8326696900001</v>
      </c>
      <c r="O86" s="37">
        <f>SUMIFS(СВЦЭМ!$C$34:$C$777,СВЦЭМ!$A$34:$A$777,$A86,СВЦЭМ!$B$34:$B$777,O$83)+'СЕТ СН'!$H$9+СВЦЭМ!$D$10+'СЕТ СН'!$H$6-'СЕТ СН'!$H$19</f>
        <v>717.25976816999992</v>
      </c>
      <c r="P86" s="37">
        <f>SUMIFS(СВЦЭМ!$C$34:$C$777,СВЦЭМ!$A$34:$A$777,$A86,СВЦЭМ!$B$34:$B$777,P$83)+'СЕТ СН'!$H$9+СВЦЭМ!$D$10+'СЕТ СН'!$H$6-'СЕТ СН'!$H$19</f>
        <v>731.29885749999994</v>
      </c>
      <c r="Q86" s="37">
        <f>SUMIFS(СВЦЭМ!$C$34:$C$777,СВЦЭМ!$A$34:$A$777,$A86,СВЦЭМ!$B$34:$B$777,Q$83)+'СЕТ СН'!$H$9+СВЦЭМ!$D$10+'СЕТ СН'!$H$6-'СЕТ СН'!$H$19</f>
        <v>735.23589081</v>
      </c>
      <c r="R86" s="37">
        <f>SUMIFS(СВЦЭМ!$C$34:$C$777,СВЦЭМ!$A$34:$A$777,$A86,СВЦЭМ!$B$34:$B$777,R$83)+'СЕТ СН'!$H$9+СВЦЭМ!$D$10+'СЕТ СН'!$H$6-'СЕТ СН'!$H$19</f>
        <v>740.74630946000002</v>
      </c>
      <c r="S86" s="37">
        <f>SUMIFS(СВЦЭМ!$C$34:$C$777,СВЦЭМ!$A$34:$A$777,$A86,СВЦЭМ!$B$34:$B$777,S$83)+'СЕТ СН'!$H$9+СВЦЭМ!$D$10+'СЕТ СН'!$H$6-'СЕТ СН'!$H$19</f>
        <v>732.48011935</v>
      </c>
      <c r="T86" s="37">
        <f>SUMIFS(СВЦЭМ!$C$34:$C$777,СВЦЭМ!$A$34:$A$777,$A86,СВЦЭМ!$B$34:$B$777,T$83)+'СЕТ СН'!$H$9+СВЦЭМ!$D$10+'СЕТ СН'!$H$6-'СЕТ СН'!$H$19</f>
        <v>744.28657713000007</v>
      </c>
      <c r="U86" s="37">
        <f>SUMIFS(СВЦЭМ!$C$34:$C$777,СВЦЭМ!$A$34:$A$777,$A86,СВЦЭМ!$B$34:$B$777,U$83)+'СЕТ СН'!$H$9+СВЦЭМ!$D$10+'СЕТ СН'!$H$6-'СЕТ СН'!$H$19</f>
        <v>745.92890667000006</v>
      </c>
      <c r="V86" s="37">
        <f>SUMIFS(СВЦЭМ!$C$34:$C$777,СВЦЭМ!$A$34:$A$777,$A86,СВЦЭМ!$B$34:$B$777,V$83)+'СЕТ СН'!$H$9+СВЦЭМ!$D$10+'СЕТ СН'!$H$6-'СЕТ СН'!$H$19</f>
        <v>761.97477316000004</v>
      </c>
      <c r="W86" s="37">
        <f>SUMIFS(СВЦЭМ!$C$34:$C$777,СВЦЭМ!$A$34:$A$777,$A86,СВЦЭМ!$B$34:$B$777,W$83)+'СЕТ СН'!$H$9+СВЦЭМ!$D$10+'СЕТ СН'!$H$6-'СЕТ СН'!$H$19</f>
        <v>801.45818026999996</v>
      </c>
      <c r="X86" s="37">
        <f>SUMIFS(СВЦЭМ!$C$34:$C$777,СВЦЭМ!$A$34:$A$777,$A86,СВЦЭМ!$B$34:$B$777,X$83)+'СЕТ СН'!$H$9+СВЦЭМ!$D$10+'СЕТ СН'!$H$6-'СЕТ СН'!$H$19</f>
        <v>892.93807328999992</v>
      </c>
      <c r="Y86" s="37">
        <f>SUMIFS(СВЦЭМ!$C$34:$C$777,СВЦЭМ!$A$34:$A$777,$A86,СВЦЭМ!$B$34:$B$777,Y$83)+'СЕТ СН'!$H$9+СВЦЭМ!$D$10+'СЕТ СН'!$H$6-'СЕТ СН'!$H$19</f>
        <v>992.94004388000008</v>
      </c>
    </row>
    <row r="87" spans="1:25" ht="15.75" x14ac:dyDescent="0.2">
      <c r="A87" s="36">
        <f t="shared" si="2"/>
        <v>42951</v>
      </c>
      <c r="B87" s="37">
        <f>SUMIFS(СВЦЭМ!$C$34:$C$777,СВЦЭМ!$A$34:$A$777,$A87,СВЦЭМ!$B$34:$B$777,B$83)+'СЕТ СН'!$H$9+СВЦЭМ!$D$10+'СЕТ СН'!$H$6-'СЕТ СН'!$H$19</f>
        <v>1173.82876648</v>
      </c>
      <c r="C87" s="37">
        <f>SUMIFS(СВЦЭМ!$C$34:$C$777,СВЦЭМ!$A$34:$A$777,$A87,СВЦЭМ!$B$34:$B$777,C$83)+'СЕТ СН'!$H$9+СВЦЭМ!$D$10+'СЕТ СН'!$H$6-'СЕТ СН'!$H$19</f>
        <v>1278.72463612</v>
      </c>
      <c r="D87" s="37">
        <f>SUMIFS(СВЦЭМ!$C$34:$C$777,СВЦЭМ!$A$34:$A$777,$A87,СВЦЭМ!$B$34:$B$777,D$83)+'СЕТ СН'!$H$9+СВЦЭМ!$D$10+'СЕТ СН'!$H$6-'СЕТ СН'!$H$19</f>
        <v>1349.5153827499998</v>
      </c>
      <c r="E87" s="37">
        <f>SUMIFS(СВЦЭМ!$C$34:$C$777,СВЦЭМ!$A$34:$A$777,$A87,СВЦЭМ!$B$34:$B$777,E$83)+'СЕТ СН'!$H$9+СВЦЭМ!$D$10+'СЕТ СН'!$H$6-'СЕТ СН'!$H$19</f>
        <v>1392.11703782</v>
      </c>
      <c r="F87" s="37">
        <f>SUMIFS(СВЦЭМ!$C$34:$C$777,СВЦЭМ!$A$34:$A$777,$A87,СВЦЭМ!$B$34:$B$777,F$83)+'СЕТ СН'!$H$9+СВЦЭМ!$D$10+'СЕТ СН'!$H$6-'СЕТ СН'!$H$19</f>
        <v>1396.16166058</v>
      </c>
      <c r="G87" s="37">
        <f>SUMIFS(СВЦЭМ!$C$34:$C$777,СВЦЭМ!$A$34:$A$777,$A87,СВЦЭМ!$B$34:$B$777,G$83)+'СЕТ СН'!$H$9+СВЦЭМ!$D$10+'СЕТ СН'!$H$6-'СЕТ СН'!$H$19</f>
        <v>1394.46593699</v>
      </c>
      <c r="H87" s="37">
        <f>SUMIFS(СВЦЭМ!$C$34:$C$777,СВЦЭМ!$A$34:$A$777,$A87,СВЦЭМ!$B$34:$B$777,H$83)+'СЕТ СН'!$H$9+СВЦЭМ!$D$10+'СЕТ СН'!$H$6-'СЕТ СН'!$H$19</f>
        <v>1309.3956809800002</v>
      </c>
      <c r="I87" s="37">
        <f>SUMIFS(СВЦЭМ!$C$34:$C$777,СВЦЭМ!$A$34:$A$777,$A87,СВЦЭМ!$B$34:$B$777,I$83)+'СЕТ СН'!$H$9+СВЦЭМ!$D$10+'СЕТ СН'!$H$6-'СЕТ СН'!$H$19</f>
        <v>1191.8264304999998</v>
      </c>
      <c r="J87" s="37">
        <f>SUMIFS(СВЦЭМ!$C$34:$C$777,СВЦЭМ!$A$34:$A$777,$A87,СВЦЭМ!$B$34:$B$777,J$83)+'СЕТ СН'!$H$9+СВЦЭМ!$D$10+'СЕТ СН'!$H$6-'СЕТ СН'!$H$19</f>
        <v>1077.2039278900002</v>
      </c>
      <c r="K87" s="37">
        <f>SUMIFS(СВЦЭМ!$C$34:$C$777,СВЦЭМ!$A$34:$A$777,$A87,СВЦЭМ!$B$34:$B$777,K$83)+'СЕТ СН'!$H$9+СВЦЭМ!$D$10+'СЕТ СН'!$H$6-'СЕТ СН'!$H$19</f>
        <v>981.85768063</v>
      </c>
      <c r="L87" s="37">
        <f>SUMIFS(СВЦЭМ!$C$34:$C$777,СВЦЭМ!$A$34:$A$777,$A87,СВЦЭМ!$B$34:$B$777,L$83)+'СЕТ СН'!$H$9+СВЦЭМ!$D$10+'СЕТ СН'!$H$6-'СЕТ СН'!$H$19</f>
        <v>912.85181785999998</v>
      </c>
      <c r="M87" s="37">
        <f>SUMIFS(СВЦЭМ!$C$34:$C$777,СВЦЭМ!$A$34:$A$777,$A87,СВЦЭМ!$B$34:$B$777,M$83)+'СЕТ СН'!$H$9+СВЦЭМ!$D$10+'СЕТ СН'!$H$6-'СЕТ СН'!$H$19</f>
        <v>904.85366930999999</v>
      </c>
      <c r="N87" s="37">
        <f>SUMIFS(СВЦЭМ!$C$34:$C$777,СВЦЭМ!$A$34:$A$777,$A87,СВЦЭМ!$B$34:$B$777,N$83)+'СЕТ СН'!$H$9+СВЦЭМ!$D$10+'СЕТ СН'!$H$6-'СЕТ СН'!$H$19</f>
        <v>912.57048749</v>
      </c>
      <c r="O87" s="37">
        <f>SUMIFS(СВЦЭМ!$C$34:$C$777,СВЦЭМ!$A$34:$A$777,$A87,СВЦЭМ!$B$34:$B$777,O$83)+'СЕТ СН'!$H$9+СВЦЭМ!$D$10+'СЕТ СН'!$H$6-'СЕТ СН'!$H$19</f>
        <v>897.85965443000009</v>
      </c>
      <c r="P87" s="37">
        <f>SUMIFS(СВЦЭМ!$C$34:$C$777,СВЦЭМ!$A$34:$A$777,$A87,СВЦЭМ!$B$34:$B$777,P$83)+'СЕТ СН'!$H$9+СВЦЭМ!$D$10+'СЕТ СН'!$H$6-'СЕТ СН'!$H$19</f>
        <v>911.17034790000002</v>
      </c>
      <c r="Q87" s="37">
        <f>SUMIFS(СВЦЭМ!$C$34:$C$777,СВЦЭМ!$A$34:$A$777,$A87,СВЦЭМ!$B$34:$B$777,Q$83)+'СЕТ СН'!$H$9+СВЦЭМ!$D$10+'СЕТ СН'!$H$6-'СЕТ СН'!$H$19</f>
        <v>912.85291361999998</v>
      </c>
      <c r="R87" s="37">
        <f>SUMIFS(СВЦЭМ!$C$34:$C$777,СВЦЭМ!$A$34:$A$777,$A87,СВЦЭМ!$B$34:$B$777,R$83)+'СЕТ СН'!$H$9+СВЦЭМ!$D$10+'СЕТ СН'!$H$6-'СЕТ СН'!$H$19</f>
        <v>917.2021139200001</v>
      </c>
      <c r="S87" s="37">
        <f>SUMIFS(СВЦЭМ!$C$34:$C$777,СВЦЭМ!$A$34:$A$777,$A87,СВЦЭМ!$B$34:$B$777,S$83)+'СЕТ СН'!$H$9+СВЦЭМ!$D$10+'СЕТ СН'!$H$6-'СЕТ СН'!$H$19</f>
        <v>906.24268388000019</v>
      </c>
      <c r="T87" s="37">
        <f>SUMIFS(СВЦЭМ!$C$34:$C$777,СВЦЭМ!$A$34:$A$777,$A87,СВЦЭМ!$B$34:$B$777,T$83)+'СЕТ СН'!$H$9+СВЦЭМ!$D$10+'СЕТ СН'!$H$6-'СЕТ СН'!$H$19</f>
        <v>920.73750401999996</v>
      </c>
      <c r="U87" s="37">
        <f>SUMIFS(СВЦЭМ!$C$34:$C$777,СВЦЭМ!$A$34:$A$777,$A87,СВЦЭМ!$B$34:$B$777,U$83)+'СЕТ СН'!$H$9+СВЦЭМ!$D$10+'СЕТ СН'!$H$6-'СЕТ СН'!$H$19</f>
        <v>918.20870895999997</v>
      </c>
      <c r="V87" s="37">
        <f>SUMIFS(СВЦЭМ!$C$34:$C$777,СВЦЭМ!$A$34:$A$777,$A87,СВЦЭМ!$B$34:$B$777,V$83)+'СЕТ СН'!$H$9+СВЦЭМ!$D$10+'СЕТ СН'!$H$6-'СЕТ СН'!$H$19</f>
        <v>939.0481061800001</v>
      </c>
      <c r="W87" s="37">
        <f>SUMIFS(СВЦЭМ!$C$34:$C$777,СВЦЭМ!$A$34:$A$777,$A87,СВЦЭМ!$B$34:$B$777,W$83)+'СЕТ СН'!$H$9+СВЦЭМ!$D$10+'СЕТ СН'!$H$6-'СЕТ СН'!$H$19</f>
        <v>1022.5781346200001</v>
      </c>
      <c r="X87" s="37">
        <f>SUMIFS(СВЦЭМ!$C$34:$C$777,СВЦЭМ!$A$34:$A$777,$A87,СВЦЭМ!$B$34:$B$777,X$83)+'СЕТ СН'!$H$9+СВЦЭМ!$D$10+'СЕТ СН'!$H$6-'СЕТ СН'!$H$19</f>
        <v>1103.4290959599998</v>
      </c>
      <c r="Y87" s="37">
        <f>SUMIFS(СВЦЭМ!$C$34:$C$777,СВЦЭМ!$A$34:$A$777,$A87,СВЦЭМ!$B$34:$B$777,Y$83)+'СЕТ СН'!$H$9+СВЦЭМ!$D$10+'СЕТ СН'!$H$6-'СЕТ СН'!$H$19</f>
        <v>1186.9705420199998</v>
      </c>
    </row>
    <row r="88" spans="1:25" ht="15.75" x14ac:dyDescent="0.2">
      <c r="A88" s="36">
        <f t="shared" si="2"/>
        <v>42952</v>
      </c>
      <c r="B88" s="37">
        <f>SUMIFS(СВЦЭМ!$C$34:$C$777,СВЦЭМ!$A$34:$A$777,$A88,СВЦЭМ!$B$34:$B$777,B$83)+'СЕТ СН'!$H$9+СВЦЭМ!$D$10+'СЕТ СН'!$H$6-'СЕТ СН'!$H$19</f>
        <v>1252.1848883100001</v>
      </c>
      <c r="C88" s="37">
        <f>SUMIFS(СВЦЭМ!$C$34:$C$777,СВЦЭМ!$A$34:$A$777,$A88,СВЦЭМ!$B$34:$B$777,C$83)+'СЕТ СН'!$H$9+СВЦЭМ!$D$10+'СЕТ СН'!$H$6-'СЕТ СН'!$H$19</f>
        <v>1351.99483981</v>
      </c>
      <c r="D88" s="37">
        <f>SUMIFS(СВЦЭМ!$C$34:$C$777,СВЦЭМ!$A$34:$A$777,$A88,СВЦЭМ!$B$34:$B$777,D$83)+'СЕТ СН'!$H$9+СВЦЭМ!$D$10+'СЕТ СН'!$H$6-'СЕТ СН'!$H$19</f>
        <v>1379.7591938800001</v>
      </c>
      <c r="E88" s="37">
        <f>SUMIFS(СВЦЭМ!$C$34:$C$777,СВЦЭМ!$A$34:$A$777,$A88,СВЦЭМ!$B$34:$B$777,E$83)+'СЕТ СН'!$H$9+СВЦЭМ!$D$10+'СЕТ СН'!$H$6-'СЕТ СН'!$H$19</f>
        <v>1394.3235022200001</v>
      </c>
      <c r="F88" s="37">
        <f>SUMIFS(СВЦЭМ!$C$34:$C$777,СВЦЭМ!$A$34:$A$777,$A88,СВЦЭМ!$B$34:$B$777,F$83)+'СЕТ СН'!$H$9+СВЦЭМ!$D$10+'СЕТ СН'!$H$6-'СЕТ СН'!$H$19</f>
        <v>1391.9323302299999</v>
      </c>
      <c r="G88" s="37">
        <f>SUMIFS(СВЦЭМ!$C$34:$C$777,СВЦЭМ!$A$34:$A$777,$A88,СВЦЭМ!$B$34:$B$777,G$83)+'СЕТ СН'!$H$9+СВЦЭМ!$D$10+'СЕТ СН'!$H$6-'СЕТ СН'!$H$19</f>
        <v>1393.08690497</v>
      </c>
      <c r="H88" s="37">
        <f>SUMIFS(СВЦЭМ!$C$34:$C$777,СВЦЭМ!$A$34:$A$777,$A88,СВЦЭМ!$B$34:$B$777,H$83)+'СЕТ СН'!$H$9+СВЦЭМ!$D$10+'СЕТ СН'!$H$6-'СЕТ СН'!$H$19</f>
        <v>1355.0687076700001</v>
      </c>
      <c r="I88" s="37">
        <f>SUMIFS(СВЦЭМ!$C$34:$C$777,СВЦЭМ!$A$34:$A$777,$A88,СВЦЭМ!$B$34:$B$777,I$83)+'СЕТ СН'!$H$9+СВЦЭМ!$D$10+'СЕТ СН'!$H$6-'СЕТ СН'!$H$19</f>
        <v>1240.2988619100001</v>
      </c>
      <c r="J88" s="37">
        <f>SUMIFS(СВЦЭМ!$C$34:$C$777,СВЦЭМ!$A$34:$A$777,$A88,СВЦЭМ!$B$34:$B$777,J$83)+'СЕТ СН'!$H$9+СВЦЭМ!$D$10+'СЕТ СН'!$H$6-'СЕТ СН'!$H$19</f>
        <v>1089.3632812699998</v>
      </c>
      <c r="K88" s="37">
        <f>SUMIFS(СВЦЭМ!$C$34:$C$777,СВЦЭМ!$A$34:$A$777,$A88,СВЦЭМ!$B$34:$B$777,K$83)+'СЕТ СН'!$H$9+СВЦЭМ!$D$10+'СЕТ СН'!$H$6-'СЕТ СН'!$H$19</f>
        <v>969.01700418000019</v>
      </c>
      <c r="L88" s="37">
        <f>SUMIFS(СВЦЭМ!$C$34:$C$777,СВЦЭМ!$A$34:$A$777,$A88,СВЦЭМ!$B$34:$B$777,L$83)+'СЕТ СН'!$H$9+СВЦЭМ!$D$10+'СЕТ СН'!$H$6-'СЕТ СН'!$H$19</f>
        <v>913.97251134999988</v>
      </c>
      <c r="M88" s="37">
        <f>SUMIFS(СВЦЭМ!$C$34:$C$777,СВЦЭМ!$A$34:$A$777,$A88,СВЦЭМ!$B$34:$B$777,M$83)+'СЕТ СН'!$H$9+СВЦЭМ!$D$10+'СЕТ СН'!$H$6-'СЕТ СН'!$H$19</f>
        <v>908.71715936999999</v>
      </c>
      <c r="N88" s="37">
        <f>SUMIFS(СВЦЭМ!$C$34:$C$777,СВЦЭМ!$A$34:$A$777,$A88,СВЦЭМ!$B$34:$B$777,N$83)+'СЕТ СН'!$H$9+СВЦЭМ!$D$10+'СЕТ СН'!$H$6-'СЕТ СН'!$H$19</f>
        <v>904.44487818000016</v>
      </c>
      <c r="O88" s="37">
        <f>SUMIFS(СВЦЭМ!$C$34:$C$777,СВЦЭМ!$A$34:$A$777,$A88,СВЦЭМ!$B$34:$B$777,O$83)+'СЕТ СН'!$H$9+СВЦЭМ!$D$10+'СЕТ СН'!$H$6-'СЕТ СН'!$H$19</f>
        <v>905.59355812000013</v>
      </c>
      <c r="P88" s="37">
        <f>SUMIFS(СВЦЭМ!$C$34:$C$777,СВЦЭМ!$A$34:$A$777,$A88,СВЦЭМ!$B$34:$B$777,P$83)+'СЕТ СН'!$H$9+СВЦЭМ!$D$10+'СЕТ СН'!$H$6-'СЕТ СН'!$H$19</f>
        <v>906.37802176000014</v>
      </c>
      <c r="Q88" s="37">
        <f>SUMIFS(СВЦЭМ!$C$34:$C$777,СВЦЭМ!$A$34:$A$777,$A88,СВЦЭМ!$B$34:$B$777,Q$83)+'СЕТ СН'!$H$9+СВЦЭМ!$D$10+'СЕТ СН'!$H$6-'СЕТ СН'!$H$19</f>
        <v>903.42817765000018</v>
      </c>
      <c r="R88" s="37">
        <f>SUMIFS(СВЦЭМ!$C$34:$C$777,СВЦЭМ!$A$34:$A$777,$A88,СВЦЭМ!$B$34:$B$777,R$83)+'СЕТ СН'!$H$9+СВЦЭМ!$D$10+'СЕТ СН'!$H$6-'СЕТ СН'!$H$19</f>
        <v>901.83073018000005</v>
      </c>
      <c r="S88" s="37">
        <f>SUMIFS(СВЦЭМ!$C$34:$C$777,СВЦЭМ!$A$34:$A$777,$A88,СВЦЭМ!$B$34:$B$777,S$83)+'СЕТ СН'!$H$9+СВЦЭМ!$D$10+'СЕТ СН'!$H$6-'СЕТ СН'!$H$19</f>
        <v>899.28936550000003</v>
      </c>
      <c r="T88" s="37">
        <f>SUMIFS(СВЦЭМ!$C$34:$C$777,СВЦЭМ!$A$34:$A$777,$A88,СВЦЭМ!$B$34:$B$777,T$83)+'СЕТ СН'!$H$9+СВЦЭМ!$D$10+'СЕТ СН'!$H$6-'СЕТ СН'!$H$19</f>
        <v>901.86731766000003</v>
      </c>
      <c r="U88" s="37">
        <f>SUMIFS(СВЦЭМ!$C$34:$C$777,СВЦЭМ!$A$34:$A$777,$A88,СВЦЭМ!$B$34:$B$777,U$83)+'СЕТ СН'!$H$9+СВЦЭМ!$D$10+'СЕТ СН'!$H$6-'СЕТ СН'!$H$19</f>
        <v>898.21959899000012</v>
      </c>
      <c r="V88" s="37">
        <f>SUMIFS(СВЦЭМ!$C$34:$C$777,СВЦЭМ!$A$34:$A$777,$A88,СВЦЭМ!$B$34:$B$777,V$83)+'СЕТ СН'!$H$9+СВЦЭМ!$D$10+'СЕТ СН'!$H$6-'СЕТ СН'!$H$19</f>
        <v>921.1622292699999</v>
      </c>
      <c r="W88" s="37">
        <f>SUMIFS(СВЦЭМ!$C$34:$C$777,СВЦЭМ!$A$34:$A$777,$A88,СВЦЭМ!$B$34:$B$777,W$83)+'СЕТ СН'!$H$9+СВЦЭМ!$D$10+'СЕТ СН'!$H$6-'СЕТ СН'!$H$19</f>
        <v>994.98652021999987</v>
      </c>
      <c r="X88" s="37">
        <f>SUMIFS(СВЦЭМ!$C$34:$C$777,СВЦЭМ!$A$34:$A$777,$A88,СВЦЭМ!$B$34:$B$777,X$83)+'СЕТ СН'!$H$9+СВЦЭМ!$D$10+'СЕТ СН'!$H$6-'СЕТ СН'!$H$19</f>
        <v>1095.0985296399999</v>
      </c>
      <c r="Y88" s="37">
        <f>SUMIFS(СВЦЭМ!$C$34:$C$777,СВЦЭМ!$A$34:$A$777,$A88,СВЦЭМ!$B$34:$B$777,Y$83)+'СЕТ СН'!$H$9+СВЦЭМ!$D$10+'СЕТ СН'!$H$6-'СЕТ СН'!$H$19</f>
        <v>1194.9835128700001</v>
      </c>
    </row>
    <row r="89" spans="1:25" ht="15.75" x14ac:dyDescent="0.2">
      <c r="A89" s="36">
        <f t="shared" si="2"/>
        <v>42953</v>
      </c>
      <c r="B89" s="37">
        <f>SUMIFS(СВЦЭМ!$C$34:$C$777,СВЦЭМ!$A$34:$A$777,$A89,СВЦЭМ!$B$34:$B$777,B$83)+'СЕТ СН'!$H$9+СВЦЭМ!$D$10+'СЕТ СН'!$H$6-'СЕТ СН'!$H$19</f>
        <v>1269.5186294</v>
      </c>
      <c r="C89" s="37">
        <f>SUMIFS(СВЦЭМ!$C$34:$C$777,СВЦЭМ!$A$34:$A$777,$A89,СВЦЭМ!$B$34:$B$777,C$83)+'СЕТ СН'!$H$9+СВЦЭМ!$D$10+'СЕТ СН'!$H$6-'СЕТ СН'!$H$19</f>
        <v>1364.7202429099998</v>
      </c>
      <c r="D89" s="37">
        <f>SUMIFS(СВЦЭМ!$C$34:$C$777,СВЦЭМ!$A$34:$A$777,$A89,СВЦЭМ!$B$34:$B$777,D$83)+'СЕТ СН'!$H$9+СВЦЭМ!$D$10+'СЕТ СН'!$H$6-'СЕТ СН'!$H$19</f>
        <v>1396.0317640200001</v>
      </c>
      <c r="E89" s="37">
        <f>SUMIFS(СВЦЭМ!$C$34:$C$777,СВЦЭМ!$A$34:$A$777,$A89,СВЦЭМ!$B$34:$B$777,E$83)+'СЕТ СН'!$H$9+СВЦЭМ!$D$10+'СЕТ СН'!$H$6-'СЕТ СН'!$H$19</f>
        <v>1398.5558046599999</v>
      </c>
      <c r="F89" s="37">
        <f>SUMIFS(СВЦЭМ!$C$34:$C$777,СВЦЭМ!$A$34:$A$777,$A89,СВЦЭМ!$B$34:$B$777,F$83)+'СЕТ СН'!$H$9+СВЦЭМ!$D$10+'СЕТ СН'!$H$6-'СЕТ СН'!$H$19</f>
        <v>1381.1497177199999</v>
      </c>
      <c r="G89" s="37">
        <f>SUMIFS(СВЦЭМ!$C$34:$C$777,СВЦЭМ!$A$34:$A$777,$A89,СВЦЭМ!$B$34:$B$777,G$83)+'СЕТ СН'!$H$9+СВЦЭМ!$D$10+'СЕТ СН'!$H$6-'СЕТ СН'!$H$19</f>
        <v>1379.5485513999997</v>
      </c>
      <c r="H89" s="37">
        <f>SUMIFS(СВЦЭМ!$C$34:$C$777,СВЦЭМ!$A$34:$A$777,$A89,СВЦЭМ!$B$34:$B$777,H$83)+'СЕТ СН'!$H$9+СВЦЭМ!$D$10+'СЕТ СН'!$H$6-'СЕТ СН'!$H$19</f>
        <v>1390.0855087800001</v>
      </c>
      <c r="I89" s="37">
        <f>SUMIFS(СВЦЭМ!$C$34:$C$777,СВЦЭМ!$A$34:$A$777,$A89,СВЦЭМ!$B$34:$B$777,I$83)+'СЕТ СН'!$H$9+СВЦЭМ!$D$10+'СЕТ СН'!$H$6-'СЕТ СН'!$H$19</f>
        <v>1271.6640739099998</v>
      </c>
      <c r="J89" s="37">
        <f>SUMIFS(СВЦЭМ!$C$34:$C$777,СВЦЭМ!$A$34:$A$777,$A89,СВЦЭМ!$B$34:$B$777,J$83)+'СЕТ СН'!$H$9+СВЦЭМ!$D$10+'СЕТ СН'!$H$6-'СЕТ СН'!$H$19</f>
        <v>1112.2394388600001</v>
      </c>
      <c r="K89" s="37">
        <f>SUMIFS(СВЦЭМ!$C$34:$C$777,СВЦЭМ!$A$34:$A$777,$A89,СВЦЭМ!$B$34:$B$777,K$83)+'СЕТ СН'!$H$9+СВЦЭМ!$D$10+'СЕТ СН'!$H$6-'СЕТ СН'!$H$19</f>
        <v>994.38733321000018</v>
      </c>
      <c r="L89" s="37">
        <f>SUMIFS(СВЦЭМ!$C$34:$C$777,СВЦЭМ!$A$34:$A$777,$A89,СВЦЭМ!$B$34:$B$777,L$83)+'СЕТ СН'!$H$9+СВЦЭМ!$D$10+'СЕТ СН'!$H$6-'СЕТ СН'!$H$19</f>
        <v>918.27312616000017</v>
      </c>
      <c r="M89" s="37">
        <f>SUMIFS(СВЦЭМ!$C$34:$C$777,СВЦЭМ!$A$34:$A$777,$A89,СВЦЭМ!$B$34:$B$777,M$83)+'СЕТ СН'!$H$9+СВЦЭМ!$D$10+'СЕТ СН'!$H$6-'СЕТ СН'!$H$19</f>
        <v>913.2987565100002</v>
      </c>
      <c r="N89" s="37">
        <f>SUMIFS(СВЦЭМ!$C$34:$C$777,СВЦЭМ!$A$34:$A$777,$A89,СВЦЭМ!$B$34:$B$777,N$83)+'СЕТ СН'!$H$9+СВЦЭМ!$D$10+'СЕТ СН'!$H$6-'СЕТ СН'!$H$19</f>
        <v>912.09196889999998</v>
      </c>
      <c r="O89" s="37">
        <f>SUMIFS(СВЦЭМ!$C$34:$C$777,СВЦЭМ!$A$34:$A$777,$A89,СВЦЭМ!$B$34:$B$777,O$83)+'СЕТ СН'!$H$9+СВЦЭМ!$D$10+'СЕТ СН'!$H$6-'СЕТ СН'!$H$19</f>
        <v>911.28782980999995</v>
      </c>
      <c r="P89" s="37">
        <f>SUMIFS(СВЦЭМ!$C$34:$C$777,СВЦЭМ!$A$34:$A$777,$A89,СВЦЭМ!$B$34:$B$777,P$83)+'СЕТ СН'!$H$9+СВЦЭМ!$D$10+'СЕТ СН'!$H$6-'СЕТ СН'!$H$19</f>
        <v>912.84850314999994</v>
      </c>
      <c r="Q89" s="37">
        <f>SUMIFS(СВЦЭМ!$C$34:$C$777,СВЦЭМ!$A$34:$A$777,$A89,СВЦЭМ!$B$34:$B$777,Q$83)+'СЕТ СН'!$H$9+СВЦЭМ!$D$10+'СЕТ СН'!$H$6-'СЕТ СН'!$H$19</f>
        <v>912.21756798000001</v>
      </c>
      <c r="R89" s="37">
        <f>SUMIFS(СВЦЭМ!$C$34:$C$777,СВЦЭМ!$A$34:$A$777,$A89,СВЦЭМ!$B$34:$B$777,R$83)+'СЕТ СН'!$H$9+СВЦЭМ!$D$10+'СЕТ СН'!$H$6-'СЕТ СН'!$H$19</f>
        <v>915.63366205000011</v>
      </c>
      <c r="S89" s="37">
        <f>SUMIFS(СВЦЭМ!$C$34:$C$777,СВЦЭМ!$A$34:$A$777,$A89,СВЦЭМ!$B$34:$B$777,S$83)+'СЕТ СН'!$H$9+СВЦЭМ!$D$10+'СЕТ СН'!$H$6-'СЕТ СН'!$H$19</f>
        <v>916.1365457500001</v>
      </c>
      <c r="T89" s="37">
        <f>SUMIFS(СВЦЭМ!$C$34:$C$777,СВЦЭМ!$A$34:$A$777,$A89,СВЦЭМ!$B$34:$B$777,T$83)+'СЕТ СН'!$H$9+СВЦЭМ!$D$10+'СЕТ СН'!$H$6-'СЕТ СН'!$H$19</f>
        <v>917.54983437999999</v>
      </c>
      <c r="U89" s="37">
        <f>SUMIFS(СВЦЭМ!$C$34:$C$777,СВЦЭМ!$A$34:$A$777,$A89,СВЦЭМ!$B$34:$B$777,U$83)+'СЕТ СН'!$H$9+СВЦЭМ!$D$10+'СЕТ СН'!$H$6-'СЕТ СН'!$H$19</f>
        <v>918.15795531000003</v>
      </c>
      <c r="V89" s="37">
        <f>SUMIFS(СВЦЭМ!$C$34:$C$777,СВЦЭМ!$A$34:$A$777,$A89,СВЦЭМ!$B$34:$B$777,V$83)+'СЕТ СН'!$H$9+СВЦЭМ!$D$10+'СЕТ СН'!$H$6-'СЕТ СН'!$H$19</f>
        <v>950.03910728000005</v>
      </c>
      <c r="W89" s="37">
        <f>SUMIFS(СВЦЭМ!$C$34:$C$777,СВЦЭМ!$A$34:$A$777,$A89,СВЦЭМ!$B$34:$B$777,W$83)+'СЕТ СН'!$H$9+СВЦЭМ!$D$10+'СЕТ СН'!$H$6-'СЕТ СН'!$H$19</f>
        <v>1012.10009758</v>
      </c>
      <c r="X89" s="37">
        <f>SUMIFS(СВЦЭМ!$C$34:$C$777,СВЦЭМ!$A$34:$A$777,$A89,СВЦЭМ!$B$34:$B$777,X$83)+'СЕТ СН'!$H$9+СВЦЭМ!$D$10+'СЕТ СН'!$H$6-'СЕТ СН'!$H$19</f>
        <v>1110.1349867399999</v>
      </c>
      <c r="Y89" s="37">
        <f>SUMIFS(СВЦЭМ!$C$34:$C$777,СВЦЭМ!$A$34:$A$777,$A89,СВЦЭМ!$B$34:$B$777,Y$83)+'СЕТ СН'!$H$9+СВЦЭМ!$D$10+'СЕТ СН'!$H$6-'СЕТ СН'!$H$19</f>
        <v>1187.1560515400001</v>
      </c>
    </row>
    <row r="90" spans="1:25" ht="15.75" x14ac:dyDescent="0.2">
      <c r="A90" s="36">
        <f t="shared" si="2"/>
        <v>42954</v>
      </c>
      <c r="B90" s="37">
        <f>SUMIFS(СВЦЭМ!$C$34:$C$777,СВЦЭМ!$A$34:$A$777,$A90,СВЦЭМ!$B$34:$B$777,B$83)+'СЕТ СН'!$H$9+СВЦЭМ!$D$10+'СЕТ СН'!$H$6-'СЕТ СН'!$H$19</f>
        <v>1392.7632744399998</v>
      </c>
      <c r="C90" s="37">
        <f>SUMIFS(СВЦЭМ!$C$34:$C$777,СВЦЭМ!$A$34:$A$777,$A90,СВЦЭМ!$B$34:$B$777,C$83)+'СЕТ СН'!$H$9+СВЦЭМ!$D$10+'СЕТ СН'!$H$6-'СЕТ СН'!$H$19</f>
        <v>1435.2033559699998</v>
      </c>
      <c r="D90" s="37">
        <f>SUMIFS(СВЦЭМ!$C$34:$C$777,СВЦЭМ!$A$34:$A$777,$A90,СВЦЭМ!$B$34:$B$777,D$83)+'СЕТ СН'!$H$9+СВЦЭМ!$D$10+'СЕТ СН'!$H$6-'СЕТ СН'!$H$19</f>
        <v>1421.3949892699998</v>
      </c>
      <c r="E90" s="37">
        <f>SUMIFS(СВЦЭМ!$C$34:$C$777,СВЦЭМ!$A$34:$A$777,$A90,СВЦЭМ!$B$34:$B$777,E$83)+'СЕТ СН'!$H$9+СВЦЭМ!$D$10+'СЕТ СН'!$H$6-'СЕТ СН'!$H$19</f>
        <v>1415.7394621399999</v>
      </c>
      <c r="F90" s="37">
        <f>SUMIFS(СВЦЭМ!$C$34:$C$777,СВЦЭМ!$A$34:$A$777,$A90,СВЦЭМ!$B$34:$B$777,F$83)+'СЕТ СН'!$H$9+СВЦЭМ!$D$10+'СЕТ СН'!$H$6-'СЕТ СН'!$H$19</f>
        <v>1410.9825011099997</v>
      </c>
      <c r="G90" s="37">
        <f>SUMIFS(СВЦЭМ!$C$34:$C$777,СВЦЭМ!$A$34:$A$777,$A90,СВЦЭМ!$B$34:$B$777,G$83)+'СЕТ СН'!$H$9+СВЦЭМ!$D$10+'СЕТ СН'!$H$6-'СЕТ СН'!$H$19</f>
        <v>1418.09393477</v>
      </c>
      <c r="H90" s="37">
        <f>SUMIFS(СВЦЭМ!$C$34:$C$777,СВЦЭМ!$A$34:$A$777,$A90,СВЦЭМ!$B$34:$B$777,H$83)+'СЕТ СН'!$H$9+СВЦЭМ!$D$10+'СЕТ СН'!$H$6-'СЕТ СН'!$H$19</f>
        <v>1439.83109483</v>
      </c>
      <c r="I90" s="37">
        <f>SUMIFS(СВЦЭМ!$C$34:$C$777,СВЦЭМ!$A$34:$A$777,$A90,СВЦЭМ!$B$34:$B$777,I$83)+'СЕТ СН'!$H$9+СВЦЭМ!$D$10+'СЕТ СН'!$H$6-'СЕТ СН'!$H$19</f>
        <v>1306.7650821500001</v>
      </c>
      <c r="J90" s="37">
        <f>SUMIFS(СВЦЭМ!$C$34:$C$777,СВЦЭМ!$A$34:$A$777,$A90,СВЦЭМ!$B$34:$B$777,J$83)+'СЕТ СН'!$H$9+СВЦЭМ!$D$10+'СЕТ СН'!$H$6-'СЕТ СН'!$H$19</f>
        <v>1121.8866897100002</v>
      </c>
      <c r="K90" s="37">
        <f>SUMIFS(СВЦЭМ!$C$34:$C$777,СВЦЭМ!$A$34:$A$777,$A90,СВЦЭМ!$B$34:$B$777,K$83)+'СЕТ СН'!$H$9+СВЦЭМ!$D$10+'СЕТ СН'!$H$6-'СЕТ СН'!$H$19</f>
        <v>1005.03174117</v>
      </c>
      <c r="L90" s="37">
        <f>SUMIFS(СВЦЭМ!$C$34:$C$777,СВЦЭМ!$A$34:$A$777,$A90,СВЦЭМ!$B$34:$B$777,L$83)+'СЕТ СН'!$H$9+СВЦЭМ!$D$10+'СЕТ СН'!$H$6-'СЕТ СН'!$H$19</f>
        <v>939.57394187999989</v>
      </c>
      <c r="M90" s="37">
        <f>SUMIFS(СВЦЭМ!$C$34:$C$777,СВЦЭМ!$A$34:$A$777,$A90,СВЦЭМ!$B$34:$B$777,M$83)+'СЕТ СН'!$H$9+СВЦЭМ!$D$10+'СЕТ СН'!$H$6-'СЕТ СН'!$H$19</f>
        <v>935.87631310000006</v>
      </c>
      <c r="N90" s="37">
        <f>SUMIFS(СВЦЭМ!$C$34:$C$777,СВЦЭМ!$A$34:$A$777,$A90,СВЦЭМ!$B$34:$B$777,N$83)+'СЕТ СН'!$H$9+СВЦЭМ!$D$10+'СЕТ СН'!$H$6-'СЕТ СН'!$H$19</f>
        <v>939.9078981900002</v>
      </c>
      <c r="O90" s="37">
        <f>SUMIFS(СВЦЭМ!$C$34:$C$777,СВЦЭМ!$A$34:$A$777,$A90,СВЦЭМ!$B$34:$B$777,O$83)+'СЕТ СН'!$H$9+СВЦЭМ!$D$10+'СЕТ СН'!$H$6-'СЕТ СН'!$H$19</f>
        <v>923.03153391000001</v>
      </c>
      <c r="P90" s="37">
        <f>SUMIFS(СВЦЭМ!$C$34:$C$777,СВЦЭМ!$A$34:$A$777,$A90,СВЦЭМ!$B$34:$B$777,P$83)+'СЕТ СН'!$H$9+СВЦЭМ!$D$10+'СЕТ СН'!$H$6-'СЕТ СН'!$H$19</f>
        <v>937.20010876000015</v>
      </c>
      <c r="Q90" s="37">
        <f>SUMIFS(СВЦЭМ!$C$34:$C$777,СВЦЭМ!$A$34:$A$777,$A90,СВЦЭМ!$B$34:$B$777,Q$83)+'СЕТ СН'!$H$9+СВЦЭМ!$D$10+'СЕТ СН'!$H$6-'СЕТ СН'!$H$19</f>
        <v>938.79600419999997</v>
      </c>
      <c r="R90" s="37">
        <f>SUMIFS(СВЦЭМ!$C$34:$C$777,СВЦЭМ!$A$34:$A$777,$A90,СВЦЭМ!$B$34:$B$777,R$83)+'СЕТ СН'!$H$9+СВЦЭМ!$D$10+'СЕТ СН'!$H$6-'СЕТ СН'!$H$19</f>
        <v>941.71403906</v>
      </c>
      <c r="S90" s="37">
        <f>SUMIFS(СВЦЭМ!$C$34:$C$777,СВЦЭМ!$A$34:$A$777,$A90,СВЦЭМ!$B$34:$B$777,S$83)+'СЕТ СН'!$H$9+СВЦЭМ!$D$10+'СЕТ СН'!$H$6-'СЕТ СН'!$H$19</f>
        <v>932.74707229000001</v>
      </c>
      <c r="T90" s="37">
        <f>SUMIFS(СВЦЭМ!$C$34:$C$777,СВЦЭМ!$A$34:$A$777,$A90,СВЦЭМ!$B$34:$B$777,T$83)+'СЕТ СН'!$H$9+СВЦЭМ!$D$10+'СЕТ СН'!$H$6-'СЕТ СН'!$H$19</f>
        <v>936.92190793999998</v>
      </c>
      <c r="U90" s="37">
        <f>SUMIFS(СВЦЭМ!$C$34:$C$777,СВЦЭМ!$A$34:$A$777,$A90,СВЦЭМ!$B$34:$B$777,U$83)+'СЕТ СН'!$H$9+СВЦЭМ!$D$10+'СЕТ СН'!$H$6-'СЕТ СН'!$H$19</f>
        <v>934.81207737</v>
      </c>
      <c r="V90" s="37">
        <f>SUMIFS(СВЦЭМ!$C$34:$C$777,СВЦЭМ!$A$34:$A$777,$A90,СВЦЭМ!$B$34:$B$777,V$83)+'СЕТ СН'!$H$9+СВЦЭМ!$D$10+'СЕТ СН'!$H$6-'СЕТ СН'!$H$19</f>
        <v>960.85081058000014</v>
      </c>
      <c r="W90" s="37">
        <f>SUMIFS(СВЦЭМ!$C$34:$C$777,СВЦЭМ!$A$34:$A$777,$A90,СВЦЭМ!$B$34:$B$777,W$83)+'СЕТ СН'!$H$9+СВЦЭМ!$D$10+'СЕТ СН'!$H$6-'СЕТ СН'!$H$19</f>
        <v>1028.49817379</v>
      </c>
      <c r="X90" s="37">
        <f>SUMIFS(СВЦЭМ!$C$34:$C$777,СВЦЭМ!$A$34:$A$777,$A90,СВЦЭМ!$B$34:$B$777,X$83)+'СЕТ СН'!$H$9+СВЦЭМ!$D$10+'СЕТ СН'!$H$6-'СЕТ СН'!$H$19</f>
        <v>1142.3434235499999</v>
      </c>
      <c r="Y90" s="37">
        <f>SUMIFS(СВЦЭМ!$C$34:$C$777,СВЦЭМ!$A$34:$A$777,$A90,СВЦЭМ!$B$34:$B$777,Y$83)+'СЕТ СН'!$H$9+СВЦЭМ!$D$10+'СЕТ СН'!$H$6-'СЕТ СН'!$H$19</f>
        <v>1247.0872828299998</v>
      </c>
    </row>
    <row r="91" spans="1:25" ht="15.75" x14ac:dyDescent="0.2">
      <c r="A91" s="36">
        <f t="shared" si="2"/>
        <v>42955</v>
      </c>
      <c r="B91" s="37">
        <f>SUMIFS(СВЦЭМ!$C$34:$C$777,СВЦЭМ!$A$34:$A$777,$A91,СВЦЭМ!$B$34:$B$777,B$83)+'СЕТ СН'!$H$9+СВЦЭМ!$D$10+'СЕТ СН'!$H$6-'СЕТ СН'!$H$19</f>
        <v>1337.0579070799999</v>
      </c>
      <c r="C91" s="37">
        <f>SUMIFS(СВЦЭМ!$C$34:$C$777,СВЦЭМ!$A$34:$A$777,$A91,СВЦЭМ!$B$34:$B$777,C$83)+'СЕТ СН'!$H$9+СВЦЭМ!$D$10+'СЕТ СН'!$H$6-'СЕТ СН'!$H$19</f>
        <v>1423.6849331600001</v>
      </c>
      <c r="D91" s="37">
        <f>SUMIFS(СВЦЭМ!$C$34:$C$777,СВЦЭМ!$A$34:$A$777,$A91,СВЦЭМ!$B$34:$B$777,D$83)+'СЕТ СН'!$H$9+СВЦЭМ!$D$10+'СЕТ СН'!$H$6-'СЕТ СН'!$H$19</f>
        <v>1418.3524963300001</v>
      </c>
      <c r="E91" s="37">
        <f>SUMIFS(СВЦЭМ!$C$34:$C$777,СВЦЭМ!$A$34:$A$777,$A91,СВЦЭМ!$B$34:$B$777,E$83)+'СЕТ СН'!$H$9+СВЦЭМ!$D$10+'СЕТ СН'!$H$6-'СЕТ СН'!$H$19</f>
        <v>1408.5627643499997</v>
      </c>
      <c r="F91" s="37">
        <f>SUMIFS(СВЦЭМ!$C$34:$C$777,СВЦЭМ!$A$34:$A$777,$A91,СВЦЭМ!$B$34:$B$777,F$83)+'СЕТ СН'!$H$9+СВЦЭМ!$D$10+'СЕТ СН'!$H$6-'СЕТ СН'!$H$19</f>
        <v>1406.8176384099997</v>
      </c>
      <c r="G91" s="37">
        <f>SUMIFS(СВЦЭМ!$C$34:$C$777,СВЦЭМ!$A$34:$A$777,$A91,СВЦЭМ!$B$34:$B$777,G$83)+'СЕТ СН'!$H$9+СВЦЭМ!$D$10+'СЕТ СН'!$H$6-'СЕТ СН'!$H$19</f>
        <v>1412.3744374899998</v>
      </c>
      <c r="H91" s="37">
        <f>SUMIFS(СВЦЭМ!$C$34:$C$777,СВЦЭМ!$A$34:$A$777,$A91,СВЦЭМ!$B$34:$B$777,H$83)+'СЕТ СН'!$H$9+СВЦЭМ!$D$10+'СЕТ СН'!$H$6-'СЕТ СН'!$H$19</f>
        <v>1417.9225459899999</v>
      </c>
      <c r="I91" s="37">
        <f>SUMIFS(СВЦЭМ!$C$34:$C$777,СВЦЭМ!$A$34:$A$777,$A91,СВЦЭМ!$B$34:$B$777,I$83)+'СЕТ СН'!$H$9+СВЦЭМ!$D$10+'СЕТ СН'!$H$6-'СЕТ СН'!$H$19</f>
        <v>1278.8743423599999</v>
      </c>
      <c r="J91" s="37">
        <f>SUMIFS(СВЦЭМ!$C$34:$C$777,СВЦЭМ!$A$34:$A$777,$A91,СВЦЭМ!$B$34:$B$777,J$83)+'СЕТ СН'!$H$9+СВЦЭМ!$D$10+'СЕТ СН'!$H$6-'СЕТ СН'!$H$19</f>
        <v>1110.3054549499998</v>
      </c>
      <c r="K91" s="37">
        <f>SUMIFS(СВЦЭМ!$C$34:$C$777,СВЦЭМ!$A$34:$A$777,$A91,СВЦЭМ!$B$34:$B$777,K$83)+'СЕТ СН'!$H$9+СВЦЭМ!$D$10+'СЕТ СН'!$H$6-'СЕТ СН'!$H$19</f>
        <v>997.06437757000003</v>
      </c>
      <c r="L91" s="37">
        <f>SUMIFS(СВЦЭМ!$C$34:$C$777,СВЦЭМ!$A$34:$A$777,$A91,СВЦЭМ!$B$34:$B$777,L$83)+'СЕТ СН'!$H$9+СВЦЭМ!$D$10+'СЕТ СН'!$H$6-'СЕТ СН'!$H$19</f>
        <v>925.29377698000008</v>
      </c>
      <c r="M91" s="37">
        <f>SUMIFS(СВЦЭМ!$C$34:$C$777,СВЦЭМ!$A$34:$A$777,$A91,СВЦЭМ!$B$34:$B$777,M$83)+'СЕТ СН'!$H$9+СВЦЭМ!$D$10+'СЕТ СН'!$H$6-'СЕТ СН'!$H$19</f>
        <v>917.92245105000006</v>
      </c>
      <c r="N91" s="37">
        <f>SUMIFS(СВЦЭМ!$C$34:$C$777,СВЦЭМ!$A$34:$A$777,$A91,СВЦЭМ!$B$34:$B$777,N$83)+'СЕТ СН'!$H$9+СВЦЭМ!$D$10+'СЕТ СН'!$H$6-'СЕТ СН'!$H$19</f>
        <v>921.36683579999999</v>
      </c>
      <c r="O91" s="37">
        <f>SUMIFS(СВЦЭМ!$C$34:$C$777,СВЦЭМ!$A$34:$A$777,$A91,СВЦЭМ!$B$34:$B$777,O$83)+'СЕТ СН'!$H$9+СВЦЭМ!$D$10+'СЕТ СН'!$H$6-'СЕТ СН'!$H$19</f>
        <v>907.46198838999999</v>
      </c>
      <c r="P91" s="37">
        <f>SUMIFS(СВЦЭМ!$C$34:$C$777,СВЦЭМ!$A$34:$A$777,$A91,СВЦЭМ!$B$34:$B$777,P$83)+'СЕТ СН'!$H$9+СВЦЭМ!$D$10+'СЕТ СН'!$H$6-'СЕТ СН'!$H$19</f>
        <v>924.60966762999988</v>
      </c>
      <c r="Q91" s="37">
        <f>SUMIFS(СВЦЭМ!$C$34:$C$777,СВЦЭМ!$A$34:$A$777,$A91,СВЦЭМ!$B$34:$B$777,Q$83)+'СЕТ СН'!$H$9+СВЦЭМ!$D$10+'СЕТ СН'!$H$6-'СЕТ СН'!$H$19</f>
        <v>931.91354823000006</v>
      </c>
      <c r="R91" s="37">
        <f>SUMIFS(СВЦЭМ!$C$34:$C$777,СВЦЭМ!$A$34:$A$777,$A91,СВЦЭМ!$B$34:$B$777,R$83)+'СЕТ СН'!$H$9+СВЦЭМ!$D$10+'СЕТ СН'!$H$6-'СЕТ СН'!$H$19</f>
        <v>933.28164167</v>
      </c>
      <c r="S91" s="37">
        <f>SUMIFS(СВЦЭМ!$C$34:$C$777,СВЦЭМ!$A$34:$A$777,$A91,СВЦЭМ!$B$34:$B$777,S$83)+'СЕТ СН'!$H$9+СВЦЭМ!$D$10+'СЕТ СН'!$H$6-'СЕТ СН'!$H$19</f>
        <v>916.84639895000009</v>
      </c>
      <c r="T91" s="37">
        <f>SUMIFS(СВЦЭМ!$C$34:$C$777,СВЦЭМ!$A$34:$A$777,$A91,СВЦЭМ!$B$34:$B$777,T$83)+'СЕТ СН'!$H$9+СВЦЭМ!$D$10+'СЕТ СН'!$H$6-'СЕТ СН'!$H$19</f>
        <v>934.71131125000011</v>
      </c>
      <c r="U91" s="37">
        <f>SUMIFS(СВЦЭМ!$C$34:$C$777,СВЦЭМ!$A$34:$A$777,$A91,СВЦЭМ!$B$34:$B$777,U$83)+'СЕТ СН'!$H$9+СВЦЭМ!$D$10+'СЕТ СН'!$H$6-'СЕТ СН'!$H$19</f>
        <v>933.01628875999995</v>
      </c>
      <c r="V91" s="37">
        <f>SUMIFS(СВЦЭМ!$C$34:$C$777,СВЦЭМ!$A$34:$A$777,$A91,СВЦЭМ!$B$34:$B$777,V$83)+'СЕТ СН'!$H$9+СВЦЭМ!$D$10+'СЕТ СН'!$H$6-'СЕТ СН'!$H$19</f>
        <v>959.53736982999999</v>
      </c>
      <c r="W91" s="37">
        <f>SUMIFS(СВЦЭМ!$C$34:$C$777,СВЦЭМ!$A$34:$A$777,$A91,СВЦЭМ!$B$34:$B$777,W$83)+'СЕТ СН'!$H$9+СВЦЭМ!$D$10+'СЕТ СН'!$H$6-'СЕТ СН'!$H$19</f>
        <v>1031.5314389</v>
      </c>
      <c r="X91" s="37">
        <f>SUMIFS(СВЦЭМ!$C$34:$C$777,СВЦЭМ!$A$34:$A$777,$A91,СВЦЭМ!$B$34:$B$777,X$83)+'СЕТ СН'!$H$9+СВЦЭМ!$D$10+'СЕТ СН'!$H$6-'СЕТ СН'!$H$19</f>
        <v>1146.5186182699999</v>
      </c>
      <c r="Y91" s="37">
        <f>SUMIFS(СВЦЭМ!$C$34:$C$777,СВЦЭМ!$A$34:$A$777,$A91,СВЦЭМ!$B$34:$B$777,Y$83)+'СЕТ СН'!$H$9+СВЦЭМ!$D$10+'СЕТ СН'!$H$6-'СЕТ СН'!$H$19</f>
        <v>1282.8571431999999</v>
      </c>
    </row>
    <row r="92" spans="1:25" ht="15.75" x14ac:dyDescent="0.2">
      <c r="A92" s="36">
        <f t="shared" si="2"/>
        <v>42956</v>
      </c>
      <c r="B92" s="37">
        <f>SUMIFS(СВЦЭМ!$C$34:$C$777,СВЦЭМ!$A$34:$A$777,$A92,СВЦЭМ!$B$34:$B$777,B$83)+'СЕТ СН'!$H$9+СВЦЭМ!$D$10+'СЕТ СН'!$H$6-'СЕТ СН'!$H$19</f>
        <v>1389.5165775400001</v>
      </c>
      <c r="C92" s="37">
        <f>SUMIFS(СВЦЭМ!$C$34:$C$777,СВЦЭМ!$A$34:$A$777,$A92,СВЦЭМ!$B$34:$B$777,C$83)+'СЕТ СН'!$H$9+СВЦЭМ!$D$10+'СЕТ СН'!$H$6-'СЕТ СН'!$H$19</f>
        <v>1399.7344602899998</v>
      </c>
      <c r="D92" s="37">
        <f>SUMIFS(СВЦЭМ!$C$34:$C$777,СВЦЭМ!$A$34:$A$777,$A92,СВЦЭМ!$B$34:$B$777,D$83)+'СЕТ СН'!$H$9+СВЦЭМ!$D$10+'СЕТ СН'!$H$6-'СЕТ СН'!$H$19</f>
        <v>1392.1158479000001</v>
      </c>
      <c r="E92" s="37">
        <f>SUMIFS(СВЦЭМ!$C$34:$C$777,СВЦЭМ!$A$34:$A$777,$A92,СВЦЭМ!$B$34:$B$777,E$83)+'СЕТ СН'!$H$9+СВЦЭМ!$D$10+'СЕТ СН'!$H$6-'СЕТ СН'!$H$19</f>
        <v>1383.4766535099998</v>
      </c>
      <c r="F92" s="37">
        <f>SUMIFS(СВЦЭМ!$C$34:$C$777,СВЦЭМ!$A$34:$A$777,$A92,СВЦЭМ!$B$34:$B$777,F$83)+'СЕТ СН'!$H$9+СВЦЭМ!$D$10+'СЕТ СН'!$H$6-'СЕТ СН'!$H$19</f>
        <v>1379.5951817599998</v>
      </c>
      <c r="G92" s="37">
        <f>SUMIFS(СВЦЭМ!$C$34:$C$777,СВЦЭМ!$A$34:$A$777,$A92,СВЦЭМ!$B$34:$B$777,G$83)+'СЕТ СН'!$H$9+СВЦЭМ!$D$10+'СЕТ СН'!$H$6-'СЕТ СН'!$H$19</f>
        <v>1386.1141868499999</v>
      </c>
      <c r="H92" s="37">
        <f>SUMIFS(СВЦЭМ!$C$34:$C$777,СВЦЭМ!$A$34:$A$777,$A92,СВЦЭМ!$B$34:$B$777,H$83)+'СЕТ СН'!$H$9+СВЦЭМ!$D$10+'СЕТ СН'!$H$6-'СЕТ СН'!$H$19</f>
        <v>1399.9885141199998</v>
      </c>
      <c r="I92" s="37">
        <f>SUMIFS(СВЦЭМ!$C$34:$C$777,СВЦЭМ!$A$34:$A$777,$A92,СВЦЭМ!$B$34:$B$777,I$83)+'СЕТ СН'!$H$9+СВЦЭМ!$D$10+'СЕТ СН'!$H$6-'СЕТ СН'!$H$19</f>
        <v>1319.6937374200002</v>
      </c>
      <c r="J92" s="37">
        <f>SUMIFS(СВЦЭМ!$C$34:$C$777,СВЦЭМ!$A$34:$A$777,$A92,СВЦЭМ!$B$34:$B$777,J$83)+'СЕТ СН'!$H$9+СВЦЭМ!$D$10+'СЕТ СН'!$H$6-'СЕТ СН'!$H$19</f>
        <v>1189.1068132199998</v>
      </c>
      <c r="K92" s="37">
        <f>SUMIFS(СВЦЭМ!$C$34:$C$777,СВЦЭМ!$A$34:$A$777,$A92,СВЦЭМ!$B$34:$B$777,K$83)+'СЕТ СН'!$H$9+СВЦЭМ!$D$10+'СЕТ СН'!$H$6-'СЕТ СН'!$H$19</f>
        <v>1056.5127480699998</v>
      </c>
      <c r="L92" s="37">
        <f>SUMIFS(СВЦЭМ!$C$34:$C$777,СВЦЭМ!$A$34:$A$777,$A92,СВЦЭМ!$B$34:$B$777,L$83)+'СЕТ СН'!$H$9+СВЦЭМ!$D$10+'СЕТ СН'!$H$6-'СЕТ СН'!$H$19</f>
        <v>960.35288338000009</v>
      </c>
      <c r="M92" s="37">
        <f>SUMIFS(СВЦЭМ!$C$34:$C$777,СВЦЭМ!$A$34:$A$777,$A92,СВЦЭМ!$B$34:$B$777,M$83)+'СЕТ СН'!$H$9+СВЦЭМ!$D$10+'СЕТ СН'!$H$6-'СЕТ СН'!$H$19</f>
        <v>931.55397240000002</v>
      </c>
      <c r="N92" s="37">
        <f>SUMIFS(СВЦЭМ!$C$34:$C$777,СВЦЭМ!$A$34:$A$777,$A92,СВЦЭМ!$B$34:$B$777,N$83)+'СЕТ СН'!$H$9+СВЦЭМ!$D$10+'СЕТ СН'!$H$6-'СЕТ СН'!$H$19</f>
        <v>936.72965925000017</v>
      </c>
      <c r="O92" s="37">
        <f>SUMIFS(СВЦЭМ!$C$34:$C$777,СВЦЭМ!$A$34:$A$777,$A92,СВЦЭМ!$B$34:$B$777,O$83)+'СЕТ СН'!$H$9+СВЦЭМ!$D$10+'СЕТ СН'!$H$6-'СЕТ СН'!$H$19</f>
        <v>926.54142691000015</v>
      </c>
      <c r="P92" s="37">
        <f>SUMIFS(СВЦЭМ!$C$34:$C$777,СВЦЭМ!$A$34:$A$777,$A92,СВЦЭМ!$B$34:$B$777,P$83)+'СЕТ СН'!$H$9+СВЦЭМ!$D$10+'СЕТ СН'!$H$6-'СЕТ СН'!$H$19</f>
        <v>941.29249956000012</v>
      </c>
      <c r="Q92" s="37">
        <f>SUMIFS(СВЦЭМ!$C$34:$C$777,СВЦЭМ!$A$34:$A$777,$A92,СВЦЭМ!$B$34:$B$777,Q$83)+'СЕТ СН'!$H$9+СВЦЭМ!$D$10+'СЕТ СН'!$H$6-'СЕТ СН'!$H$19</f>
        <v>944.08327845000008</v>
      </c>
      <c r="R92" s="37">
        <f>SUMIFS(СВЦЭМ!$C$34:$C$777,СВЦЭМ!$A$34:$A$777,$A92,СВЦЭМ!$B$34:$B$777,R$83)+'СЕТ СН'!$H$9+СВЦЭМ!$D$10+'СЕТ СН'!$H$6-'СЕТ СН'!$H$19</f>
        <v>950.42326363000006</v>
      </c>
      <c r="S92" s="37">
        <f>SUMIFS(СВЦЭМ!$C$34:$C$777,СВЦЭМ!$A$34:$A$777,$A92,СВЦЭМ!$B$34:$B$777,S$83)+'СЕТ СН'!$H$9+СВЦЭМ!$D$10+'СЕТ СН'!$H$6-'СЕТ СН'!$H$19</f>
        <v>940.02133321000019</v>
      </c>
      <c r="T92" s="37">
        <f>SUMIFS(СВЦЭМ!$C$34:$C$777,СВЦЭМ!$A$34:$A$777,$A92,СВЦЭМ!$B$34:$B$777,T$83)+'СЕТ СН'!$H$9+СВЦЭМ!$D$10+'СЕТ СН'!$H$6-'СЕТ СН'!$H$19</f>
        <v>947.41070665000007</v>
      </c>
      <c r="U92" s="37">
        <f>SUMIFS(СВЦЭМ!$C$34:$C$777,СВЦЭМ!$A$34:$A$777,$A92,СВЦЭМ!$B$34:$B$777,U$83)+'СЕТ СН'!$H$9+СВЦЭМ!$D$10+'СЕТ СН'!$H$6-'СЕТ СН'!$H$19</f>
        <v>947.92084819000002</v>
      </c>
      <c r="V92" s="37">
        <f>SUMIFS(СВЦЭМ!$C$34:$C$777,СВЦЭМ!$A$34:$A$777,$A92,СВЦЭМ!$B$34:$B$777,V$83)+'СЕТ СН'!$H$9+СВЦЭМ!$D$10+'СЕТ СН'!$H$6-'СЕТ СН'!$H$19</f>
        <v>971.02223153</v>
      </c>
      <c r="W92" s="37">
        <f>SUMIFS(СВЦЭМ!$C$34:$C$777,СВЦЭМ!$A$34:$A$777,$A92,СВЦЭМ!$B$34:$B$777,W$83)+'СЕТ СН'!$H$9+СВЦЭМ!$D$10+'СЕТ СН'!$H$6-'СЕТ СН'!$H$19</f>
        <v>1038.3906415900001</v>
      </c>
      <c r="X92" s="37">
        <f>SUMIFS(СВЦЭМ!$C$34:$C$777,СВЦЭМ!$A$34:$A$777,$A92,СВЦЭМ!$B$34:$B$777,X$83)+'СЕТ СН'!$H$9+СВЦЭМ!$D$10+'СЕТ СН'!$H$6-'СЕТ СН'!$H$19</f>
        <v>1086.4960981999998</v>
      </c>
      <c r="Y92" s="37">
        <f>SUMIFS(СВЦЭМ!$C$34:$C$777,СВЦЭМ!$A$34:$A$777,$A92,СВЦЭМ!$B$34:$B$777,Y$83)+'СЕТ СН'!$H$9+СВЦЭМ!$D$10+'СЕТ СН'!$H$6-'СЕТ СН'!$H$19</f>
        <v>1124.1594648199998</v>
      </c>
    </row>
    <row r="93" spans="1:25" ht="15.75" x14ac:dyDescent="0.2">
      <c r="A93" s="36">
        <f t="shared" si="2"/>
        <v>42957</v>
      </c>
      <c r="B93" s="37">
        <f>SUMIFS(СВЦЭМ!$C$34:$C$777,СВЦЭМ!$A$34:$A$777,$A93,СВЦЭМ!$B$34:$B$777,B$83)+'СЕТ СН'!$H$9+СВЦЭМ!$D$10+'СЕТ СН'!$H$6-'СЕТ СН'!$H$19</f>
        <v>1096.1248643099998</v>
      </c>
      <c r="C93" s="37">
        <f>SUMIFS(СВЦЭМ!$C$34:$C$777,СВЦЭМ!$A$34:$A$777,$A93,СВЦЭМ!$B$34:$B$777,C$83)+'СЕТ СН'!$H$9+СВЦЭМ!$D$10+'СЕТ СН'!$H$6-'СЕТ СН'!$H$19</f>
        <v>1127.0711678500002</v>
      </c>
      <c r="D93" s="37">
        <f>SUMIFS(СВЦЭМ!$C$34:$C$777,СВЦЭМ!$A$34:$A$777,$A93,СВЦЭМ!$B$34:$B$777,D$83)+'СЕТ СН'!$H$9+СВЦЭМ!$D$10+'СЕТ СН'!$H$6-'СЕТ СН'!$H$19</f>
        <v>1139.9547216599999</v>
      </c>
      <c r="E93" s="37">
        <f>SUMIFS(СВЦЭМ!$C$34:$C$777,СВЦЭМ!$A$34:$A$777,$A93,СВЦЭМ!$B$34:$B$777,E$83)+'СЕТ СН'!$H$9+СВЦЭМ!$D$10+'СЕТ СН'!$H$6-'СЕТ СН'!$H$19</f>
        <v>1152.0600612200001</v>
      </c>
      <c r="F93" s="37">
        <f>SUMIFS(СВЦЭМ!$C$34:$C$777,СВЦЭМ!$A$34:$A$777,$A93,СВЦЭМ!$B$34:$B$777,F$83)+'СЕТ СН'!$H$9+СВЦЭМ!$D$10+'СЕТ СН'!$H$6-'СЕТ СН'!$H$19</f>
        <v>1160.4607155200001</v>
      </c>
      <c r="G93" s="37">
        <f>SUMIFS(СВЦЭМ!$C$34:$C$777,СВЦЭМ!$A$34:$A$777,$A93,СВЦЭМ!$B$34:$B$777,G$83)+'СЕТ СН'!$H$9+СВЦЭМ!$D$10+'СЕТ СН'!$H$6-'СЕТ СН'!$H$19</f>
        <v>1160.89577302</v>
      </c>
      <c r="H93" s="37">
        <f>SUMIFS(СВЦЭМ!$C$34:$C$777,СВЦЭМ!$A$34:$A$777,$A93,СВЦЭМ!$B$34:$B$777,H$83)+'СЕТ СН'!$H$9+СВЦЭМ!$D$10+'СЕТ СН'!$H$6-'СЕТ СН'!$H$19</f>
        <v>1166.7760467799999</v>
      </c>
      <c r="I93" s="37">
        <f>SUMIFS(СВЦЭМ!$C$34:$C$777,СВЦЭМ!$A$34:$A$777,$A93,СВЦЭМ!$B$34:$B$777,I$83)+'СЕТ СН'!$H$9+СВЦЭМ!$D$10+'СЕТ СН'!$H$6-'СЕТ СН'!$H$19</f>
        <v>1153.0098459599999</v>
      </c>
      <c r="J93" s="37">
        <f>SUMIFS(СВЦЭМ!$C$34:$C$777,СВЦЭМ!$A$34:$A$777,$A93,СВЦЭМ!$B$34:$B$777,J$83)+'СЕТ СН'!$H$9+СВЦЭМ!$D$10+'СЕТ СН'!$H$6-'СЕТ СН'!$H$19</f>
        <v>1154.0563832100001</v>
      </c>
      <c r="K93" s="37">
        <f>SUMIFS(СВЦЭМ!$C$34:$C$777,СВЦЭМ!$A$34:$A$777,$A93,СВЦЭМ!$B$34:$B$777,K$83)+'СЕТ СН'!$H$9+СВЦЭМ!$D$10+'СЕТ СН'!$H$6-'СЕТ СН'!$H$19</f>
        <v>1133.5009662100001</v>
      </c>
      <c r="L93" s="37">
        <f>SUMIFS(СВЦЭМ!$C$34:$C$777,СВЦЭМ!$A$34:$A$777,$A93,СВЦЭМ!$B$34:$B$777,L$83)+'СЕТ СН'!$H$9+СВЦЭМ!$D$10+'СЕТ СН'!$H$6-'СЕТ СН'!$H$19</f>
        <v>1043.7614776700002</v>
      </c>
      <c r="M93" s="37">
        <f>SUMIFS(СВЦЭМ!$C$34:$C$777,СВЦЭМ!$A$34:$A$777,$A93,СВЦЭМ!$B$34:$B$777,M$83)+'СЕТ СН'!$H$9+СВЦЭМ!$D$10+'СЕТ СН'!$H$6-'СЕТ СН'!$H$19</f>
        <v>1008.3506591600001</v>
      </c>
      <c r="N93" s="37">
        <f>SUMIFS(СВЦЭМ!$C$34:$C$777,СВЦЭМ!$A$34:$A$777,$A93,СВЦЭМ!$B$34:$B$777,N$83)+'СЕТ СН'!$H$9+СВЦЭМ!$D$10+'СЕТ СН'!$H$6-'СЕТ СН'!$H$19</f>
        <v>1002.9810745099999</v>
      </c>
      <c r="O93" s="37">
        <f>SUMIFS(СВЦЭМ!$C$34:$C$777,СВЦЭМ!$A$34:$A$777,$A93,СВЦЭМ!$B$34:$B$777,O$83)+'СЕТ СН'!$H$9+СВЦЭМ!$D$10+'СЕТ СН'!$H$6-'СЕТ СН'!$H$19</f>
        <v>1005.5229874500001</v>
      </c>
      <c r="P93" s="37">
        <f>SUMIFS(СВЦЭМ!$C$34:$C$777,СВЦЭМ!$A$34:$A$777,$A93,СВЦЭМ!$B$34:$B$777,P$83)+'СЕТ СН'!$H$9+СВЦЭМ!$D$10+'СЕТ СН'!$H$6-'СЕТ СН'!$H$19</f>
        <v>1006.71815492</v>
      </c>
      <c r="Q93" s="37">
        <f>SUMIFS(СВЦЭМ!$C$34:$C$777,СВЦЭМ!$A$34:$A$777,$A93,СВЦЭМ!$B$34:$B$777,Q$83)+'СЕТ СН'!$H$9+СВЦЭМ!$D$10+'СЕТ СН'!$H$6-'СЕТ СН'!$H$19</f>
        <v>1005.2752238799999</v>
      </c>
      <c r="R93" s="37">
        <f>SUMIFS(СВЦЭМ!$C$34:$C$777,СВЦЭМ!$A$34:$A$777,$A93,СВЦЭМ!$B$34:$B$777,R$83)+'СЕТ СН'!$H$9+СВЦЭМ!$D$10+'СЕТ СН'!$H$6-'СЕТ СН'!$H$19</f>
        <v>999.7188431300001</v>
      </c>
      <c r="S93" s="37">
        <f>SUMIFS(СВЦЭМ!$C$34:$C$777,СВЦЭМ!$A$34:$A$777,$A93,СВЦЭМ!$B$34:$B$777,S$83)+'СЕТ СН'!$H$9+СВЦЭМ!$D$10+'СЕТ СН'!$H$6-'СЕТ СН'!$H$19</f>
        <v>999.6194410600001</v>
      </c>
      <c r="T93" s="37">
        <f>SUMIFS(СВЦЭМ!$C$34:$C$777,СВЦЭМ!$A$34:$A$777,$A93,СВЦЭМ!$B$34:$B$777,T$83)+'СЕТ СН'!$H$9+СВЦЭМ!$D$10+'СЕТ СН'!$H$6-'СЕТ СН'!$H$19</f>
        <v>997.06175638000013</v>
      </c>
      <c r="U93" s="37">
        <f>SUMIFS(СВЦЭМ!$C$34:$C$777,СВЦЭМ!$A$34:$A$777,$A93,СВЦЭМ!$B$34:$B$777,U$83)+'СЕТ СН'!$H$9+СВЦЭМ!$D$10+'СЕТ СН'!$H$6-'СЕТ СН'!$H$19</f>
        <v>995.97913992000008</v>
      </c>
      <c r="V93" s="37">
        <f>SUMIFS(СВЦЭМ!$C$34:$C$777,СВЦЭМ!$A$34:$A$777,$A93,СВЦЭМ!$B$34:$B$777,V$83)+'СЕТ СН'!$H$9+СВЦЭМ!$D$10+'СЕТ СН'!$H$6-'СЕТ СН'!$H$19</f>
        <v>1036.61807892</v>
      </c>
      <c r="W93" s="37">
        <f>SUMIFS(СВЦЭМ!$C$34:$C$777,СВЦЭМ!$A$34:$A$777,$A93,СВЦЭМ!$B$34:$B$777,W$83)+'СЕТ СН'!$H$9+СВЦЭМ!$D$10+'СЕТ СН'!$H$6-'СЕТ СН'!$H$19</f>
        <v>1119.4893738999999</v>
      </c>
      <c r="X93" s="37">
        <f>SUMIFS(СВЦЭМ!$C$34:$C$777,СВЦЭМ!$A$34:$A$777,$A93,СВЦЭМ!$B$34:$B$777,X$83)+'СЕТ СН'!$H$9+СВЦЭМ!$D$10+'СЕТ СН'!$H$6-'СЕТ СН'!$H$19</f>
        <v>1135.47101836</v>
      </c>
      <c r="Y93" s="37">
        <f>SUMIFS(СВЦЭМ!$C$34:$C$777,СВЦЭМ!$A$34:$A$777,$A93,СВЦЭМ!$B$34:$B$777,Y$83)+'СЕТ СН'!$H$9+СВЦЭМ!$D$10+'СЕТ СН'!$H$6-'СЕТ СН'!$H$19</f>
        <v>1133.5175146800002</v>
      </c>
    </row>
    <row r="94" spans="1:25" ht="15.75" x14ac:dyDescent="0.2">
      <c r="A94" s="36">
        <f t="shared" si="2"/>
        <v>42958</v>
      </c>
      <c r="B94" s="37">
        <f>SUMIFS(СВЦЭМ!$C$34:$C$777,СВЦЭМ!$A$34:$A$777,$A94,СВЦЭМ!$B$34:$B$777,B$83)+'СЕТ СН'!$H$9+СВЦЭМ!$D$10+'СЕТ СН'!$H$6-'СЕТ СН'!$H$19</f>
        <v>1128.1587528199998</v>
      </c>
      <c r="C94" s="37">
        <f>SUMIFS(СВЦЭМ!$C$34:$C$777,СВЦЭМ!$A$34:$A$777,$A94,СВЦЭМ!$B$34:$B$777,C$83)+'СЕТ СН'!$H$9+СВЦЭМ!$D$10+'СЕТ СН'!$H$6-'СЕТ СН'!$H$19</f>
        <v>1126.7879896499999</v>
      </c>
      <c r="D94" s="37">
        <f>SUMIFS(СВЦЭМ!$C$34:$C$777,СВЦЭМ!$A$34:$A$777,$A94,СВЦЭМ!$B$34:$B$777,D$83)+'СЕТ СН'!$H$9+СВЦЭМ!$D$10+'СЕТ СН'!$H$6-'СЕТ СН'!$H$19</f>
        <v>1133.9048726699998</v>
      </c>
      <c r="E94" s="37">
        <f>SUMIFS(СВЦЭМ!$C$34:$C$777,СВЦЭМ!$A$34:$A$777,$A94,СВЦЭМ!$B$34:$B$777,E$83)+'СЕТ СН'!$H$9+СВЦЭМ!$D$10+'СЕТ СН'!$H$6-'СЕТ СН'!$H$19</f>
        <v>1142.0339531899999</v>
      </c>
      <c r="F94" s="37">
        <f>SUMIFS(СВЦЭМ!$C$34:$C$777,СВЦЭМ!$A$34:$A$777,$A94,СВЦЭМ!$B$34:$B$777,F$83)+'СЕТ СН'!$H$9+СВЦЭМ!$D$10+'СЕТ СН'!$H$6-'СЕТ СН'!$H$19</f>
        <v>1147.7297847599998</v>
      </c>
      <c r="G94" s="37">
        <f>SUMIFS(СВЦЭМ!$C$34:$C$777,СВЦЭМ!$A$34:$A$777,$A94,СВЦЭМ!$B$34:$B$777,G$83)+'СЕТ СН'!$H$9+СВЦЭМ!$D$10+'СЕТ СН'!$H$6-'СЕТ СН'!$H$19</f>
        <v>1140.00414929</v>
      </c>
      <c r="H94" s="37">
        <f>SUMIFS(СВЦЭМ!$C$34:$C$777,СВЦЭМ!$A$34:$A$777,$A94,СВЦЭМ!$B$34:$B$777,H$83)+'СЕТ СН'!$H$9+СВЦЭМ!$D$10+'СЕТ СН'!$H$6-'СЕТ СН'!$H$19</f>
        <v>1142.2216547899998</v>
      </c>
      <c r="I94" s="37">
        <f>SUMIFS(СВЦЭМ!$C$34:$C$777,СВЦЭМ!$A$34:$A$777,$A94,СВЦЭМ!$B$34:$B$777,I$83)+'СЕТ СН'!$H$9+СВЦЭМ!$D$10+'СЕТ СН'!$H$6-'СЕТ СН'!$H$19</f>
        <v>1150.52550956</v>
      </c>
      <c r="J94" s="37">
        <f>SUMIFS(СВЦЭМ!$C$34:$C$777,СВЦЭМ!$A$34:$A$777,$A94,СВЦЭМ!$B$34:$B$777,J$83)+'СЕТ СН'!$H$9+СВЦЭМ!$D$10+'СЕТ СН'!$H$6-'СЕТ СН'!$H$19</f>
        <v>1153.3398030899998</v>
      </c>
      <c r="K94" s="37">
        <f>SUMIFS(СВЦЭМ!$C$34:$C$777,СВЦЭМ!$A$34:$A$777,$A94,СВЦЭМ!$B$34:$B$777,K$83)+'СЕТ СН'!$H$9+СВЦЭМ!$D$10+'СЕТ СН'!$H$6-'СЕТ СН'!$H$19</f>
        <v>1138.77805184</v>
      </c>
      <c r="L94" s="37">
        <f>SUMIFS(СВЦЭМ!$C$34:$C$777,СВЦЭМ!$A$34:$A$777,$A94,СВЦЭМ!$B$34:$B$777,L$83)+'СЕТ СН'!$H$9+СВЦЭМ!$D$10+'СЕТ СН'!$H$6-'СЕТ СН'!$H$19</f>
        <v>1043.2213612</v>
      </c>
      <c r="M94" s="37">
        <f>SUMIFS(СВЦЭМ!$C$34:$C$777,СВЦЭМ!$A$34:$A$777,$A94,СВЦЭМ!$B$34:$B$777,M$83)+'СЕТ СН'!$H$9+СВЦЭМ!$D$10+'СЕТ СН'!$H$6-'СЕТ СН'!$H$19</f>
        <v>1007.2124960199999</v>
      </c>
      <c r="N94" s="37">
        <f>SUMIFS(СВЦЭМ!$C$34:$C$777,СВЦЭМ!$A$34:$A$777,$A94,СВЦЭМ!$B$34:$B$777,N$83)+'СЕТ СН'!$H$9+СВЦЭМ!$D$10+'СЕТ СН'!$H$6-'СЕТ СН'!$H$19</f>
        <v>1004.6757157100001</v>
      </c>
      <c r="O94" s="37">
        <f>SUMIFS(СВЦЭМ!$C$34:$C$777,СВЦЭМ!$A$34:$A$777,$A94,СВЦЭМ!$B$34:$B$777,O$83)+'СЕТ СН'!$H$9+СВЦЭМ!$D$10+'СЕТ СН'!$H$6-'СЕТ СН'!$H$19</f>
        <v>1003.9966905599999</v>
      </c>
      <c r="P94" s="37">
        <f>SUMIFS(СВЦЭМ!$C$34:$C$777,СВЦЭМ!$A$34:$A$777,$A94,СВЦЭМ!$B$34:$B$777,P$83)+'СЕТ СН'!$H$9+СВЦЭМ!$D$10+'СЕТ СН'!$H$6-'СЕТ СН'!$H$19</f>
        <v>1005.6685886800001</v>
      </c>
      <c r="Q94" s="37">
        <f>SUMIFS(СВЦЭМ!$C$34:$C$777,СВЦЭМ!$A$34:$A$777,$A94,СВЦЭМ!$B$34:$B$777,Q$83)+'СЕТ СН'!$H$9+СВЦЭМ!$D$10+'СЕТ СН'!$H$6-'СЕТ СН'!$H$19</f>
        <v>1003.24865378</v>
      </c>
      <c r="R94" s="37">
        <f>SUMIFS(СВЦЭМ!$C$34:$C$777,СВЦЭМ!$A$34:$A$777,$A94,СВЦЭМ!$B$34:$B$777,R$83)+'СЕТ СН'!$H$9+СВЦЭМ!$D$10+'СЕТ СН'!$H$6-'СЕТ СН'!$H$19</f>
        <v>997.82233694000001</v>
      </c>
      <c r="S94" s="37">
        <f>SUMIFS(СВЦЭМ!$C$34:$C$777,СВЦЭМ!$A$34:$A$777,$A94,СВЦЭМ!$B$34:$B$777,S$83)+'СЕТ СН'!$H$9+СВЦЭМ!$D$10+'СЕТ СН'!$H$6-'СЕТ СН'!$H$19</f>
        <v>994.96892935000005</v>
      </c>
      <c r="T94" s="37">
        <f>SUMIFS(СВЦЭМ!$C$34:$C$777,СВЦЭМ!$A$34:$A$777,$A94,СВЦЭМ!$B$34:$B$777,T$83)+'СЕТ СН'!$H$9+СВЦЭМ!$D$10+'СЕТ СН'!$H$6-'СЕТ СН'!$H$19</f>
        <v>987.67929485000013</v>
      </c>
      <c r="U94" s="37">
        <f>SUMIFS(СВЦЭМ!$C$34:$C$777,СВЦЭМ!$A$34:$A$777,$A94,СВЦЭМ!$B$34:$B$777,U$83)+'СЕТ СН'!$H$9+СВЦЭМ!$D$10+'СЕТ СН'!$H$6-'СЕТ СН'!$H$19</f>
        <v>980.84630238999989</v>
      </c>
      <c r="V94" s="37">
        <f>SUMIFS(СВЦЭМ!$C$34:$C$777,СВЦЭМ!$A$34:$A$777,$A94,СВЦЭМ!$B$34:$B$777,V$83)+'СЕТ СН'!$H$9+СВЦЭМ!$D$10+'СЕТ СН'!$H$6-'СЕТ СН'!$H$19</f>
        <v>1018.4189978899999</v>
      </c>
      <c r="W94" s="37">
        <f>SUMIFS(СВЦЭМ!$C$34:$C$777,СВЦЭМ!$A$34:$A$777,$A94,СВЦЭМ!$B$34:$B$777,W$83)+'СЕТ СН'!$H$9+СВЦЭМ!$D$10+'СЕТ СН'!$H$6-'СЕТ СН'!$H$19</f>
        <v>1082.6217338199999</v>
      </c>
      <c r="X94" s="37">
        <f>SUMIFS(СВЦЭМ!$C$34:$C$777,СВЦЭМ!$A$34:$A$777,$A94,СВЦЭМ!$B$34:$B$777,X$83)+'СЕТ СН'!$H$9+СВЦЭМ!$D$10+'СЕТ СН'!$H$6-'СЕТ СН'!$H$19</f>
        <v>1026.6428115600002</v>
      </c>
      <c r="Y94" s="37">
        <f>SUMIFS(СВЦЭМ!$C$34:$C$777,СВЦЭМ!$A$34:$A$777,$A94,СВЦЭМ!$B$34:$B$777,Y$83)+'СЕТ СН'!$H$9+СВЦЭМ!$D$10+'СЕТ СН'!$H$6-'СЕТ СН'!$H$19</f>
        <v>1032.76362365</v>
      </c>
    </row>
    <row r="95" spans="1:25" ht="15.75" x14ac:dyDescent="0.2">
      <c r="A95" s="36">
        <f t="shared" si="2"/>
        <v>42959</v>
      </c>
      <c r="B95" s="37">
        <f>SUMIFS(СВЦЭМ!$C$34:$C$777,СВЦЭМ!$A$34:$A$777,$A95,СВЦЭМ!$B$34:$B$777,B$83)+'СЕТ СН'!$H$9+СВЦЭМ!$D$10+'СЕТ СН'!$H$6-'СЕТ СН'!$H$19</f>
        <v>1097.4487695100001</v>
      </c>
      <c r="C95" s="37">
        <f>SUMIFS(СВЦЭМ!$C$34:$C$777,СВЦЭМ!$A$34:$A$777,$A95,СВЦЭМ!$B$34:$B$777,C$83)+'СЕТ СН'!$H$9+СВЦЭМ!$D$10+'СЕТ СН'!$H$6-'СЕТ СН'!$H$19</f>
        <v>1147.5952185599999</v>
      </c>
      <c r="D95" s="37">
        <f>SUMIFS(СВЦЭМ!$C$34:$C$777,СВЦЭМ!$A$34:$A$777,$A95,СВЦЭМ!$B$34:$B$777,D$83)+'СЕТ СН'!$H$9+СВЦЭМ!$D$10+'СЕТ СН'!$H$6-'СЕТ СН'!$H$19</f>
        <v>1167.8849696299999</v>
      </c>
      <c r="E95" s="37">
        <f>SUMIFS(СВЦЭМ!$C$34:$C$777,СВЦЭМ!$A$34:$A$777,$A95,СВЦЭМ!$B$34:$B$777,E$83)+'СЕТ СН'!$H$9+СВЦЭМ!$D$10+'СЕТ СН'!$H$6-'СЕТ СН'!$H$19</f>
        <v>1204.7403677299999</v>
      </c>
      <c r="F95" s="37">
        <f>SUMIFS(СВЦЭМ!$C$34:$C$777,СВЦЭМ!$A$34:$A$777,$A95,СВЦЭМ!$B$34:$B$777,F$83)+'СЕТ СН'!$H$9+СВЦЭМ!$D$10+'СЕТ СН'!$H$6-'СЕТ СН'!$H$19</f>
        <v>1197.7805773</v>
      </c>
      <c r="G95" s="37">
        <f>SUMIFS(СВЦЭМ!$C$34:$C$777,СВЦЭМ!$A$34:$A$777,$A95,СВЦЭМ!$B$34:$B$777,G$83)+'СЕТ СН'!$H$9+СВЦЭМ!$D$10+'СЕТ СН'!$H$6-'СЕТ СН'!$H$19</f>
        <v>1200.2141735</v>
      </c>
      <c r="H95" s="37">
        <f>SUMIFS(СВЦЭМ!$C$34:$C$777,СВЦЭМ!$A$34:$A$777,$A95,СВЦЭМ!$B$34:$B$777,H$83)+'СЕТ СН'!$H$9+СВЦЭМ!$D$10+'СЕТ СН'!$H$6-'СЕТ СН'!$H$19</f>
        <v>1181.8177897800001</v>
      </c>
      <c r="I95" s="37">
        <f>SUMIFS(СВЦЭМ!$C$34:$C$777,СВЦЭМ!$A$34:$A$777,$A95,СВЦЭМ!$B$34:$B$777,I$83)+'СЕТ СН'!$H$9+СВЦЭМ!$D$10+'СЕТ СН'!$H$6-'СЕТ СН'!$H$19</f>
        <v>1191.4314800100001</v>
      </c>
      <c r="J95" s="37">
        <f>SUMIFS(СВЦЭМ!$C$34:$C$777,СВЦЭМ!$A$34:$A$777,$A95,СВЦЭМ!$B$34:$B$777,J$83)+'СЕТ СН'!$H$9+СВЦЭМ!$D$10+'СЕТ СН'!$H$6-'СЕТ СН'!$H$19</f>
        <v>1151.6935912600002</v>
      </c>
      <c r="K95" s="37">
        <f>SUMIFS(СВЦЭМ!$C$34:$C$777,СВЦЭМ!$A$34:$A$777,$A95,СВЦЭМ!$B$34:$B$777,K$83)+'СЕТ СН'!$H$9+СВЦЭМ!$D$10+'СЕТ СН'!$H$6-'СЕТ СН'!$H$19</f>
        <v>1092.4777668000002</v>
      </c>
      <c r="L95" s="37">
        <f>SUMIFS(СВЦЭМ!$C$34:$C$777,СВЦЭМ!$A$34:$A$777,$A95,СВЦЭМ!$B$34:$B$777,L$83)+'СЕТ СН'!$H$9+СВЦЭМ!$D$10+'СЕТ СН'!$H$6-'СЕТ СН'!$H$19</f>
        <v>982.81202437000002</v>
      </c>
      <c r="M95" s="37">
        <f>SUMIFS(СВЦЭМ!$C$34:$C$777,СВЦЭМ!$A$34:$A$777,$A95,СВЦЭМ!$B$34:$B$777,M$83)+'СЕТ СН'!$H$9+СВЦЭМ!$D$10+'СЕТ СН'!$H$6-'СЕТ СН'!$H$19</f>
        <v>947.36568093999995</v>
      </c>
      <c r="N95" s="37">
        <f>SUMIFS(СВЦЭМ!$C$34:$C$777,СВЦЭМ!$A$34:$A$777,$A95,СВЦЭМ!$B$34:$B$777,N$83)+'СЕТ СН'!$H$9+СВЦЭМ!$D$10+'СЕТ СН'!$H$6-'СЕТ СН'!$H$19</f>
        <v>952.59612579999998</v>
      </c>
      <c r="O95" s="37">
        <f>SUMIFS(СВЦЭМ!$C$34:$C$777,СВЦЭМ!$A$34:$A$777,$A95,СВЦЭМ!$B$34:$B$777,O$83)+'СЕТ СН'!$H$9+СВЦЭМ!$D$10+'СЕТ СН'!$H$6-'СЕТ СН'!$H$19</f>
        <v>960.28145515999995</v>
      </c>
      <c r="P95" s="37">
        <f>SUMIFS(СВЦЭМ!$C$34:$C$777,СВЦЭМ!$A$34:$A$777,$A95,СВЦЭМ!$B$34:$B$777,P$83)+'СЕТ СН'!$H$9+СВЦЭМ!$D$10+'СЕТ СН'!$H$6-'СЕТ СН'!$H$19</f>
        <v>964.26458479000007</v>
      </c>
      <c r="Q95" s="37">
        <f>SUMIFS(СВЦЭМ!$C$34:$C$777,СВЦЭМ!$A$34:$A$777,$A95,СВЦЭМ!$B$34:$B$777,Q$83)+'СЕТ СН'!$H$9+СВЦЭМ!$D$10+'СЕТ СН'!$H$6-'СЕТ СН'!$H$19</f>
        <v>958.28479835999997</v>
      </c>
      <c r="R95" s="37">
        <f>SUMIFS(СВЦЭМ!$C$34:$C$777,СВЦЭМ!$A$34:$A$777,$A95,СВЦЭМ!$B$34:$B$777,R$83)+'СЕТ СН'!$H$9+СВЦЭМ!$D$10+'СЕТ СН'!$H$6-'СЕТ СН'!$H$19</f>
        <v>972.52340859000014</v>
      </c>
      <c r="S95" s="37">
        <f>SUMIFS(СВЦЭМ!$C$34:$C$777,СВЦЭМ!$A$34:$A$777,$A95,СВЦЭМ!$B$34:$B$777,S$83)+'СЕТ СН'!$H$9+СВЦЭМ!$D$10+'СЕТ СН'!$H$6-'СЕТ СН'!$H$19</f>
        <v>967.92552324000008</v>
      </c>
      <c r="T95" s="37">
        <f>SUMIFS(СВЦЭМ!$C$34:$C$777,СВЦЭМ!$A$34:$A$777,$A95,СВЦЭМ!$B$34:$B$777,T$83)+'СЕТ СН'!$H$9+СВЦЭМ!$D$10+'СЕТ СН'!$H$6-'СЕТ СН'!$H$19</f>
        <v>979.75926135999998</v>
      </c>
      <c r="U95" s="37">
        <f>SUMIFS(СВЦЭМ!$C$34:$C$777,СВЦЭМ!$A$34:$A$777,$A95,СВЦЭМ!$B$34:$B$777,U$83)+'СЕТ СН'!$H$9+СВЦЭМ!$D$10+'СЕТ СН'!$H$6-'СЕТ СН'!$H$19</f>
        <v>991.46629139000015</v>
      </c>
      <c r="V95" s="37">
        <f>SUMIFS(СВЦЭМ!$C$34:$C$777,СВЦЭМ!$A$34:$A$777,$A95,СВЦЭМ!$B$34:$B$777,V$83)+'СЕТ СН'!$H$9+СВЦЭМ!$D$10+'СЕТ СН'!$H$6-'СЕТ СН'!$H$19</f>
        <v>1017.28983795</v>
      </c>
      <c r="W95" s="37">
        <f>SUMIFS(СВЦЭМ!$C$34:$C$777,СВЦЭМ!$A$34:$A$777,$A95,СВЦЭМ!$B$34:$B$777,W$83)+'СЕТ СН'!$H$9+СВЦЭМ!$D$10+'СЕТ СН'!$H$6-'СЕТ СН'!$H$19</f>
        <v>1071.7994597299999</v>
      </c>
      <c r="X95" s="37">
        <f>SUMIFS(СВЦЭМ!$C$34:$C$777,СВЦЭМ!$A$34:$A$777,$A95,СВЦЭМ!$B$34:$B$777,X$83)+'СЕТ СН'!$H$9+СВЦЭМ!$D$10+'СЕТ СН'!$H$6-'СЕТ СН'!$H$19</f>
        <v>1105.2014805899998</v>
      </c>
      <c r="Y95" s="37">
        <f>SUMIFS(СВЦЭМ!$C$34:$C$777,СВЦЭМ!$A$34:$A$777,$A95,СВЦЭМ!$B$34:$B$777,Y$83)+'СЕТ СН'!$H$9+СВЦЭМ!$D$10+'СЕТ СН'!$H$6-'СЕТ СН'!$H$19</f>
        <v>1145.83891498</v>
      </c>
    </row>
    <row r="96" spans="1:25" ht="15.75" x14ac:dyDescent="0.2">
      <c r="A96" s="36">
        <f t="shared" si="2"/>
        <v>42960</v>
      </c>
      <c r="B96" s="37">
        <f>SUMIFS(СВЦЭМ!$C$34:$C$777,СВЦЭМ!$A$34:$A$777,$A96,СВЦЭМ!$B$34:$B$777,B$83)+'СЕТ СН'!$H$9+СВЦЭМ!$D$10+'СЕТ СН'!$H$6-'СЕТ СН'!$H$19</f>
        <v>1056.4621564399999</v>
      </c>
      <c r="C96" s="37">
        <f>SUMIFS(СВЦЭМ!$C$34:$C$777,СВЦЭМ!$A$34:$A$777,$A96,СВЦЭМ!$B$34:$B$777,C$83)+'СЕТ СН'!$H$9+СВЦЭМ!$D$10+'СЕТ СН'!$H$6-'СЕТ СН'!$H$19</f>
        <v>1149.36778241</v>
      </c>
      <c r="D96" s="37">
        <f>SUMIFS(СВЦЭМ!$C$34:$C$777,СВЦЭМ!$A$34:$A$777,$A96,СВЦЭМ!$B$34:$B$777,D$83)+'СЕТ СН'!$H$9+СВЦЭМ!$D$10+'СЕТ СН'!$H$6-'СЕТ СН'!$H$19</f>
        <v>1133.2905192899998</v>
      </c>
      <c r="E96" s="37">
        <f>SUMIFS(СВЦЭМ!$C$34:$C$777,СВЦЭМ!$A$34:$A$777,$A96,СВЦЭМ!$B$34:$B$777,E$83)+'СЕТ СН'!$H$9+СВЦЭМ!$D$10+'СЕТ СН'!$H$6-'СЕТ СН'!$H$19</f>
        <v>1129.58446439</v>
      </c>
      <c r="F96" s="37">
        <f>SUMIFS(СВЦЭМ!$C$34:$C$777,СВЦЭМ!$A$34:$A$777,$A96,СВЦЭМ!$B$34:$B$777,F$83)+'СЕТ СН'!$H$9+СВЦЭМ!$D$10+'СЕТ СН'!$H$6-'СЕТ СН'!$H$19</f>
        <v>1148.0262970700001</v>
      </c>
      <c r="G96" s="37">
        <f>SUMIFS(СВЦЭМ!$C$34:$C$777,СВЦЭМ!$A$34:$A$777,$A96,СВЦЭМ!$B$34:$B$777,G$83)+'СЕТ СН'!$H$9+СВЦЭМ!$D$10+'СЕТ СН'!$H$6-'СЕТ СН'!$H$19</f>
        <v>1144.9061157599999</v>
      </c>
      <c r="H96" s="37">
        <f>SUMIFS(СВЦЭМ!$C$34:$C$777,СВЦЭМ!$A$34:$A$777,$A96,СВЦЭМ!$B$34:$B$777,H$83)+'СЕТ СН'!$H$9+СВЦЭМ!$D$10+'СЕТ СН'!$H$6-'СЕТ СН'!$H$19</f>
        <v>1152.0995298299999</v>
      </c>
      <c r="I96" s="37">
        <f>SUMIFS(СВЦЭМ!$C$34:$C$777,СВЦЭМ!$A$34:$A$777,$A96,СВЦЭМ!$B$34:$B$777,I$83)+'СЕТ СН'!$H$9+СВЦЭМ!$D$10+'СЕТ СН'!$H$6-'СЕТ СН'!$H$19</f>
        <v>1108.8843373</v>
      </c>
      <c r="J96" s="37">
        <f>SUMIFS(СВЦЭМ!$C$34:$C$777,СВЦЭМ!$A$34:$A$777,$A96,СВЦЭМ!$B$34:$B$777,J$83)+'СЕТ СН'!$H$9+СВЦЭМ!$D$10+'СЕТ СН'!$H$6-'СЕТ СН'!$H$19</f>
        <v>1061.31579074</v>
      </c>
      <c r="K96" s="37">
        <f>SUMIFS(СВЦЭМ!$C$34:$C$777,СВЦЭМ!$A$34:$A$777,$A96,СВЦЭМ!$B$34:$B$777,K$83)+'СЕТ СН'!$H$9+СВЦЭМ!$D$10+'СЕТ СН'!$H$6-'СЕТ СН'!$H$19</f>
        <v>1061.3728799999999</v>
      </c>
      <c r="L96" s="37">
        <f>SUMIFS(СВЦЭМ!$C$34:$C$777,СВЦЭМ!$A$34:$A$777,$A96,СВЦЭМ!$B$34:$B$777,L$83)+'СЕТ СН'!$H$9+СВЦЭМ!$D$10+'СЕТ СН'!$H$6-'СЕТ СН'!$H$19</f>
        <v>1035.1675258400001</v>
      </c>
      <c r="M96" s="37">
        <f>SUMIFS(СВЦЭМ!$C$34:$C$777,СВЦЭМ!$A$34:$A$777,$A96,СВЦЭМ!$B$34:$B$777,M$83)+'СЕТ СН'!$H$9+СВЦЭМ!$D$10+'СЕТ СН'!$H$6-'СЕТ СН'!$H$19</f>
        <v>1000.76747742</v>
      </c>
      <c r="N96" s="37">
        <f>SUMIFS(СВЦЭМ!$C$34:$C$777,СВЦЭМ!$A$34:$A$777,$A96,СВЦЭМ!$B$34:$B$777,N$83)+'СЕТ СН'!$H$9+СВЦЭМ!$D$10+'СЕТ СН'!$H$6-'СЕТ СН'!$H$19</f>
        <v>1000.4774704500001</v>
      </c>
      <c r="O96" s="37">
        <f>SUMIFS(СВЦЭМ!$C$34:$C$777,СВЦЭМ!$A$34:$A$777,$A96,СВЦЭМ!$B$34:$B$777,O$83)+'СЕТ СН'!$H$9+СВЦЭМ!$D$10+'СЕТ СН'!$H$6-'СЕТ СН'!$H$19</f>
        <v>999.29418284000008</v>
      </c>
      <c r="P96" s="37">
        <f>SUMIFS(СВЦЭМ!$C$34:$C$777,СВЦЭМ!$A$34:$A$777,$A96,СВЦЭМ!$B$34:$B$777,P$83)+'СЕТ СН'!$H$9+СВЦЭМ!$D$10+'СЕТ СН'!$H$6-'СЕТ СН'!$H$19</f>
        <v>1003.82452388</v>
      </c>
      <c r="Q96" s="37">
        <f>SUMIFS(СВЦЭМ!$C$34:$C$777,СВЦЭМ!$A$34:$A$777,$A96,СВЦЭМ!$B$34:$B$777,Q$83)+'СЕТ СН'!$H$9+СВЦЭМ!$D$10+'СЕТ СН'!$H$6-'СЕТ СН'!$H$19</f>
        <v>999.91944035999995</v>
      </c>
      <c r="R96" s="37">
        <f>SUMIFS(СВЦЭМ!$C$34:$C$777,СВЦЭМ!$A$34:$A$777,$A96,СВЦЭМ!$B$34:$B$777,R$83)+'СЕТ СН'!$H$9+СВЦЭМ!$D$10+'СЕТ СН'!$H$6-'СЕТ СН'!$H$19</f>
        <v>988.04689622000001</v>
      </c>
      <c r="S96" s="37">
        <f>SUMIFS(СВЦЭМ!$C$34:$C$777,СВЦЭМ!$A$34:$A$777,$A96,СВЦЭМ!$B$34:$B$777,S$83)+'СЕТ СН'!$H$9+СВЦЭМ!$D$10+'СЕТ СН'!$H$6-'СЕТ СН'!$H$19</f>
        <v>990.91324136999992</v>
      </c>
      <c r="T96" s="37">
        <f>SUMIFS(СВЦЭМ!$C$34:$C$777,СВЦЭМ!$A$34:$A$777,$A96,СВЦЭМ!$B$34:$B$777,T$83)+'СЕТ СН'!$H$9+СВЦЭМ!$D$10+'СЕТ СН'!$H$6-'СЕТ СН'!$H$19</f>
        <v>994.46044100000017</v>
      </c>
      <c r="U96" s="37">
        <f>SUMIFS(СВЦЭМ!$C$34:$C$777,СВЦЭМ!$A$34:$A$777,$A96,СВЦЭМ!$B$34:$B$777,U$83)+'СЕТ СН'!$H$9+СВЦЭМ!$D$10+'СЕТ СН'!$H$6-'СЕТ СН'!$H$19</f>
        <v>992.00337704999993</v>
      </c>
      <c r="V96" s="37">
        <f>SUMIFS(СВЦЭМ!$C$34:$C$777,СВЦЭМ!$A$34:$A$777,$A96,СВЦЭМ!$B$34:$B$777,V$83)+'СЕТ СН'!$H$9+СВЦЭМ!$D$10+'СЕТ СН'!$H$6-'СЕТ СН'!$H$19</f>
        <v>1025.51464678</v>
      </c>
      <c r="W96" s="37">
        <f>SUMIFS(СВЦЭМ!$C$34:$C$777,СВЦЭМ!$A$34:$A$777,$A96,СВЦЭМ!$B$34:$B$777,W$83)+'СЕТ СН'!$H$9+СВЦЭМ!$D$10+'СЕТ СН'!$H$6-'СЕТ СН'!$H$19</f>
        <v>1097.0865443399998</v>
      </c>
      <c r="X96" s="37">
        <f>SUMIFS(СВЦЭМ!$C$34:$C$777,СВЦЭМ!$A$34:$A$777,$A96,СВЦЭМ!$B$34:$B$777,X$83)+'СЕТ СН'!$H$9+СВЦЭМ!$D$10+'СЕТ СН'!$H$6-'СЕТ СН'!$H$19</f>
        <v>1074.03338304</v>
      </c>
      <c r="Y96" s="37">
        <f>SUMIFS(СВЦЭМ!$C$34:$C$777,СВЦЭМ!$A$34:$A$777,$A96,СВЦЭМ!$B$34:$B$777,Y$83)+'СЕТ СН'!$H$9+СВЦЭМ!$D$10+'СЕТ СН'!$H$6-'СЕТ СН'!$H$19</f>
        <v>1036.5782165000001</v>
      </c>
    </row>
    <row r="97" spans="1:25" ht="15.75" x14ac:dyDescent="0.2">
      <c r="A97" s="36">
        <f t="shared" si="2"/>
        <v>42961</v>
      </c>
      <c r="B97" s="37">
        <f>SUMIFS(СВЦЭМ!$C$34:$C$777,СВЦЭМ!$A$34:$A$777,$A97,СВЦЭМ!$B$34:$B$777,B$83)+'СЕТ СН'!$H$9+СВЦЭМ!$D$10+'СЕТ СН'!$H$6-'СЕТ СН'!$H$19</f>
        <v>1104.4246464100002</v>
      </c>
      <c r="C97" s="37">
        <f>SUMIFS(СВЦЭМ!$C$34:$C$777,СВЦЭМ!$A$34:$A$777,$A97,СВЦЭМ!$B$34:$B$777,C$83)+'СЕТ СН'!$H$9+СВЦЭМ!$D$10+'СЕТ СН'!$H$6-'СЕТ СН'!$H$19</f>
        <v>1172.7077282999999</v>
      </c>
      <c r="D97" s="37">
        <f>SUMIFS(СВЦЭМ!$C$34:$C$777,СВЦЭМ!$A$34:$A$777,$A97,СВЦЭМ!$B$34:$B$777,D$83)+'СЕТ СН'!$H$9+СВЦЭМ!$D$10+'СЕТ СН'!$H$6-'СЕТ СН'!$H$19</f>
        <v>1216.6115670600002</v>
      </c>
      <c r="E97" s="37">
        <f>SUMIFS(СВЦЭМ!$C$34:$C$777,СВЦЭМ!$A$34:$A$777,$A97,СВЦЭМ!$B$34:$B$777,E$83)+'СЕТ СН'!$H$9+СВЦЭМ!$D$10+'СЕТ СН'!$H$6-'СЕТ СН'!$H$19</f>
        <v>1253.7175969</v>
      </c>
      <c r="F97" s="37">
        <f>SUMIFS(СВЦЭМ!$C$34:$C$777,СВЦЭМ!$A$34:$A$777,$A97,СВЦЭМ!$B$34:$B$777,F$83)+'СЕТ СН'!$H$9+СВЦЭМ!$D$10+'СЕТ СН'!$H$6-'СЕТ СН'!$H$19</f>
        <v>1265.8097433600001</v>
      </c>
      <c r="G97" s="37">
        <f>SUMIFS(СВЦЭМ!$C$34:$C$777,СВЦЭМ!$A$34:$A$777,$A97,СВЦЭМ!$B$34:$B$777,G$83)+'СЕТ СН'!$H$9+СВЦЭМ!$D$10+'СЕТ СН'!$H$6-'СЕТ СН'!$H$19</f>
        <v>1256.3430633799999</v>
      </c>
      <c r="H97" s="37">
        <f>SUMIFS(СВЦЭМ!$C$34:$C$777,СВЦЭМ!$A$34:$A$777,$A97,СВЦЭМ!$B$34:$B$777,H$83)+'СЕТ СН'!$H$9+СВЦЭМ!$D$10+'СЕТ СН'!$H$6-'СЕТ СН'!$H$19</f>
        <v>1175.3609634300001</v>
      </c>
      <c r="I97" s="37">
        <f>SUMIFS(СВЦЭМ!$C$34:$C$777,СВЦЭМ!$A$34:$A$777,$A97,СВЦЭМ!$B$34:$B$777,I$83)+'СЕТ СН'!$H$9+СВЦЭМ!$D$10+'СЕТ СН'!$H$6-'СЕТ СН'!$H$19</f>
        <v>1173.4654906199999</v>
      </c>
      <c r="J97" s="37">
        <f>SUMIFS(СВЦЭМ!$C$34:$C$777,СВЦЭМ!$A$34:$A$777,$A97,СВЦЭМ!$B$34:$B$777,J$83)+'СЕТ СН'!$H$9+СВЦЭМ!$D$10+'СЕТ СН'!$H$6-'СЕТ СН'!$H$19</f>
        <v>1088.3254442699999</v>
      </c>
      <c r="K97" s="37">
        <f>SUMIFS(СВЦЭМ!$C$34:$C$777,СВЦЭМ!$A$34:$A$777,$A97,СВЦЭМ!$B$34:$B$777,K$83)+'СЕТ СН'!$H$9+СВЦЭМ!$D$10+'СЕТ СН'!$H$6-'СЕТ СН'!$H$19</f>
        <v>1050.8811086699998</v>
      </c>
      <c r="L97" s="37">
        <f>SUMIFS(СВЦЭМ!$C$34:$C$777,СВЦЭМ!$A$34:$A$777,$A97,СВЦЭМ!$B$34:$B$777,L$83)+'СЕТ СН'!$H$9+СВЦЭМ!$D$10+'СЕТ СН'!$H$6-'СЕТ СН'!$H$19</f>
        <v>974.8189702300001</v>
      </c>
      <c r="M97" s="37">
        <f>SUMIFS(СВЦЭМ!$C$34:$C$777,СВЦЭМ!$A$34:$A$777,$A97,СВЦЭМ!$B$34:$B$777,M$83)+'СЕТ СН'!$H$9+СВЦЭМ!$D$10+'СЕТ СН'!$H$6-'СЕТ СН'!$H$19</f>
        <v>959.49428909000017</v>
      </c>
      <c r="N97" s="37">
        <f>SUMIFS(СВЦЭМ!$C$34:$C$777,СВЦЭМ!$A$34:$A$777,$A97,СВЦЭМ!$B$34:$B$777,N$83)+'СЕТ СН'!$H$9+СВЦЭМ!$D$10+'СЕТ СН'!$H$6-'СЕТ СН'!$H$19</f>
        <v>953.98187257000018</v>
      </c>
      <c r="O97" s="37">
        <f>SUMIFS(СВЦЭМ!$C$34:$C$777,СВЦЭМ!$A$34:$A$777,$A97,СВЦЭМ!$B$34:$B$777,O$83)+'СЕТ СН'!$H$9+СВЦЭМ!$D$10+'СЕТ СН'!$H$6-'СЕТ СН'!$H$19</f>
        <v>958.65259865999997</v>
      </c>
      <c r="P97" s="37">
        <f>SUMIFS(СВЦЭМ!$C$34:$C$777,СВЦЭМ!$A$34:$A$777,$A97,СВЦЭМ!$B$34:$B$777,P$83)+'СЕТ СН'!$H$9+СВЦЭМ!$D$10+'СЕТ СН'!$H$6-'СЕТ СН'!$H$19</f>
        <v>957.51460480000014</v>
      </c>
      <c r="Q97" s="37">
        <f>SUMIFS(СВЦЭМ!$C$34:$C$777,СВЦЭМ!$A$34:$A$777,$A97,СВЦЭМ!$B$34:$B$777,Q$83)+'СЕТ СН'!$H$9+СВЦЭМ!$D$10+'СЕТ СН'!$H$6-'СЕТ СН'!$H$19</f>
        <v>960.00041839999994</v>
      </c>
      <c r="R97" s="37">
        <f>SUMIFS(СВЦЭМ!$C$34:$C$777,СВЦЭМ!$A$34:$A$777,$A97,СВЦЭМ!$B$34:$B$777,R$83)+'СЕТ СН'!$H$9+СВЦЭМ!$D$10+'СЕТ СН'!$H$6-'СЕТ СН'!$H$19</f>
        <v>957.73272408000003</v>
      </c>
      <c r="S97" s="37">
        <f>SUMIFS(СВЦЭМ!$C$34:$C$777,СВЦЭМ!$A$34:$A$777,$A97,СВЦЭМ!$B$34:$B$777,S$83)+'СЕТ СН'!$H$9+СВЦЭМ!$D$10+'СЕТ СН'!$H$6-'СЕТ СН'!$H$19</f>
        <v>954.81944543999998</v>
      </c>
      <c r="T97" s="37">
        <f>SUMIFS(СВЦЭМ!$C$34:$C$777,СВЦЭМ!$A$34:$A$777,$A97,СВЦЭМ!$B$34:$B$777,T$83)+'СЕТ СН'!$H$9+СВЦЭМ!$D$10+'СЕТ СН'!$H$6-'СЕТ СН'!$H$19</f>
        <v>963.97064875000001</v>
      </c>
      <c r="U97" s="37">
        <f>SUMIFS(СВЦЭМ!$C$34:$C$777,СВЦЭМ!$A$34:$A$777,$A97,СВЦЭМ!$B$34:$B$777,U$83)+'СЕТ СН'!$H$9+СВЦЭМ!$D$10+'СЕТ СН'!$H$6-'СЕТ СН'!$H$19</f>
        <v>961.5706041100002</v>
      </c>
      <c r="V97" s="37">
        <f>SUMIFS(СВЦЭМ!$C$34:$C$777,СВЦЭМ!$A$34:$A$777,$A97,СВЦЭМ!$B$34:$B$777,V$83)+'СЕТ СН'!$H$9+СВЦЭМ!$D$10+'СЕТ СН'!$H$6-'СЕТ СН'!$H$19</f>
        <v>977.44136987999991</v>
      </c>
      <c r="W97" s="37">
        <f>SUMIFS(СВЦЭМ!$C$34:$C$777,СВЦЭМ!$A$34:$A$777,$A97,СВЦЭМ!$B$34:$B$777,W$83)+'СЕТ СН'!$H$9+СВЦЭМ!$D$10+'СЕТ СН'!$H$6-'СЕТ СН'!$H$19</f>
        <v>1044.9673569300001</v>
      </c>
      <c r="X97" s="37">
        <f>SUMIFS(СВЦЭМ!$C$34:$C$777,СВЦЭМ!$A$34:$A$777,$A97,СВЦЭМ!$B$34:$B$777,X$83)+'СЕТ СН'!$H$9+СВЦЭМ!$D$10+'СЕТ СН'!$H$6-'СЕТ СН'!$H$19</f>
        <v>1081.6255306799999</v>
      </c>
      <c r="Y97" s="37">
        <f>SUMIFS(СВЦЭМ!$C$34:$C$777,СВЦЭМ!$A$34:$A$777,$A97,СВЦЭМ!$B$34:$B$777,Y$83)+'СЕТ СН'!$H$9+СВЦЭМ!$D$10+'СЕТ СН'!$H$6-'СЕТ СН'!$H$19</f>
        <v>1094.1701660899998</v>
      </c>
    </row>
    <row r="98" spans="1:25" ht="15.75" x14ac:dyDescent="0.2">
      <c r="A98" s="36">
        <f t="shared" si="2"/>
        <v>42962</v>
      </c>
      <c r="B98" s="37">
        <f>SUMIFS(СВЦЭМ!$C$34:$C$777,СВЦЭМ!$A$34:$A$777,$A98,СВЦЭМ!$B$34:$B$777,B$83)+'СЕТ СН'!$H$9+СВЦЭМ!$D$10+'СЕТ СН'!$H$6-'СЕТ СН'!$H$19</f>
        <v>1133.6717298499998</v>
      </c>
      <c r="C98" s="37">
        <f>SUMIFS(СВЦЭМ!$C$34:$C$777,СВЦЭМ!$A$34:$A$777,$A98,СВЦЭМ!$B$34:$B$777,C$83)+'СЕТ СН'!$H$9+СВЦЭМ!$D$10+'СЕТ СН'!$H$6-'СЕТ СН'!$H$19</f>
        <v>1213.8312436199999</v>
      </c>
      <c r="D98" s="37">
        <f>SUMIFS(СВЦЭМ!$C$34:$C$777,СВЦЭМ!$A$34:$A$777,$A98,СВЦЭМ!$B$34:$B$777,D$83)+'СЕТ СН'!$H$9+СВЦЭМ!$D$10+'СЕТ СН'!$H$6-'СЕТ СН'!$H$19</f>
        <v>1245.4711105599999</v>
      </c>
      <c r="E98" s="37">
        <f>SUMIFS(СВЦЭМ!$C$34:$C$777,СВЦЭМ!$A$34:$A$777,$A98,СВЦЭМ!$B$34:$B$777,E$83)+'СЕТ СН'!$H$9+СВЦЭМ!$D$10+'СЕТ СН'!$H$6-'СЕТ СН'!$H$19</f>
        <v>1268.3464459799998</v>
      </c>
      <c r="F98" s="37">
        <f>SUMIFS(СВЦЭМ!$C$34:$C$777,СВЦЭМ!$A$34:$A$777,$A98,СВЦЭМ!$B$34:$B$777,F$83)+'СЕТ СН'!$H$9+СВЦЭМ!$D$10+'СЕТ СН'!$H$6-'СЕТ СН'!$H$19</f>
        <v>1273.3243698800002</v>
      </c>
      <c r="G98" s="37">
        <f>SUMIFS(СВЦЭМ!$C$34:$C$777,СВЦЭМ!$A$34:$A$777,$A98,СВЦЭМ!$B$34:$B$777,G$83)+'СЕТ СН'!$H$9+СВЦЭМ!$D$10+'СЕТ СН'!$H$6-'СЕТ СН'!$H$19</f>
        <v>1262.0157898100001</v>
      </c>
      <c r="H98" s="37">
        <f>SUMIFS(СВЦЭМ!$C$34:$C$777,СВЦЭМ!$A$34:$A$777,$A98,СВЦЭМ!$B$34:$B$777,H$83)+'СЕТ СН'!$H$9+СВЦЭМ!$D$10+'СЕТ СН'!$H$6-'СЕТ СН'!$H$19</f>
        <v>1220.3922459599999</v>
      </c>
      <c r="I98" s="37">
        <f>SUMIFS(СВЦЭМ!$C$34:$C$777,СВЦЭМ!$A$34:$A$777,$A98,СВЦЭМ!$B$34:$B$777,I$83)+'СЕТ СН'!$H$9+СВЦЭМ!$D$10+'СЕТ СН'!$H$6-'СЕТ СН'!$H$19</f>
        <v>1093.2486018099999</v>
      </c>
      <c r="J98" s="37">
        <f>SUMIFS(СВЦЭМ!$C$34:$C$777,СВЦЭМ!$A$34:$A$777,$A98,СВЦЭМ!$B$34:$B$777,J$83)+'СЕТ СН'!$H$9+СВЦЭМ!$D$10+'СЕТ СН'!$H$6-'СЕТ СН'!$H$19</f>
        <v>1098.0375040399999</v>
      </c>
      <c r="K98" s="37">
        <f>SUMIFS(СВЦЭМ!$C$34:$C$777,СВЦЭМ!$A$34:$A$777,$A98,СВЦЭМ!$B$34:$B$777,K$83)+'СЕТ СН'!$H$9+СВЦЭМ!$D$10+'СЕТ СН'!$H$6-'СЕТ СН'!$H$19</f>
        <v>1049.3972557500001</v>
      </c>
      <c r="L98" s="37">
        <f>SUMIFS(СВЦЭМ!$C$34:$C$777,СВЦЭМ!$A$34:$A$777,$A98,СВЦЭМ!$B$34:$B$777,L$83)+'СЕТ СН'!$H$9+СВЦЭМ!$D$10+'СЕТ СН'!$H$6-'СЕТ СН'!$H$19</f>
        <v>970.22998072000019</v>
      </c>
      <c r="M98" s="37">
        <f>SUMIFS(СВЦЭМ!$C$34:$C$777,СВЦЭМ!$A$34:$A$777,$A98,СВЦЭМ!$B$34:$B$777,M$83)+'СЕТ СН'!$H$9+СВЦЭМ!$D$10+'СЕТ СН'!$H$6-'СЕТ СН'!$H$19</f>
        <v>938.3482508699999</v>
      </c>
      <c r="N98" s="37">
        <f>SUMIFS(СВЦЭМ!$C$34:$C$777,СВЦЭМ!$A$34:$A$777,$A98,СВЦЭМ!$B$34:$B$777,N$83)+'СЕТ СН'!$H$9+СВЦЭМ!$D$10+'СЕТ СН'!$H$6-'СЕТ СН'!$H$19</f>
        <v>937.53032764999989</v>
      </c>
      <c r="O98" s="37">
        <f>SUMIFS(СВЦЭМ!$C$34:$C$777,СВЦЭМ!$A$34:$A$777,$A98,СВЦЭМ!$B$34:$B$777,O$83)+'СЕТ СН'!$H$9+СВЦЭМ!$D$10+'СЕТ СН'!$H$6-'СЕТ СН'!$H$19</f>
        <v>939.3834531</v>
      </c>
      <c r="P98" s="37">
        <f>SUMIFS(СВЦЭМ!$C$34:$C$777,СВЦЭМ!$A$34:$A$777,$A98,СВЦЭМ!$B$34:$B$777,P$83)+'СЕТ СН'!$H$9+СВЦЭМ!$D$10+'СЕТ СН'!$H$6-'СЕТ СН'!$H$19</f>
        <v>942.36435076999987</v>
      </c>
      <c r="Q98" s="37">
        <f>SUMIFS(СВЦЭМ!$C$34:$C$777,СВЦЭМ!$A$34:$A$777,$A98,СВЦЭМ!$B$34:$B$777,Q$83)+'СЕТ СН'!$H$9+СВЦЭМ!$D$10+'СЕТ СН'!$H$6-'СЕТ СН'!$H$19</f>
        <v>939.40110447000006</v>
      </c>
      <c r="R98" s="37">
        <f>SUMIFS(СВЦЭМ!$C$34:$C$777,СВЦЭМ!$A$34:$A$777,$A98,СВЦЭМ!$B$34:$B$777,R$83)+'СЕТ СН'!$H$9+СВЦЭМ!$D$10+'СЕТ СН'!$H$6-'СЕТ СН'!$H$19</f>
        <v>950.06156745999988</v>
      </c>
      <c r="S98" s="37">
        <f>SUMIFS(СВЦЭМ!$C$34:$C$777,СВЦЭМ!$A$34:$A$777,$A98,СВЦЭМ!$B$34:$B$777,S$83)+'СЕТ СН'!$H$9+СВЦЭМ!$D$10+'СЕТ СН'!$H$6-'СЕТ СН'!$H$19</f>
        <v>947.59018990999994</v>
      </c>
      <c r="T98" s="37">
        <f>SUMIFS(СВЦЭМ!$C$34:$C$777,СВЦЭМ!$A$34:$A$777,$A98,СВЦЭМ!$B$34:$B$777,T$83)+'СЕТ СН'!$H$9+СВЦЭМ!$D$10+'СЕТ СН'!$H$6-'СЕТ СН'!$H$19</f>
        <v>947.07193094000013</v>
      </c>
      <c r="U98" s="37">
        <f>SUMIFS(СВЦЭМ!$C$34:$C$777,СВЦЭМ!$A$34:$A$777,$A98,СВЦЭМ!$B$34:$B$777,U$83)+'СЕТ СН'!$H$9+СВЦЭМ!$D$10+'СЕТ СН'!$H$6-'СЕТ СН'!$H$19</f>
        <v>946.28130087</v>
      </c>
      <c r="V98" s="37">
        <f>SUMIFS(СВЦЭМ!$C$34:$C$777,СВЦЭМ!$A$34:$A$777,$A98,СВЦЭМ!$B$34:$B$777,V$83)+'СЕТ СН'!$H$9+СВЦЭМ!$D$10+'СЕТ СН'!$H$6-'СЕТ СН'!$H$19</f>
        <v>980.04935240000009</v>
      </c>
      <c r="W98" s="37">
        <f>SUMIFS(СВЦЭМ!$C$34:$C$777,СВЦЭМ!$A$34:$A$777,$A98,СВЦЭМ!$B$34:$B$777,W$83)+'СЕТ СН'!$H$9+СВЦЭМ!$D$10+'СЕТ СН'!$H$6-'СЕТ СН'!$H$19</f>
        <v>1056.9936993199999</v>
      </c>
      <c r="X98" s="37">
        <f>SUMIFS(СВЦЭМ!$C$34:$C$777,СВЦЭМ!$A$34:$A$777,$A98,СВЦЭМ!$B$34:$B$777,X$83)+'СЕТ СН'!$H$9+СВЦЭМ!$D$10+'СЕТ СН'!$H$6-'СЕТ СН'!$H$19</f>
        <v>1066.4014569400001</v>
      </c>
      <c r="Y98" s="37">
        <f>SUMIFS(СВЦЭМ!$C$34:$C$777,СВЦЭМ!$A$34:$A$777,$A98,СВЦЭМ!$B$34:$B$777,Y$83)+'СЕТ СН'!$H$9+СВЦЭМ!$D$10+'СЕТ СН'!$H$6-'СЕТ СН'!$H$19</f>
        <v>1103.7219619100001</v>
      </c>
    </row>
    <row r="99" spans="1:25" ht="15.75" x14ac:dyDescent="0.2">
      <c r="A99" s="36">
        <f t="shared" si="2"/>
        <v>42963</v>
      </c>
      <c r="B99" s="37">
        <f>SUMIFS(СВЦЭМ!$C$34:$C$777,СВЦЭМ!$A$34:$A$777,$A99,СВЦЭМ!$B$34:$B$777,B$83)+'СЕТ СН'!$H$9+СВЦЭМ!$D$10+'СЕТ СН'!$H$6-'СЕТ СН'!$H$19</f>
        <v>1174.4670139999998</v>
      </c>
      <c r="C99" s="37">
        <f>SUMIFS(СВЦЭМ!$C$34:$C$777,СВЦЭМ!$A$34:$A$777,$A99,СВЦЭМ!$B$34:$B$777,C$83)+'СЕТ СН'!$H$9+СВЦЭМ!$D$10+'СЕТ СН'!$H$6-'СЕТ СН'!$H$19</f>
        <v>1225.1974863199998</v>
      </c>
      <c r="D99" s="37">
        <f>SUMIFS(СВЦЭМ!$C$34:$C$777,СВЦЭМ!$A$34:$A$777,$A99,СВЦЭМ!$B$34:$B$777,D$83)+'СЕТ СН'!$H$9+СВЦЭМ!$D$10+'СЕТ СН'!$H$6-'СЕТ СН'!$H$19</f>
        <v>1245.3411142099999</v>
      </c>
      <c r="E99" s="37">
        <f>SUMIFS(СВЦЭМ!$C$34:$C$777,СВЦЭМ!$A$34:$A$777,$A99,СВЦЭМ!$B$34:$B$777,E$83)+'СЕТ СН'!$H$9+СВЦЭМ!$D$10+'СЕТ СН'!$H$6-'СЕТ СН'!$H$19</f>
        <v>1252.57408665</v>
      </c>
      <c r="F99" s="37">
        <f>SUMIFS(СВЦЭМ!$C$34:$C$777,СВЦЭМ!$A$34:$A$777,$A99,СВЦЭМ!$B$34:$B$777,F$83)+'СЕТ СН'!$H$9+СВЦЭМ!$D$10+'СЕТ СН'!$H$6-'СЕТ СН'!$H$19</f>
        <v>1263.3801998899999</v>
      </c>
      <c r="G99" s="37">
        <f>SUMIFS(СВЦЭМ!$C$34:$C$777,СВЦЭМ!$A$34:$A$777,$A99,СВЦЭМ!$B$34:$B$777,G$83)+'СЕТ СН'!$H$9+СВЦЭМ!$D$10+'СЕТ СН'!$H$6-'СЕТ СН'!$H$19</f>
        <v>1252.3479375400002</v>
      </c>
      <c r="H99" s="37">
        <f>SUMIFS(СВЦЭМ!$C$34:$C$777,СВЦЭМ!$A$34:$A$777,$A99,СВЦЭМ!$B$34:$B$777,H$83)+'СЕТ СН'!$H$9+СВЦЭМ!$D$10+'СЕТ СН'!$H$6-'СЕТ СН'!$H$19</f>
        <v>1223.0842514800001</v>
      </c>
      <c r="I99" s="37">
        <f>SUMIFS(СВЦЭМ!$C$34:$C$777,СВЦЭМ!$A$34:$A$777,$A99,СВЦЭМ!$B$34:$B$777,I$83)+'СЕТ СН'!$H$9+СВЦЭМ!$D$10+'СЕТ СН'!$H$6-'СЕТ СН'!$H$19</f>
        <v>1175.2340463599999</v>
      </c>
      <c r="J99" s="37">
        <f>SUMIFS(СВЦЭМ!$C$34:$C$777,СВЦЭМ!$A$34:$A$777,$A99,СВЦЭМ!$B$34:$B$777,J$83)+'СЕТ СН'!$H$9+СВЦЭМ!$D$10+'СЕТ СН'!$H$6-'СЕТ СН'!$H$19</f>
        <v>1124.42187681</v>
      </c>
      <c r="K99" s="37">
        <f>SUMIFS(СВЦЭМ!$C$34:$C$777,СВЦЭМ!$A$34:$A$777,$A99,СВЦЭМ!$B$34:$B$777,K$83)+'СЕТ СН'!$H$9+СВЦЭМ!$D$10+'СЕТ СН'!$H$6-'СЕТ СН'!$H$19</f>
        <v>1062.3860575799999</v>
      </c>
      <c r="L99" s="37">
        <f>SUMIFS(СВЦЭМ!$C$34:$C$777,СВЦЭМ!$A$34:$A$777,$A99,СВЦЭМ!$B$34:$B$777,L$83)+'СЕТ СН'!$H$9+СВЦЭМ!$D$10+'СЕТ СН'!$H$6-'СЕТ СН'!$H$19</f>
        <v>980.11493337999991</v>
      </c>
      <c r="M99" s="37">
        <f>SUMIFS(СВЦЭМ!$C$34:$C$777,СВЦЭМ!$A$34:$A$777,$A99,СВЦЭМ!$B$34:$B$777,M$83)+'СЕТ СН'!$H$9+СВЦЭМ!$D$10+'СЕТ СН'!$H$6-'СЕТ СН'!$H$19</f>
        <v>947.82212617000005</v>
      </c>
      <c r="N99" s="37">
        <f>SUMIFS(СВЦЭМ!$C$34:$C$777,СВЦЭМ!$A$34:$A$777,$A99,СВЦЭМ!$B$34:$B$777,N$83)+'СЕТ СН'!$H$9+СВЦЭМ!$D$10+'СЕТ СН'!$H$6-'СЕТ СН'!$H$19</f>
        <v>942.28826163000008</v>
      </c>
      <c r="O99" s="37">
        <f>SUMIFS(СВЦЭМ!$C$34:$C$777,СВЦЭМ!$A$34:$A$777,$A99,СВЦЭМ!$B$34:$B$777,O$83)+'СЕТ СН'!$H$9+СВЦЭМ!$D$10+'СЕТ СН'!$H$6-'СЕТ СН'!$H$19</f>
        <v>945.88097431999995</v>
      </c>
      <c r="P99" s="37">
        <f>SUMIFS(СВЦЭМ!$C$34:$C$777,СВЦЭМ!$A$34:$A$777,$A99,СВЦЭМ!$B$34:$B$777,P$83)+'СЕТ СН'!$H$9+СВЦЭМ!$D$10+'СЕТ СН'!$H$6-'СЕТ СН'!$H$19</f>
        <v>950.12222177000012</v>
      </c>
      <c r="Q99" s="37">
        <f>SUMIFS(СВЦЭМ!$C$34:$C$777,СВЦЭМ!$A$34:$A$777,$A99,СВЦЭМ!$B$34:$B$777,Q$83)+'СЕТ СН'!$H$9+СВЦЭМ!$D$10+'СЕТ СН'!$H$6-'СЕТ СН'!$H$19</f>
        <v>950.85698888000002</v>
      </c>
      <c r="R99" s="37">
        <f>SUMIFS(СВЦЭМ!$C$34:$C$777,СВЦЭМ!$A$34:$A$777,$A99,СВЦЭМ!$B$34:$B$777,R$83)+'СЕТ СН'!$H$9+СВЦЭМ!$D$10+'СЕТ СН'!$H$6-'СЕТ СН'!$H$19</f>
        <v>949.3964285699999</v>
      </c>
      <c r="S99" s="37">
        <f>SUMIFS(СВЦЭМ!$C$34:$C$777,СВЦЭМ!$A$34:$A$777,$A99,СВЦЭМ!$B$34:$B$777,S$83)+'СЕТ СН'!$H$9+СВЦЭМ!$D$10+'СЕТ СН'!$H$6-'СЕТ СН'!$H$19</f>
        <v>944.28205078000019</v>
      </c>
      <c r="T99" s="37">
        <f>SUMIFS(СВЦЭМ!$C$34:$C$777,СВЦЭМ!$A$34:$A$777,$A99,СВЦЭМ!$B$34:$B$777,T$83)+'СЕТ СН'!$H$9+СВЦЭМ!$D$10+'СЕТ СН'!$H$6-'СЕТ СН'!$H$19</f>
        <v>943.49750010000002</v>
      </c>
      <c r="U99" s="37">
        <f>SUMIFS(СВЦЭМ!$C$34:$C$777,СВЦЭМ!$A$34:$A$777,$A99,СВЦЭМ!$B$34:$B$777,U$83)+'СЕТ СН'!$H$9+СВЦЭМ!$D$10+'СЕТ СН'!$H$6-'СЕТ СН'!$H$19</f>
        <v>943.44216830000005</v>
      </c>
      <c r="V99" s="37">
        <f>SUMIFS(СВЦЭМ!$C$34:$C$777,СВЦЭМ!$A$34:$A$777,$A99,СВЦЭМ!$B$34:$B$777,V$83)+'СЕТ СН'!$H$9+СВЦЭМ!$D$10+'СЕТ СН'!$H$6-'СЕТ СН'!$H$19</f>
        <v>970.40315211000006</v>
      </c>
      <c r="W99" s="37">
        <f>SUMIFS(СВЦЭМ!$C$34:$C$777,СВЦЭМ!$A$34:$A$777,$A99,СВЦЭМ!$B$34:$B$777,W$83)+'СЕТ СН'!$H$9+СВЦЭМ!$D$10+'СЕТ СН'!$H$6-'СЕТ СН'!$H$19</f>
        <v>1048.3456167700001</v>
      </c>
      <c r="X99" s="37">
        <f>SUMIFS(СВЦЭМ!$C$34:$C$777,СВЦЭМ!$A$34:$A$777,$A99,СВЦЭМ!$B$34:$B$777,X$83)+'СЕТ СН'!$H$9+СВЦЭМ!$D$10+'СЕТ СН'!$H$6-'СЕТ СН'!$H$19</f>
        <v>1077.5667343499999</v>
      </c>
      <c r="Y99" s="37">
        <f>SUMIFS(СВЦЭМ!$C$34:$C$777,СВЦЭМ!$A$34:$A$777,$A99,СВЦЭМ!$B$34:$B$777,Y$83)+'СЕТ СН'!$H$9+СВЦЭМ!$D$10+'СЕТ СН'!$H$6-'СЕТ СН'!$H$19</f>
        <v>1121.2579514499998</v>
      </c>
    </row>
    <row r="100" spans="1:25" ht="15.75" x14ac:dyDescent="0.2">
      <c r="A100" s="36">
        <f t="shared" si="2"/>
        <v>42964</v>
      </c>
      <c r="B100" s="37">
        <f>SUMIFS(СВЦЭМ!$C$34:$C$777,СВЦЭМ!$A$34:$A$777,$A100,СВЦЭМ!$B$34:$B$777,B$83)+'СЕТ СН'!$H$9+СВЦЭМ!$D$10+'СЕТ СН'!$H$6-'СЕТ СН'!$H$19</f>
        <v>1151.2702710600001</v>
      </c>
      <c r="C100" s="37">
        <f>SUMIFS(СВЦЭМ!$C$34:$C$777,СВЦЭМ!$A$34:$A$777,$A100,СВЦЭМ!$B$34:$B$777,C$83)+'СЕТ СН'!$H$9+СВЦЭМ!$D$10+'СЕТ СН'!$H$6-'СЕТ СН'!$H$19</f>
        <v>1195.7953101200001</v>
      </c>
      <c r="D100" s="37">
        <f>SUMIFS(СВЦЭМ!$C$34:$C$777,СВЦЭМ!$A$34:$A$777,$A100,СВЦЭМ!$B$34:$B$777,D$83)+'СЕТ СН'!$H$9+СВЦЭМ!$D$10+'СЕТ СН'!$H$6-'СЕТ СН'!$H$19</f>
        <v>1229.1600017300002</v>
      </c>
      <c r="E100" s="37">
        <f>SUMIFS(СВЦЭМ!$C$34:$C$777,СВЦЭМ!$A$34:$A$777,$A100,СВЦЭМ!$B$34:$B$777,E$83)+'СЕТ СН'!$H$9+СВЦЭМ!$D$10+'СЕТ СН'!$H$6-'СЕТ СН'!$H$19</f>
        <v>1241.6112155699998</v>
      </c>
      <c r="F100" s="37">
        <f>SUMIFS(СВЦЭМ!$C$34:$C$777,СВЦЭМ!$A$34:$A$777,$A100,СВЦЭМ!$B$34:$B$777,F$83)+'СЕТ СН'!$H$9+СВЦЭМ!$D$10+'СЕТ СН'!$H$6-'СЕТ СН'!$H$19</f>
        <v>1252.5421585300001</v>
      </c>
      <c r="G100" s="37">
        <f>SUMIFS(СВЦЭМ!$C$34:$C$777,СВЦЭМ!$A$34:$A$777,$A100,СВЦЭМ!$B$34:$B$777,G$83)+'СЕТ СН'!$H$9+СВЦЭМ!$D$10+'СЕТ СН'!$H$6-'СЕТ СН'!$H$19</f>
        <v>1240.1186159200001</v>
      </c>
      <c r="H100" s="37">
        <f>SUMIFS(СВЦЭМ!$C$34:$C$777,СВЦЭМ!$A$34:$A$777,$A100,СВЦЭМ!$B$34:$B$777,H$83)+'СЕТ СН'!$H$9+СВЦЭМ!$D$10+'СЕТ СН'!$H$6-'СЕТ СН'!$H$19</f>
        <v>1193.9620687199999</v>
      </c>
      <c r="I100" s="37">
        <f>SUMIFS(СВЦЭМ!$C$34:$C$777,СВЦЭМ!$A$34:$A$777,$A100,СВЦЭМ!$B$34:$B$777,I$83)+'СЕТ СН'!$H$9+СВЦЭМ!$D$10+'СЕТ СН'!$H$6-'СЕТ СН'!$H$19</f>
        <v>1151.80923381</v>
      </c>
      <c r="J100" s="37">
        <f>SUMIFS(СВЦЭМ!$C$34:$C$777,СВЦЭМ!$A$34:$A$777,$A100,СВЦЭМ!$B$34:$B$777,J$83)+'СЕТ СН'!$H$9+СВЦЭМ!$D$10+'СЕТ СН'!$H$6-'СЕТ СН'!$H$19</f>
        <v>1100.5379104600001</v>
      </c>
      <c r="K100" s="37">
        <f>SUMIFS(СВЦЭМ!$C$34:$C$777,СВЦЭМ!$A$34:$A$777,$A100,СВЦЭМ!$B$34:$B$777,K$83)+'СЕТ СН'!$H$9+СВЦЭМ!$D$10+'СЕТ СН'!$H$6-'СЕТ СН'!$H$19</f>
        <v>1057.9074795000001</v>
      </c>
      <c r="L100" s="37">
        <f>SUMIFS(СВЦЭМ!$C$34:$C$777,СВЦЭМ!$A$34:$A$777,$A100,СВЦЭМ!$B$34:$B$777,L$83)+'СЕТ СН'!$H$9+СВЦЭМ!$D$10+'СЕТ СН'!$H$6-'СЕТ СН'!$H$19</f>
        <v>974.32215524000003</v>
      </c>
      <c r="M100" s="37">
        <f>SUMIFS(СВЦЭМ!$C$34:$C$777,СВЦЭМ!$A$34:$A$777,$A100,СВЦЭМ!$B$34:$B$777,M$83)+'СЕТ СН'!$H$9+СВЦЭМ!$D$10+'СЕТ СН'!$H$6-'СЕТ СН'!$H$19</f>
        <v>947.42297319999989</v>
      </c>
      <c r="N100" s="37">
        <f>SUMIFS(СВЦЭМ!$C$34:$C$777,СВЦЭМ!$A$34:$A$777,$A100,СВЦЭМ!$B$34:$B$777,N$83)+'СЕТ СН'!$H$9+СВЦЭМ!$D$10+'СЕТ СН'!$H$6-'СЕТ СН'!$H$19</f>
        <v>943.28965485000003</v>
      </c>
      <c r="O100" s="37">
        <f>SUMIFS(СВЦЭМ!$C$34:$C$777,СВЦЭМ!$A$34:$A$777,$A100,СВЦЭМ!$B$34:$B$777,O$83)+'СЕТ СН'!$H$9+СВЦЭМ!$D$10+'СЕТ СН'!$H$6-'СЕТ СН'!$H$19</f>
        <v>944.86625312000001</v>
      </c>
      <c r="P100" s="37">
        <f>SUMIFS(СВЦЭМ!$C$34:$C$777,СВЦЭМ!$A$34:$A$777,$A100,СВЦЭМ!$B$34:$B$777,P$83)+'СЕТ СН'!$H$9+СВЦЭМ!$D$10+'СЕТ СН'!$H$6-'СЕТ СН'!$H$19</f>
        <v>945.68299535000006</v>
      </c>
      <c r="Q100" s="37">
        <f>SUMIFS(СВЦЭМ!$C$34:$C$777,СВЦЭМ!$A$34:$A$777,$A100,СВЦЭМ!$B$34:$B$777,Q$83)+'СЕТ СН'!$H$9+СВЦЭМ!$D$10+'СЕТ СН'!$H$6-'СЕТ СН'!$H$19</f>
        <v>948.2954056399999</v>
      </c>
      <c r="R100" s="37">
        <f>SUMIFS(СВЦЭМ!$C$34:$C$777,СВЦЭМ!$A$34:$A$777,$A100,СВЦЭМ!$B$34:$B$777,R$83)+'СЕТ СН'!$H$9+СВЦЭМ!$D$10+'СЕТ СН'!$H$6-'СЕТ СН'!$H$19</f>
        <v>945.98826559000008</v>
      </c>
      <c r="S100" s="37">
        <f>SUMIFS(СВЦЭМ!$C$34:$C$777,СВЦЭМ!$A$34:$A$777,$A100,СВЦЭМ!$B$34:$B$777,S$83)+'СЕТ СН'!$H$9+СВЦЭМ!$D$10+'СЕТ СН'!$H$6-'СЕТ СН'!$H$19</f>
        <v>942.67876273000002</v>
      </c>
      <c r="T100" s="37">
        <f>SUMIFS(СВЦЭМ!$C$34:$C$777,СВЦЭМ!$A$34:$A$777,$A100,СВЦЭМ!$B$34:$B$777,T$83)+'СЕТ СН'!$H$9+СВЦЭМ!$D$10+'СЕТ СН'!$H$6-'СЕТ СН'!$H$19</f>
        <v>940.49337248000006</v>
      </c>
      <c r="U100" s="37">
        <f>SUMIFS(СВЦЭМ!$C$34:$C$777,СВЦЭМ!$A$34:$A$777,$A100,СВЦЭМ!$B$34:$B$777,U$83)+'СЕТ СН'!$H$9+СВЦЭМ!$D$10+'СЕТ СН'!$H$6-'СЕТ СН'!$H$19</f>
        <v>942.47112216999994</v>
      </c>
      <c r="V100" s="37">
        <f>SUMIFS(СВЦЭМ!$C$34:$C$777,СВЦЭМ!$A$34:$A$777,$A100,СВЦЭМ!$B$34:$B$777,V$83)+'СЕТ СН'!$H$9+СВЦЭМ!$D$10+'СЕТ СН'!$H$6-'СЕТ СН'!$H$19</f>
        <v>963.36138535000009</v>
      </c>
      <c r="W100" s="37">
        <f>SUMIFS(СВЦЭМ!$C$34:$C$777,СВЦЭМ!$A$34:$A$777,$A100,СВЦЭМ!$B$34:$B$777,W$83)+'СЕТ СН'!$H$9+СВЦЭМ!$D$10+'СЕТ СН'!$H$6-'СЕТ СН'!$H$19</f>
        <v>1022.0425900999999</v>
      </c>
      <c r="X100" s="37">
        <f>SUMIFS(СВЦЭМ!$C$34:$C$777,СВЦЭМ!$A$34:$A$777,$A100,СВЦЭМ!$B$34:$B$777,X$83)+'СЕТ СН'!$H$9+СВЦЭМ!$D$10+'СЕТ СН'!$H$6-'СЕТ СН'!$H$19</f>
        <v>1074.32336291</v>
      </c>
      <c r="Y100" s="37">
        <f>SUMIFS(СВЦЭМ!$C$34:$C$777,СВЦЭМ!$A$34:$A$777,$A100,СВЦЭМ!$B$34:$B$777,Y$83)+'СЕТ СН'!$H$9+СВЦЭМ!$D$10+'СЕТ СН'!$H$6-'СЕТ СН'!$H$19</f>
        <v>1108.2186561799999</v>
      </c>
    </row>
    <row r="101" spans="1:25" ht="15.75" x14ac:dyDescent="0.2">
      <c r="A101" s="36">
        <f t="shared" si="2"/>
        <v>42965</v>
      </c>
      <c r="B101" s="37">
        <f>SUMIFS(СВЦЭМ!$C$34:$C$777,СВЦЭМ!$A$34:$A$777,$A101,СВЦЭМ!$B$34:$B$777,B$83)+'СЕТ СН'!$H$9+СВЦЭМ!$D$10+'СЕТ СН'!$H$6-'СЕТ СН'!$H$19</f>
        <v>1148.4407431199998</v>
      </c>
      <c r="C101" s="37">
        <f>SUMIFS(СВЦЭМ!$C$34:$C$777,СВЦЭМ!$A$34:$A$777,$A101,СВЦЭМ!$B$34:$B$777,C$83)+'СЕТ СН'!$H$9+СВЦЭМ!$D$10+'СЕТ СН'!$H$6-'СЕТ СН'!$H$19</f>
        <v>1206.87641463</v>
      </c>
      <c r="D101" s="37">
        <f>SUMIFS(СВЦЭМ!$C$34:$C$777,СВЦЭМ!$A$34:$A$777,$A101,СВЦЭМ!$B$34:$B$777,D$83)+'СЕТ СН'!$H$9+СВЦЭМ!$D$10+'СЕТ СН'!$H$6-'СЕТ СН'!$H$19</f>
        <v>1240.8559778600002</v>
      </c>
      <c r="E101" s="37">
        <f>SUMIFS(СВЦЭМ!$C$34:$C$777,СВЦЭМ!$A$34:$A$777,$A101,СВЦЭМ!$B$34:$B$777,E$83)+'СЕТ СН'!$H$9+СВЦЭМ!$D$10+'СЕТ СН'!$H$6-'СЕТ СН'!$H$19</f>
        <v>1257.2590511899998</v>
      </c>
      <c r="F101" s="37">
        <f>SUMIFS(СВЦЭМ!$C$34:$C$777,СВЦЭМ!$A$34:$A$777,$A101,СВЦЭМ!$B$34:$B$777,F$83)+'СЕТ СН'!$H$9+СВЦЭМ!$D$10+'СЕТ СН'!$H$6-'СЕТ СН'!$H$19</f>
        <v>1263.20448425</v>
      </c>
      <c r="G101" s="37">
        <f>SUMIFS(СВЦЭМ!$C$34:$C$777,СВЦЭМ!$A$34:$A$777,$A101,СВЦЭМ!$B$34:$B$777,G$83)+'СЕТ СН'!$H$9+СВЦЭМ!$D$10+'СЕТ СН'!$H$6-'СЕТ СН'!$H$19</f>
        <v>1256.2986045900002</v>
      </c>
      <c r="H101" s="37">
        <f>SUMIFS(СВЦЭМ!$C$34:$C$777,СВЦЭМ!$A$34:$A$777,$A101,СВЦЭМ!$B$34:$B$777,H$83)+'СЕТ СН'!$H$9+СВЦЭМ!$D$10+'СЕТ СН'!$H$6-'СЕТ СН'!$H$19</f>
        <v>1195.90109631</v>
      </c>
      <c r="I101" s="37">
        <f>SUMIFS(СВЦЭМ!$C$34:$C$777,СВЦЭМ!$A$34:$A$777,$A101,СВЦЭМ!$B$34:$B$777,I$83)+'СЕТ СН'!$H$9+СВЦЭМ!$D$10+'СЕТ СН'!$H$6-'СЕТ СН'!$H$19</f>
        <v>1149.33214417</v>
      </c>
      <c r="J101" s="37">
        <f>SUMIFS(СВЦЭМ!$C$34:$C$777,СВЦЭМ!$A$34:$A$777,$A101,СВЦЭМ!$B$34:$B$777,J$83)+'СЕТ СН'!$H$9+СВЦЭМ!$D$10+'СЕТ СН'!$H$6-'СЕТ СН'!$H$19</f>
        <v>1095.6509700000001</v>
      </c>
      <c r="K101" s="37">
        <f>SUMIFS(СВЦЭМ!$C$34:$C$777,СВЦЭМ!$A$34:$A$777,$A101,СВЦЭМ!$B$34:$B$777,K$83)+'СЕТ СН'!$H$9+СВЦЭМ!$D$10+'СЕТ СН'!$H$6-'СЕТ СН'!$H$19</f>
        <v>1056.8457655900002</v>
      </c>
      <c r="L101" s="37">
        <f>SUMIFS(СВЦЭМ!$C$34:$C$777,СВЦЭМ!$A$34:$A$777,$A101,СВЦЭМ!$B$34:$B$777,L$83)+'СЕТ СН'!$H$9+СВЦЭМ!$D$10+'СЕТ СН'!$H$6-'СЕТ СН'!$H$19</f>
        <v>965.94138561999989</v>
      </c>
      <c r="M101" s="37">
        <f>SUMIFS(СВЦЭМ!$C$34:$C$777,СВЦЭМ!$A$34:$A$777,$A101,СВЦЭМ!$B$34:$B$777,M$83)+'СЕТ СН'!$H$9+СВЦЭМ!$D$10+'СЕТ СН'!$H$6-'СЕТ СН'!$H$19</f>
        <v>934.75716616999989</v>
      </c>
      <c r="N101" s="37">
        <f>SUMIFS(СВЦЭМ!$C$34:$C$777,СВЦЭМ!$A$34:$A$777,$A101,СВЦЭМ!$B$34:$B$777,N$83)+'СЕТ СН'!$H$9+СВЦЭМ!$D$10+'СЕТ СН'!$H$6-'СЕТ СН'!$H$19</f>
        <v>936.62650704999987</v>
      </c>
      <c r="O101" s="37">
        <f>SUMIFS(СВЦЭМ!$C$34:$C$777,СВЦЭМ!$A$34:$A$777,$A101,СВЦЭМ!$B$34:$B$777,O$83)+'СЕТ СН'!$H$9+СВЦЭМ!$D$10+'СЕТ СН'!$H$6-'СЕТ СН'!$H$19</f>
        <v>930.27327824000008</v>
      </c>
      <c r="P101" s="37">
        <f>SUMIFS(СВЦЭМ!$C$34:$C$777,СВЦЭМ!$A$34:$A$777,$A101,СВЦЭМ!$B$34:$B$777,P$83)+'СЕТ СН'!$H$9+СВЦЭМ!$D$10+'СЕТ СН'!$H$6-'СЕТ СН'!$H$19</f>
        <v>939.07076376000009</v>
      </c>
      <c r="Q101" s="37">
        <f>SUMIFS(СВЦЭМ!$C$34:$C$777,СВЦЭМ!$A$34:$A$777,$A101,СВЦЭМ!$B$34:$B$777,Q$83)+'СЕТ СН'!$H$9+СВЦЭМ!$D$10+'СЕТ СН'!$H$6-'СЕТ СН'!$H$19</f>
        <v>943.62335986000016</v>
      </c>
      <c r="R101" s="37">
        <f>SUMIFS(СВЦЭМ!$C$34:$C$777,СВЦЭМ!$A$34:$A$777,$A101,СВЦЭМ!$B$34:$B$777,R$83)+'СЕТ СН'!$H$9+СВЦЭМ!$D$10+'СЕТ СН'!$H$6-'СЕТ СН'!$H$19</f>
        <v>949.9081592</v>
      </c>
      <c r="S101" s="37">
        <f>SUMIFS(СВЦЭМ!$C$34:$C$777,СВЦЭМ!$A$34:$A$777,$A101,СВЦЭМ!$B$34:$B$777,S$83)+'СЕТ СН'!$H$9+СВЦЭМ!$D$10+'СЕТ СН'!$H$6-'СЕТ СН'!$H$19</f>
        <v>936.70916432000013</v>
      </c>
      <c r="T101" s="37">
        <f>SUMIFS(СВЦЭМ!$C$34:$C$777,СВЦЭМ!$A$34:$A$777,$A101,СВЦЭМ!$B$34:$B$777,T$83)+'СЕТ СН'!$H$9+СВЦЭМ!$D$10+'СЕТ СН'!$H$6-'СЕТ СН'!$H$19</f>
        <v>945.70843486000012</v>
      </c>
      <c r="U101" s="37">
        <f>SUMIFS(СВЦЭМ!$C$34:$C$777,СВЦЭМ!$A$34:$A$777,$A101,СВЦЭМ!$B$34:$B$777,U$83)+'СЕТ СН'!$H$9+СВЦЭМ!$D$10+'СЕТ СН'!$H$6-'СЕТ СН'!$H$19</f>
        <v>946.21853372999999</v>
      </c>
      <c r="V101" s="37">
        <f>SUMIFS(СВЦЭМ!$C$34:$C$777,СВЦЭМ!$A$34:$A$777,$A101,СВЦЭМ!$B$34:$B$777,V$83)+'СЕТ СН'!$H$9+СВЦЭМ!$D$10+'СЕТ СН'!$H$6-'СЕТ СН'!$H$19</f>
        <v>979.26100202999987</v>
      </c>
      <c r="W101" s="37">
        <f>SUMIFS(СВЦЭМ!$C$34:$C$777,СВЦЭМ!$A$34:$A$777,$A101,СВЦЭМ!$B$34:$B$777,W$83)+'СЕТ СН'!$H$9+СВЦЭМ!$D$10+'СЕТ СН'!$H$6-'СЕТ СН'!$H$19</f>
        <v>1049.43815907</v>
      </c>
      <c r="X101" s="37">
        <f>SUMIFS(СВЦЭМ!$C$34:$C$777,СВЦЭМ!$A$34:$A$777,$A101,СВЦЭМ!$B$34:$B$777,X$83)+'СЕТ СН'!$H$9+СВЦЭМ!$D$10+'СЕТ СН'!$H$6-'СЕТ СН'!$H$19</f>
        <v>1085.8985342599999</v>
      </c>
      <c r="Y101" s="37">
        <f>SUMIFS(СВЦЭМ!$C$34:$C$777,СВЦЭМ!$A$34:$A$777,$A101,СВЦЭМ!$B$34:$B$777,Y$83)+'СЕТ СН'!$H$9+СВЦЭМ!$D$10+'СЕТ СН'!$H$6-'СЕТ СН'!$H$19</f>
        <v>1117.4334300400001</v>
      </c>
    </row>
    <row r="102" spans="1:25" ht="15.75" x14ac:dyDescent="0.2">
      <c r="A102" s="36">
        <f t="shared" si="2"/>
        <v>42966</v>
      </c>
      <c r="B102" s="37">
        <f>SUMIFS(СВЦЭМ!$C$34:$C$777,СВЦЭМ!$A$34:$A$777,$A102,СВЦЭМ!$B$34:$B$777,B$83)+'СЕТ СН'!$H$9+СВЦЭМ!$D$10+'СЕТ СН'!$H$6-'СЕТ СН'!$H$19</f>
        <v>1155.2731186999999</v>
      </c>
      <c r="C102" s="37">
        <f>SUMIFS(СВЦЭМ!$C$34:$C$777,СВЦЭМ!$A$34:$A$777,$A102,СВЦЭМ!$B$34:$B$777,C$83)+'СЕТ СН'!$H$9+СВЦЭМ!$D$10+'СЕТ СН'!$H$6-'СЕТ СН'!$H$19</f>
        <v>1209.9835420499999</v>
      </c>
      <c r="D102" s="37">
        <f>SUMIFS(СВЦЭМ!$C$34:$C$777,СВЦЭМ!$A$34:$A$777,$A102,СВЦЭМ!$B$34:$B$777,D$83)+'СЕТ СН'!$H$9+СВЦЭМ!$D$10+'СЕТ СН'!$H$6-'СЕТ СН'!$H$19</f>
        <v>1242.9050490599998</v>
      </c>
      <c r="E102" s="37">
        <f>SUMIFS(СВЦЭМ!$C$34:$C$777,СВЦЭМ!$A$34:$A$777,$A102,СВЦЭМ!$B$34:$B$777,E$83)+'СЕТ СН'!$H$9+СВЦЭМ!$D$10+'СЕТ СН'!$H$6-'СЕТ СН'!$H$19</f>
        <v>1258.0943474999999</v>
      </c>
      <c r="F102" s="37">
        <f>SUMIFS(СВЦЭМ!$C$34:$C$777,СВЦЭМ!$A$34:$A$777,$A102,СВЦЭМ!$B$34:$B$777,F$83)+'СЕТ СН'!$H$9+СВЦЭМ!$D$10+'СЕТ СН'!$H$6-'СЕТ СН'!$H$19</f>
        <v>1264.0875328299999</v>
      </c>
      <c r="G102" s="37">
        <f>SUMIFS(СВЦЭМ!$C$34:$C$777,СВЦЭМ!$A$34:$A$777,$A102,СВЦЭМ!$B$34:$B$777,G$83)+'СЕТ СН'!$H$9+СВЦЭМ!$D$10+'СЕТ СН'!$H$6-'СЕТ СН'!$H$19</f>
        <v>1262.4700633699999</v>
      </c>
      <c r="H102" s="37">
        <f>SUMIFS(СВЦЭМ!$C$34:$C$777,СВЦЭМ!$A$34:$A$777,$A102,СВЦЭМ!$B$34:$B$777,H$83)+'СЕТ СН'!$H$9+СВЦЭМ!$D$10+'СЕТ СН'!$H$6-'СЕТ СН'!$H$19</f>
        <v>1238.3388200099998</v>
      </c>
      <c r="I102" s="37">
        <f>SUMIFS(СВЦЭМ!$C$34:$C$777,СВЦЭМ!$A$34:$A$777,$A102,СВЦЭМ!$B$34:$B$777,I$83)+'СЕТ СН'!$H$9+СВЦЭМ!$D$10+'СЕТ СН'!$H$6-'СЕТ СН'!$H$19</f>
        <v>1188.5492684800001</v>
      </c>
      <c r="J102" s="37">
        <f>SUMIFS(СВЦЭМ!$C$34:$C$777,СВЦЭМ!$A$34:$A$777,$A102,СВЦЭМ!$B$34:$B$777,J$83)+'СЕТ СН'!$H$9+СВЦЭМ!$D$10+'СЕТ СН'!$H$6-'СЕТ СН'!$H$19</f>
        <v>1098.7848156</v>
      </c>
      <c r="K102" s="37">
        <f>SUMIFS(СВЦЭМ!$C$34:$C$777,СВЦЭМ!$A$34:$A$777,$A102,СВЦЭМ!$B$34:$B$777,K$83)+'СЕТ СН'!$H$9+СВЦЭМ!$D$10+'СЕТ СН'!$H$6-'СЕТ СН'!$H$19</f>
        <v>1042.1114721700001</v>
      </c>
      <c r="L102" s="37">
        <f>SUMIFS(СВЦЭМ!$C$34:$C$777,СВЦЭМ!$A$34:$A$777,$A102,СВЦЭМ!$B$34:$B$777,L$83)+'СЕТ СН'!$H$9+СВЦЭМ!$D$10+'СЕТ СН'!$H$6-'СЕТ СН'!$H$19</f>
        <v>938.47082254999987</v>
      </c>
      <c r="M102" s="37">
        <f>SUMIFS(СВЦЭМ!$C$34:$C$777,СВЦЭМ!$A$34:$A$777,$A102,СВЦЭМ!$B$34:$B$777,M$83)+'СЕТ СН'!$H$9+СВЦЭМ!$D$10+'СЕТ СН'!$H$6-'СЕТ СН'!$H$19</f>
        <v>920.23557861000018</v>
      </c>
      <c r="N102" s="37">
        <f>SUMIFS(СВЦЭМ!$C$34:$C$777,СВЦЭМ!$A$34:$A$777,$A102,СВЦЭМ!$B$34:$B$777,N$83)+'СЕТ СН'!$H$9+СВЦЭМ!$D$10+'СЕТ СН'!$H$6-'СЕТ СН'!$H$19</f>
        <v>922.76098096999999</v>
      </c>
      <c r="O102" s="37">
        <f>SUMIFS(СВЦЭМ!$C$34:$C$777,СВЦЭМ!$A$34:$A$777,$A102,СВЦЭМ!$B$34:$B$777,O$83)+'СЕТ СН'!$H$9+СВЦЭМ!$D$10+'СЕТ СН'!$H$6-'СЕТ СН'!$H$19</f>
        <v>923.91389838000009</v>
      </c>
      <c r="P102" s="37">
        <f>SUMIFS(СВЦЭМ!$C$34:$C$777,СВЦЭМ!$A$34:$A$777,$A102,СВЦЭМ!$B$34:$B$777,P$83)+'СЕТ СН'!$H$9+СВЦЭМ!$D$10+'СЕТ СН'!$H$6-'СЕТ СН'!$H$19</f>
        <v>929.15410072999998</v>
      </c>
      <c r="Q102" s="37">
        <f>SUMIFS(СВЦЭМ!$C$34:$C$777,СВЦЭМ!$A$34:$A$777,$A102,СВЦЭМ!$B$34:$B$777,Q$83)+'СЕТ СН'!$H$9+СВЦЭМ!$D$10+'СЕТ СН'!$H$6-'СЕТ СН'!$H$19</f>
        <v>925.52808046000018</v>
      </c>
      <c r="R102" s="37">
        <f>SUMIFS(СВЦЭМ!$C$34:$C$777,СВЦЭМ!$A$34:$A$777,$A102,СВЦЭМ!$B$34:$B$777,R$83)+'СЕТ СН'!$H$9+СВЦЭМ!$D$10+'СЕТ СН'!$H$6-'СЕТ СН'!$H$19</f>
        <v>922.23625320000019</v>
      </c>
      <c r="S102" s="37">
        <f>SUMIFS(СВЦЭМ!$C$34:$C$777,СВЦЭМ!$A$34:$A$777,$A102,СВЦЭМ!$B$34:$B$777,S$83)+'СЕТ СН'!$H$9+СВЦЭМ!$D$10+'СЕТ СН'!$H$6-'СЕТ СН'!$H$19</f>
        <v>918.47059844</v>
      </c>
      <c r="T102" s="37">
        <f>SUMIFS(СВЦЭМ!$C$34:$C$777,СВЦЭМ!$A$34:$A$777,$A102,СВЦЭМ!$B$34:$B$777,T$83)+'СЕТ СН'!$H$9+СВЦЭМ!$D$10+'СЕТ СН'!$H$6-'СЕТ СН'!$H$19</f>
        <v>926.38466810999989</v>
      </c>
      <c r="U102" s="37">
        <f>SUMIFS(СВЦЭМ!$C$34:$C$777,СВЦЭМ!$A$34:$A$777,$A102,СВЦЭМ!$B$34:$B$777,U$83)+'СЕТ СН'!$H$9+СВЦЭМ!$D$10+'СЕТ СН'!$H$6-'СЕТ СН'!$H$19</f>
        <v>927.96152264000011</v>
      </c>
      <c r="V102" s="37">
        <f>SUMIFS(СВЦЭМ!$C$34:$C$777,СВЦЭМ!$A$34:$A$777,$A102,СВЦЭМ!$B$34:$B$777,V$83)+'СЕТ СН'!$H$9+СВЦЭМ!$D$10+'СЕТ СН'!$H$6-'СЕТ СН'!$H$19</f>
        <v>932.60051793000002</v>
      </c>
      <c r="W102" s="37">
        <f>SUMIFS(СВЦЭМ!$C$34:$C$777,СВЦЭМ!$A$34:$A$777,$A102,СВЦЭМ!$B$34:$B$777,W$83)+'СЕТ СН'!$H$9+СВЦЭМ!$D$10+'СЕТ СН'!$H$6-'СЕТ СН'!$H$19</f>
        <v>992.52985928999988</v>
      </c>
      <c r="X102" s="37">
        <f>SUMIFS(СВЦЭМ!$C$34:$C$777,СВЦЭМ!$A$34:$A$777,$A102,СВЦЭМ!$B$34:$B$777,X$83)+'СЕТ СН'!$H$9+СВЦЭМ!$D$10+'СЕТ СН'!$H$6-'СЕТ СН'!$H$19</f>
        <v>1048.7089498700002</v>
      </c>
      <c r="Y102" s="37">
        <f>SUMIFS(СВЦЭМ!$C$34:$C$777,СВЦЭМ!$A$34:$A$777,$A102,СВЦЭМ!$B$34:$B$777,Y$83)+'СЕТ СН'!$H$9+СВЦЭМ!$D$10+'СЕТ СН'!$H$6-'СЕТ СН'!$H$19</f>
        <v>1099.4671292600001</v>
      </c>
    </row>
    <row r="103" spans="1:25" ht="15.75" x14ac:dyDescent="0.2">
      <c r="A103" s="36">
        <f t="shared" si="2"/>
        <v>42967</v>
      </c>
      <c r="B103" s="37">
        <f>SUMIFS(СВЦЭМ!$C$34:$C$777,СВЦЭМ!$A$34:$A$777,$A103,СВЦЭМ!$B$34:$B$777,B$83)+'СЕТ СН'!$H$9+СВЦЭМ!$D$10+'СЕТ СН'!$H$6-'СЕТ СН'!$H$19</f>
        <v>1105.41109276</v>
      </c>
      <c r="C103" s="37">
        <f>SUMIFS(СВЦЭМ!$C$34:$C$777,СВЦЭМ!$A$34:$A$777,$A103,СВЦЭМ!$B$34:$B$777,C$83)+'СЕТ СН'!$H$9+СВЦЭМ!$D$10+'СЕТ СН'!$H$6-'СЕТ СН'!$H$19</f>
        <v>1149.4482203399998</v>
      </c>
      <c r="D103" s="37">
        <f>SUMIFS(СВЦЭМ!$C$34:$C$777,СВЦЭМ!$A$34:$A$777,$A103,СВЦЭМ!$B$34:$B$777,D$83)+'СЕТ СН'!$H$9+СВЦЭМ!$D$10+'СЕТ СН'!$H$6-'СЕТ СН'!$H$19</f>
        <v>1154.8316808300001</v>
      </c>
      <c r="E103" s="37">
        <f>SUMIFS(СВЦЭМ!$C$34:$C$777,СВЦЭМ!$A$34:$A$777,$A103,СВЦЭМ!$B$34:$B$777,E$83)+'СЕТ СН'!$H$9+СВЦЭМ!$D$10+'СЕТ СН'!$H$6-'СЕТ СН'!$H$19</f>
        <v>1168.3525872</v>
      </c>
      <c r="F103" s="37">
        <f>SUMIFS(СВЦЭМ!$C$34:$C$777,СВЦЭМ!$A$34:$A$777,$A103,СВЦЭМ!$B$34:$B$777,F$83)+'СЕТ СН'!$H$9+СВЦЭМ!$D$10+'СЕТ СН'!$H$6-'СЕТ СН'!$H$19</f>
        <v>1175.06538968</v>
      </c>
      <c r="G103" s="37">
        <f>SUMIFS(СВЦЭМ!$C$34:$C$777,СВЦЭМ!$A$34:$A$777,$A103,СВЦЭМ!$B$34:$B$777,G$83)+'СЕТ СН'!$H$9+СВЦЭМ!$D$10+'СЕТ СН'!$H$6-'СЕТ СН'!$H$19</f>
        <v>1178.5190029700002</v>
      </c>
      <c r="H103" s="37">
        <f>SUMIFS(СВЦЭМ!$C$34:$C$777,СВЦЭМ!$A$34:$A$777,$A103,СВЦЭМ!$B$34:$B$777,H$83)+'СЕТ СН'!$H$9+СВЦЭМ!$D$10+'СЕТ СН'!$H$6-'СЕТ СН'!$H$19</f>
        <v>1186.34986497</v>
      </c>
      <c r="I103" s="37">
        <f>SUMIFS(СВЦЭМ!$C$34:$C$777,СВЦЭМ!$A$34:$A$777,$A103,СВЦЭМ!$B$34:$B$777,I$83)+'СЕТ СН'!$H$9+СВЦЭМ!$D$10+'СЕТ СН'!$H$6-'СЕТ СН'!$H$19</f>
        <v>1194.8967926999999</v>
      </c>
      <c r="J103" s="37">
        <f>SUMIFS(СВЦЭМ!$C$34:$C$777,СВЦЭМ!$A$34:$A$777,$A103,СВЦЭМ!$B$34:$B$777,J$83)+'СЕТ СН'!$H$9+СВЦЭМ!$D$10+'СЕТ СН'!$H$6-'СЕТ СН'!$H$19</f>
        <v>1113.5643711900002</v>
      </c>
      <c r="K103" s="37">
        <f>SUMIFS(СВЦЭМ!$C$34:$C$777,СВЦЭМ!$A$34:$A$777,$A103,СВЦЭМ!$B$34:$B$777,K$83)+'СЕТ СН'!$H$9+СВЦЭМ!$D$10+'СЕТ СН'!$H$6-'СЕТ СН'!$H$19</f>
        <v>1065.19586712</v>
      </c>
      <c r="L103" s="37">
        <f>SUMIFS(СВЦЭМ!$C$34:$C$777,СВЦЭМ!$A$34:$A$777,$A103,СВЦЭМ!$B$34:$B$777,L$83)+'СЕТ СН'!$H$9+СВЦЭМ!$D$10+'СЕТ СН'!$H$6-'СЕТ СН'!$H$19</f>
        <v>956.79283600000008</v>
      </c>
      <c r="M103" s="37">
        <f>SUMIFS(СВЦЭМ!$C$34:$C$777,СВЦЭМ!$A$34:$A$777,$A103,СВЦЭМ!$B$34:$B$777,M$83)+'СЕТ СН'!$H$9+СВЦЭМ!$D$10+'СЕТ СН'!$H$6-'СЕТ СН'!$H$19</f>
        <v>931.91227772999991</v>
      </c>
      <c r="N103" s="37">
        <f>SUMIFS(СВЦЭМ!$C$34:$C$777,СВЦЭМ!$A$34:$A$777,$A103,СВЦЭМ!$B$34:$B$777,N$83)+'СЕТ СН'!$H$9+СВЦЭМ!$D$10+'СЕТ СН'!$H$6-'СЕТ СН'!$H$19</f>
        <v>932.18941829000005</v>
      </c>
      <c r="O103" s="37">
        <f>SUMIFS(СВЦЭМ!$C$34:$C$777,СВЦЭМ!$A$34:$A$777,$A103,СВЦЭМ!$B$34:$B$777,O$83)+'СЕТ СН'!$H$9+СВЦЭМ!$D$10+'СЕТ СН'!$H$6-'СЕТ СН'!$H$19</f>
        <v>930.2483335400002</v>
      </c>
      <c r="P103" s="37">
        <f>SUMIFS(СВЦЭМ!$C$34:$C$777,СВЦЭМ!$A$34:$A$777,$A103,СВЦЭМ!$B$34:$B$777,P$83)+'СЕТ СН'!$H$9+СВЦЭМ!$D$10+'СЕТ СН'!$H$6-'СЕТ СН'!$H$19</f>
        <v>931.11410359999991</v>
      </c>
      <c r="Q103" s="37">
        <f>SUMIFS(СВЦЭМ!$C$34:$C$777,СВЦЭМ!$A$34:$A$777,$A103,СВЦЭМ!$B$34:$B$777,Q$83)+'СЕТ СН'!$H$9+СВЦЭМ!$D$10+'СЕТ СН'!$H$6-'СЕТ СН'!$H$19</f>
        <v>935.31897733000005</v>
      </c>
      <c r="R103" s="37">
        <f>SUMIFS(СВЦЭМ!$C$34:$C$777,СВЦЭМ!$A$34:$A$777,$A103,СВЦЭМ!$B$34:$B$777,R$83)+'СЕТ СН'!$H$9+СВЦЭМ!$D$10+'СЕТ СН'!$H$6-'СЕТ СН'!$H$19</f>
        <v>943.93406529999993</v>
      </c>
      <c r="S103" s="37">
        <f>SUMIFS(СВЦЭМ!$C$34:$C$777,СВЦЭМ!$A$34:$A$777,$A103,СВЦЭМ!$B$34:$B$777,S$83)+'СЕТ СН'!$H$9+СВЦЭМ!$D$10+'СЕТ СН'!$H$6-'СЕТ СН'!$H$19</f>
        <v>979.90129754000009</v>
      </c>
      <c r="T103" s="37">
        <f>SUMIFS(СВЦЭМ!$C$34:$C$777,СВЦЭМ!$A$34:$A$777,$A103,СВЦЭМ!$B$34:$B$777,T$83)+'СЕТ СН'!$H$9+СВЦЭМ!$D$10+'СЕТ СН'!$H$6-'СЕТ СН'!$H$19</f>
        <v>976.09260690000019</v>
      </c>
      <c r="U103" s="37">
        <f>SUMIFS(СВЦЭМ!$C$34:$C$777,СВЦЭМ!$A$34:$A$777,$A103,СВЦЭМ!$B$34:$B$777,U$83)+'СЕТ СН'!$H$9+СВЦЭМ!$D$10+'СЕТ СН'!$H$6-'СЕТ СН'!$H$19</f>
        <v>969.75530212000012</v>
      </c>
      <c r="V103" s="37">
        <f>SUMIFS(СВЦЭМ!$C$34:$C$777,СВЦЭМ!$A$34:$A$777,$A103,СВЦЭМ!$B$34:$B$777,V$83)+'СЕТ СН'!$H$9+СВЦЭМ!$D$10+'СЕТ СН'!$H$6-'СЕТ СН'!$H$19</f>
        <v>1000.2262050200002</v>
      </c>
      <c r="W103" s="37">
        <f>SUMIFS(СВЦЭМ!$C$34:$C$777,СВЦЭМ!$A$34:$A$777,$A103,СВЦЭМ!$B$34:$B$777,W$83)+'СЕТ СН'!$H$9+СВЦЭМ!$D$10+'СЕТ СН'!$H$6-'СЕТ СН'!$H$19</f>
        <v>1056.7064741899999</v>
      </c>
      <c r="X103" s="37">
        <f>SUMIFS(СВЦЭМ!$C$34:$C$777,СВЦЭМ!$A$34:$A$777,$A103,СВЦЭМ!$B$34:$B$777,X$83)+'СЕТ СН'!$H$9+СВЦЭМ!$D$10+'СЕТ СН'!$H$6-'СЕТ СН'!$H$19</f>
        <v>1042.2116693799999</v>
      </c>
      <c r="Y103" s="37">
        <f>SUMIFS(СВЦЭМ!$C$34:$C$777,СВЦЭМ!$A$34:$A$777,$A103,СВЦЭМ!$B$34:$B$777,Y$83)+'СЕТ СН'!$H$9+СВЦЭМ!$D$10+'СЕТ СН'!$H$6-'СЕТ СН'!$H$19</f>
        <v>1084.3782023799999</v>
      </c>
    </row>
    <row r="104" spans="1:25" ht="15.75" x14ac:dyDescent="0.2">
      <c r="A104" s="36">
        <f t="shared" si="2"/>
        <v>42968</v>
      </c>
      <c r="B104" s="37">
        <f>SUMIFS(СВЦЭМ!$C$34:$C$777,СВЦЭМ!$A$34:$A$777,$A104,СВЦЭМ!$B$34:$B$777,B$83)+'СЕТ СН'!$H$9+СВЦЭМ!$D$10+'СЕТ СН'!$H$6-'СЕТ СН'!$H$19</f>
        <v>1156.48127931</v>
      </c>
      <c r="C104" s="37">
        <f>SUMIFS(СВЦЭМ!$C$34:$C$777,СВЦЭМ!$A$34:$A$777,$A104,СВЦЭМ!$B$34:$B$777,C$83)+'СЕТ СН'!$H$9+СВЦЭМ!$D$10+'СЕТ СН'!$H$6-'СЕТ СН'!$H$19</f>
        <v>1213.88287227</v>
      </c>
      <c r="D104" s="37">
        <f>SUMIFS(СВЦЭМ!$C$34:$C$777,СВЦЭМ!$A$34:$A$777,$A104,СВЦЭМ!$B$34:$B$777,D$83)+'СЕТ СН'!$H$9+СВЦЭМ!$D$10+'СЕТ СН'!$H$6-'СЕТ СН'!$H$19</f>
        <v>1226.86803951</v>
      </c>
      <c r="E104" s="37">
        <f>SUMIFS(СВЦЭМ!$C$34:$C$777,СВЦЭМ!$A$34:$A$777,$A104,СВЦЭМ!$B$34:$B$777,E$83)+'СЕТ СН'!$H$9+СВЦЭМ!$D$10+'СЕТ СН'!$H$6-'СЕТ СН'!$H$19</f>
        <v>1240.9473483100001</v>
      </c>
      <c r="F104" s="37">
        <f>SUMIFS(СВЦЭМ!$C$34:$C$777,СВЦЭМ!$A$34:$A$777,$A104,СВЦЭМ!$B$34:$B$777,F$83)+'СЕТ СН'!$H$9+СВЦЭМ!$D$10+'СЕТ СН'!$H$6-'СЕТ СН'!$H$19</f>
        <v>1240.3436210599998</v>
      </c>
      <c r="G104" s="37">
        <f>SUMIFS(СВЦЭМ!$C$34:$C$777,СВЦЭМ!$A$34:$A$777,$A104,СВЦЭМ!$B$34:$B$777,G$83)+'СЕТ СН'!$H$9+СВЦЭМ!$D$10+'СЕТ СН'!$H$6-'СЕТ СН'!$H$19</f>
        <v>1241.6359339800001</v>
      </c>
      <c r="H104" s="37">
        <f>SUMIFS(СВЦЭМ!$C$34:$C$777,СВЦЭМ!$A$34:$A$777,$A104,СВЦЭМ!$B$34:$B$777,H$83)+'СЕТ СН'!$H$9+СВЦЭМ!$D$10+'СЕТ СН'!$H$6-'СЕТ СН'!$H$19</f>
        <v>1208.0756361200001</v>
      </c>
      <c r="I104" s="37">
        <f>SUMIFS(СВЦЭМ!$C$34:$C$777,СВЦЭМ!$A$34:$A$777,$A104,СВЦЭМ!$B$34:$B$777,I$83)+'СЕТ СН'!$H$9+СВЦЭМ!$D$10+'СЕТ СН'!$H$6-'СЕТ СН'!$H$19</f>
        <v>1159.9427809499998</v>
      </c>
      <c r="J104" s="37">
        <f>SUMIFS(СВЦЭМ!$C$34:$C$777,СВЦЭМ!$A$34:$A$777,$A104,СВЦЭМ!$B$34:$B$777,J$83)+'СЕТ СН'!$H$9+СВЦЭМ!$D$10+'СЕТ СН'!$H$6-'СЕТ СН'!$H$19</f>
        <v>1104.3811077199998</v>
      </c>
      <c r="K104" s="37">
        <f>SUMIFS(СВЦЭМ!$C$34:$C$777,СВЦЭМ!$A$34:$A$777,$A104,СВЦЭМ!$B$34:$B$777,K$83)+'СЕТ СН'!$H$9+СВЦЭМ!$D$10+'СЕТ СН'!$H$6-'СЕТ СН'!$H$19</f>
        <v>1036.1358627200002</v>
      </c>
      <c r="L104" s="37">
        <f>SUMIFS(СВЦЭМ!$C$34:$C$777,СВЦЭМ!$A$34:$A$777,$A104,СВЦЭМ!$B$34:$B$777,L$83)+'СЕТ СН'!$H$9+СВЦЭМ!$D$10+'СЕТ СН'!$H$6-'СЕТ СН'!$H$19</f>
        <v>955.30755709000005</v>
      </c>
      <c r="M104" s="37">
        <f>SUMIFS(СВЦЭМ!$C$34:$C$777,СВЦЭМ!$A$34:$A$777,$A104,СВЦЭМ!$B$34:$B$777,M$83)+'СЕТ СН'!$H$9+СВЦЭМ!$D$10+'СЕТ СН'!$H$6-'СЕТ СН'!$H$19</f>
        <v>930.65797509999993</v>
      </c>
      <c r="N104" s="37">
        <f>SUMIFS(СВЦЭМ!$C$34:$C$777,СВЦЭМ!$A$34:$A$777,$A104,СВЦЭМ!$B$34:$B$777,N$83)+'СЕТ СН'!$H$9+СВЦЭМ!$D$10+'СЕТ СН'!$H$6-'СЕТ СН'!$H$19</f>
        <v>933.78644531000009</v>
      </c>
      <c r="O104" s="37">
        <f>SUMIFS(СВЦЭМ!$C$34:$C$777,СВЦЭМ!$A$34:$A$777,$A104,СВЦЭМ!$B$34:$B$777,O$83)+'СЕТ СН'!$H$9+СВЦЭМ!$D$10+'СЕТ СН'!$H$6-'СЕТ СН'!$H$19</f>
        <v>928.7392972900002</v>
      </c>
      <c r="P104" s="37">
        <f>SUMIFS(СВЦЭМ!$C$34:$C$777,СВЦЭМ!$A$34:$A$777,$A104,СВЦЭМ!$B$34:$B$777,P$83)+'СЕТ СН'!$H$9+СВЦЭМ!$D$10+'СЕТ СН'!$H$6-'СЕТ СН'!$H$19</f>
        <v>931.73364372000015</v>
      </c>
      <c r="Q104" s="37">
        <f>SUMIFS(СВЦЭМ!$C$34:$C$777,СВЦЭМ!$A$34:$A$777,$A104,СВЦЭМ!$B$34:$B$777,Q$83)+'СЕТ СН'!$H$9+СВЦЭМ!$D$10+'СЕТ СН'!$H$6-'СЕТ СН'!$H$19</f>
        <v>930.65164605000018</v>
      </c>
      <c r="R104" s="37">
        <f>SUMIFS(СВЦЭМ!$C$34:$C$777,СВЦЭМ!$A$34:$A$777,$A104,СВЦЭМ!$B$34:$B$777,R$83)+'СЕТ СН'!$H$9+СВЦЭМ!$D$10+'СЕТ СН'!$H$6-'СЕТ СН'!$H$19</f>
        <v>931.93191772</v>
      </c>
      <c r="S104" s="37">
        <f>SUMIFS(СВЦЭМ!$C$34:$C$777,СВЦЭМ!$A$34:$A$777,$A104,СВЦЭМ!$B$34:$B$777,S$83)+'СЕТ СН'!$H$9+СВЦЭМ!$D$10+'СЕТ СН'!$H$6-'СЕТ СН'!$H$19</f>
        <v>919.61011085000018</v>
      </c>
      <c r="T104" s="37">
        <f>SUMIFS(СВЦЭМ!$C$34:$C$777,СВЦЭМ!$A$34:$A$777,$A104,СВЦЭМ!$B$34:$B$777,T$83)+'СЕТ СН'!$H$9+СВЦЭМ!$D$10+'СЕТ СН'!$H$6-'СЕТ СН'!$H$19</f>
        <v>935.18705092000005</v>
      </c>
      <c r="U104" s="37">
        <f>SUMIFS(СВЦЭМ!$C$34:$C$777,СВЦЭМ!$A$34:$A$777,$A104,СВЦЭМ!$B$34:$B$777,U$83)+'СЕТ СН'!$H$9+СВЦЭМ!$D$10+'СЕТ СН'!$H$6-'СЕТ СН'!$H$19</f>
        <v>935.02572349000002</v>
      </c>
      <c r="V104" s="37">
        <f>SUMIFS(СВЦЭМ!$C$34:$C$777,СВЦЭМ!$A$34:$A$777,$A104,СВЦЭМ!$B$34:$B$777,V$83)+'СЕТ СН'!$H$9+СВЦЭМ!$D$10+'СЕТ СН'!$H$6-'СЕТ СН'!$H$19</f>
        <v>944.05844359000002</v>
      </c>
      <c r="W104" s="37">
        <f>SUMIFS(СВЦЭМ!$C$34:$C$777,СВЦЭМ!$A$34:$A$777,$A104,СВЦЭМ!$B$34:$B$777,W$83)+'СЕТ СН'!$H$9+СВЦЭМ!$D$10+'СЕТ СН'!$H$6-'СЕТ СН'!$H$19</f>
        <v>1005.9784857700001</v>
      </c>
      <c r="X104" s="37">
        <f>SUMIFS(СВЦЭМ!$C$34:$C$777,СВЦЭМ!$A$34:$A$777,$A104,СВЦЭМ!$B$34:$B$777,X$83)+'СЕТ СН'!$H$9+СВЦЭМ!$D$10+'СЕТ СН'!$H$6-'СЕТ СН'!$H$19</f>
        <v>1065.9079729700002</v>
      </c>
      <c r="Y104" s="37">
        <f>SUMIFS(СВЦЭМ!$C$34:$C$777,СВЦЭМ!$A$34:$A$777,$A104,СВЦЭМ!$B$34:$B$777,Y$83)+'СЕТ СН'!$H$9+СВЦЭМ!$D$10+'СЕТ СН'!$H$6-'СЕТ СН'!$H$19</f>
        <v>1115.5222720699999</v>
      </c>
    </row>
    <row r="105" spans="1:25" ht="15.75" x14ac:dyDescent="0.2">
      <c r="A105" s="36">
        <f t="shared" si="2"/>
        <v>42969</v>
      </c>
      <c r="B105" s="37">
        <f>SUMIFS(СВЦЭМ!$C$34:$C$777,СВЦЭМ!$A$34:$A$777,$A105,СВЦЭМ!$B$34:$B$777,B$83)+'СЕТ СН'!$H$9+СВЦЭМ!$D$10+'СЕТ СН'!$H$6-'СЕТ СН'!$H$19</f>
        <v>1193.6760484599999</v>
      </c>
      <c r="C105" s="37">
        <f>SUMIFS(СВЦЭМ!$C$34:$C$777,СВЦЭМ!$A$34:$A$777,$A105,СВЦЭМ!$B$34:$B$777,C$83)+'СЕТ СН'!$H$9+СВЦЭМ!$D$10+'СЕТ СН'!$H$6-'СЕТ СН'!$H$19</f>
        <v>1202.33478883</v>
      </c>
      <c r="D105" s="37">
        <f>SUMIFS(СВЦЭМ!$C$34:$C$777,СВЦЭМ!$A$34:$A$777,$A105,СВЦЭМ!$B$34:$B$777,D$83)+'СЕТ СН'!$H$9+СВЦЭМ!$D$10+'СЕТ СН'!$H$6-'СЕТ СН'!$H$19</f>
        <v>1244.3292729199998</v>
      </c>
      <c r="E105" s="37">
        <f>SUMIFS(СВЦЭМ!$C$34:$C$777,СВЦЭМ!$A$34:$A$777,$A105,СВЦЭМ!$B$34:$B$777,E$83)+'СЕТ СН'!$H$9+СВЦЭМ!$D$10+'СЕТ СН'!$H$6-'СЕТ СН'!$H$19</f>
        <v>1274.3129969799998</v>
      </c>
      <c r="F105" s="37">
        <f>SUMIFS(СВЦЭМ!$C$34:$C$777,СВЦЭМ!$A$34:$A$777,$A105,СВЦЭМ!$B$34:$B$777,F$83)+'СЕТ СН'!$H$9+СВЦЭМ!$D$10+'СЕТ СН'!$H$6-'СЕТ СН'!$H$19</f>
        <v>1273.1659169999998</v>
      </c>
      <c r="G105" s="37">
        <f>SUMIFS(СВЦЭМ!$C$34:$C$777,СВЦЭМ!$A$34:$A$777,$A105,СВЦЭМ!$B$34:$B$777,G$83)+'СЕТ СН'!$H$9+СВЦЭМ!$D$10+'СЕТ СН'!$H$6-'СЕТ СН'!$H$19</f>
        <v>1273.4426119</v>
      </c>
      <c r="H105" s="37">
        <f>SUMIFS(СВЦЭМ!$C$34:$C$777,СВЦЭМ!$A$34:$A$777,$A105,СВЦЭМ!$B$34:$B$777,H$83)+'СЕТ СН'!$H$9+СВЦЭМ!$D$10+'СЕТ СН'!$H$6-'СЕТ СН'!$H$19</f>
        <v>1207.06952783</v>
      </c>
      <c r="I105" s="37">
        <f>SUMIFS(СВЦЭМ!$C$34:$C$777,СВЦЭМ!$A$34:$A$777,$A105,СВЦЭМ!$B$34:$B$777,I$83)+'СЕТ СН'!$H$9+СВЦЭМ!$D$10+'СЕТ СН'!$H$6-'СЕТ СН'!$H$19</f>
        <v>1174.6517741299999</v>
      </c>
      <c r="J105" s="37">
        <f>SUMIFS(СВЦЭМ!$C$34:$C$777,СВЦЭМ!$A$34:$A$777,$A105,СВЦЭМ!$B$34:$B$777,J$83)+'СЕТ СН'!$H$9+СВЦЭМ!$D$10+'СЕТ СН'!$H$6-'СЕТ СН'!$H$19</f>
        <v>1111.4466013699998</v>
      </c>
      <c r="K105" s="37">
        <f>SUMIFS(СВЦЭМ!$C$34:$C$777,СВЦЭМ!$A$34:$A$777,$A105,СВЦЭМ!$B$34:$B$777,K$83)+'СЕТ СН'!$H$9+СВЦЭМ!$D$10+'СЕТ СН'!$H$6-'СЕТ СН'!$H$19</f>
        <v>1053.00677309</v>
      </c>
      <c r="L105" s="37">
        <f>SUMIFS(СВЦЭМ!$C$34:$C$777,СВЦЭМ!$A$34:$A$777,$A105,СВЦЭМ!$B$34:$B$777,L$83)+'СЕТ СН'!$H$9+СВЦЭМ!$D$10+'СЕТ СН'!$H$6-'СЕТ СН'!$H$19</f>
        <v>960.60968116999993</v>
      </c>
      <c r="M105" s="37">
        <f>SUMIFS(СВЦЭМ!$C$34:$C$777,СВЦЭМ!$A$34:$A$777,$A105,СВЦЭМ!$B$34:$B$777,M$83)+'СЕТ СН'!$H$9+СВЦЭМ!$D$10+'СЕТ СН'!$H$6-'СЕТ СН'!$H$19</f>
        <v>946.70657970999991</v>
      </c>
      <c r="N105" s="37">
        <f>SUMIFS(СВЦЭМ!$C$34:$C$777,СВЦЭМ!$A$34:$A$777,$A105,СВЦЭМ!$B$34:$B$777,N$83)+'СЕТ СН'!$H$9+СВЦЭМ!$D$10+'СЕТ СН'!$H$6-'СЕТ СН'!$H$19</f>
        <v>945.15305437999996</v>
      </c>
      <c r="O105" s="37">
        <f>SUMIFS(СВЦЭМ!$C$34:$C$777,СВЦЭМ!$A$34:$A$777,$A105,СВЦЭМ!$B$34:$B$777,O$83)+'СЕТ СН'!$H$9+СВЦЭМ!$D$10+'СЕТ СН'!$H$6-'СЕТ СН'!$H$19</f>
        <v>944.23888405000002</v>
      </c>
      <c r="P105" s="37">
        <f>SUMIFS(СВЦЭМ!$C$34:$C$777,СВЦЭМ!$A$34:$A$777,$A105,СВЦЭМ!$B$34:$B$777,P$83)+'СЕТ СН'!$H$9+СВЦЭМ!$D$10+'СЕТ СН'!$H$6-'СЕТ СН'!$H$19</f>
        <v>944.89470667000001</v>
      </c>
      <c r="Q105" s="37">
        <f>SUMIFS(СВЦЭМ!$C$34:$C$777,СВЦЭМ!$A$34:$A$777,$A105,СВЦЭМ!$B$34:$B$777,Q$83)+'СЕТ СН'!$H$9+СВЦЭМ!$D$10+'СЕТ СН'!$H$6-'СЕТ СН'!$H$19</f>
        <v>942.53397153000014</v>
      </c>
      <c r="R105" s="37">
        <f>SUMIFS(СВЦЭМ!$C$34:$C$777,СВЦЭМ!$A$34:$A$777,$A105,СВЦЭМ!$B$34:$B$777,R$83)+'СЕТ СН'!$H$9+СВЦЭМ!$D$10+'СЕТ СН'!$H$6-'СЕТ СН'!$H$19</f>
        <v>943.50877029000003</v>
      </c>
      <c r="S105" s="37">
        <f>SUMIFS(СВЦЭМ!$C$34:$C$777,СВЦЭМ!$A$34:$A$777,$A105,СВЦЭМ!$B$34:$B$777,S$83)+'СЕТ СН'!$H$9+СВЦЭМ!$D$10+'СЕТ СН'!$H$6-'СЕТ СН'!$H$19</f>
        <v>940.35842097</v>
      </c>
      <c r="T105" s="37">
        <f>SUMIFS(СВЦЭМ!$C$34:$C$777,СВЦЭМ!$A$34:$A$777,$A105,СВЦЭМ!$B$34:$B$777,T$83)+'СЕТ СН'!$H$9+СВЦЭМ!$D$10+'СЕТ СН'!$H$6-'СЕТ СН'!$H$19</f>
        <v>953.23538520000011</v>
      </c>
      <c r="U105" s="37">
        <f>SUMIFS(СВЦЭМ!$C$34:$C$777,СВЦЭМ!$A$34:$A$777,$A105,СВЦЭМ!$B$34:$B$777,U$83)+'СЕТ СН'!$H$9+СВЦЭМ!$D$10+'СЕТ СН'!$H$6-'СЕТ СН'!$H$19</f>
        <v>954.15571830999988</v>
      </c>
      <c r="V105" s="37">
        <f>SUMIFS(СВЦЭМ!$C$34:$C$777,СВЦЭМ!$A$34:$A$777,$A105,СВЦЭМ!$B$34:$B$777,V$83)+'СЕТ СН'!$H$9+СВЦЭМ!$D$10+'СЕТ СН'!$H$6-'СЕТ СН'!$H$19</f>
        <v>956.12256044000014</v>
      </c>
      <c r="W105" s="37">
        <f>SUMIFS(СВЦЭМ!$C$34:$C$777,СВЦЭМ!$A$34:$A$777,$A105,СВЦЭМ!$B$34:$B$777,W$83)+'СЕТ СН'!$H$9+СВЦЭМ!$D$10+'СЕТ СН'!$H$6-'СЕТ СН'!$H$19</f>
        <v>1021.92644389</v>
      </c>
      <c r="X105" s="37">
        <f>SUMIFS(СВЦЭМ!$C$34:$C$777,СВЦЭМ!$A$34:$A$777,$A105,СВЦЭМ!$B$34:$B$777,X$83)+'СЕТ СН'!$H$9+СВЦЭМ!$D$10+'СЕТ СН'!$H$6-'СЕТ СН'!$H$19</f>
        <v>1081.4393750499999</v>
      </c>
      <c r="Y105" s="37">
        <f>SUMIFS(СВЦЭМ!$C$34:$C$777,СВЦЭМ!$A$34:$A$777,$A105,СВЦЭМ!$B$34:$B$777,Y$83)+'СЕТ СН'!$H$9+СВЦЭМ!$D$10+'СЕТ СН'!$H$6-'СЕТ СН'!$H$19</f>
        <v>1136.6199563800001</v>
      </c>
    </row>
    <row r="106" spans="1:25" ht="15.75" x14ac:dyDescent="0.2">
      <c r="A106" s="36">
        <f t="shared" si="2"/>
        <v>42970</v>
      </c>
      <c r="B106" s="37">
        <f>SUMIFS(СВЦЭМ!$C$34:$C$777,СВЦЭМ!$A$34:$A$777,$A106,СВЦЭМ!$B$34:$B$777,B$83)+'СЕТ СН'!$H$9+СВЦЭМ!$D$10+'СЕТ СН'!$H$6-'СЕТ СН'!$H$19</f>
        <v>1203.7953818400001</v>
      </c>
      <c r="C106" s="37">
        <f>SUMIFS(СВЦЭМ!$C$34:$C$777,СВЦЭМ!$A$34:$A$777,$A106,СВЦЭМ!$B$34:$B$777,C$83)+'СЕТ СН'!$H$9+СВЦЭМ!$D$10+'СЕТ СН'!$H$6-'СЕТ СН'!$H$19</f>
        <v>1193.86189397</v>
      </c>
      <c r="D106" s="37">
        <f>SUMIFS(СВЦЭМ!$C$34:$C$777,СВЦЭМ!$A$34:$A$777,$A106,СВЦЭМ!$B$34:$B$777,D$83)+'СЕТ СН'!$H$9+СВЦЭМ!$D$10+'СЕТ СН'!$H$6-'СЕТ СН'!$H$19</f>
        <v>1168.3447057399999</v>
      </c>
      <c r="E106" s="37">
        <f>SUMIFS(СВЦЭМ!$C$34:$C$777,СВЦЭМ!$A$34:$A$777,$A106,СВЦЭМ!$B$34:$B$777,E$83)+'СЕТ СН'!$H$9+СВЦЭМ!$D$10+'СЕТ СН'!$H$6-'СЕТ СН'!$H$19</f>
        <v>1163.0545741199999</v>
      </c>
      <c r="F106" s="37">
        <f>SUMIFS(СВЦЭМ!$C$34:$C$777,СВЦЭМ!$A$34:$A$777,$A106,СВЦЭМ!$B$34:$B$777,F$83)+'СЕТ СН'!$H$9+СВЦЭМ!$D$10+'СЕТ СН'!$H$6-'СЕТ СН'!$H$19</f>
        <v>1159.1297738499998</v>
      </c>
      <c r="G106" s="37">
        <f>SUMIFS(СВЦЭМ!$C$34:$C$777,СВЦЭМ!$A$34:$A$777,$A106,СВЦЭМ!$B$34:$B$777,G$83)+'СЕТ СН'!$H$9+СВЦЭМ!$D$10+'СЕТ СН'!$H$6-'СЕТ СН'!$H$19</f>
        <v>1220.4786566600001</v>
      </c>
      <c r="H106" s="37">
        <f>SUMIFS(СВЦЭМ!$C$34:$C$777,СВЦЭМ!$A$34:$A$777,$A106,СВЦЭМ!$B$34:$B$777,H$83)+'СЕТ СН'!$H$9+СВЦЭМ!$D$10+'СЕТ СН'!$H$6-'СЕТ СН'!$H$19</f>
        <v>1245.21415897</v>
      </c>
      <c r="I106" s="37">
        <f>SUMIFS(СВЦЭМ!$C$34:$C$777,СВЦЭМ!$A$34:$A$777,$A106,СВЦЭМ!$B$34:$B$777,I$83)+'СЕТ СН'!$H$9+СВЦЭМ!$D$10+'СЕТ СН'!$H$6-'СЕТ СН'!$H$19</f>
        <v>1187.95085101</v>
      </c>
      <c r="J106" s="37">
        <f>SUMIFS(СВЦЭМ!$C$34:$C$777,СВЦЭМ!$A$34:$A$777,$A106,СВЦЭМ!$B$34:$B$777,J$83)+'СЕТ СН'!$H$9+СВЦЭМ!$D$10+'СЕТ СН'!$H$6-'СЕТ СН'!$H$19</f>
        <v>1103.9796140600001</v>
      </c>
      <c r="K106" s="37">
        <f>SUMIFS(СВЦЭМ!$C$34:$C$777,СВЦЭМ!$A$34:$A$777,$A106,СВЦЭМ!$B$34:$B$777,K$83)+'СЕТ СН'!$H$9+СВЦЭМ!$D$10+'СЕТ СН'!$H$6-'СЕТ СН'!$H$19</f>
        <v>1066.91431259</v>
      </c>
      <c r="L106" s="37">
        <f>SUMIFS(СВЦЭМ!$C$34:$C$777,СВЦЭМ!$A$34:$A$777,$A106,СВЦЭМ!$B$34:$B$777,L$83)+'СЕТ СН'!$H$9+СВЦЭМ!$D$10+'СЕТ СН'!$H$6-'СЕТ СН'!$H$19</f>
        <v>992.42017145999989</v>
      </c>
      <c r="M106" s="37">
        <f>SUMIFS(СВЦЭМ!$C$34:$C$777,СВЦЭМ!$A$34:$A$777,$A106,СВЦЭМ!$B$34:$B$777,M$83)+'СЕТ СН'!$H$9+СВЦЭМ!$D$10+'СЕТ СН'!$H$6-'СЕТ СН'!$H$19</f>
        <v>958.89223115999994</v>
      </c>
      <c r="N106" s="37">
        <f>SUMIFS(СВЦЭМ!$C$34:$C$777,СВЦЭМ!$A$34:$A$777,$A106,СВЦЭМ!$B$34:$B$777,N$83)+'СЕТ СН'!$H$9+СВЦЭМ!$D$10+'СЕТ СН'!$H$6-'СЕТ СН'!$H$19</f>
        <v>964.89355002000002</v>
      </c>
      <c r="O106" s="37">
        <f>SUMIFS(СВЦЭМ!$C$34:$C$777,СВЦЭМ!$A$34:$A$777,$A106,СВЦЭМ!$B$34:$B$777,O$83)+'СЕТ СН'!$H$9+СВЦЭМ!$D$10+'СЕТ СН'!$H$6-'СЕТ СН'!$H$19</f>
        <v>959.71709455000018</v>
      </c>
      <c r="P106" s="37">
        <f>SUMIFS(СВЦЭМ!$C$34:$C$777,СВЦЭМ!$A$34:$A$777,$A106,СВЦЭМ!$B$34:$B$777,P$83)+'СЕТ СН'!$H$9+СВЦЭМ!$D$10+'СЕТ СН'!$H$6-'СЕТ СН'!$H$19</f>
        <v>958.2346970399999</v>
      </c>
      <c r="Q106" s="37">
        <f>SUMIFS(СВЦЭМ!$C$34:$C$777,СВЦЭМ!$A$34:$A$777,$A106,СВЦЭМ!$B$34:$B$777,Q$83)+'СЕТ СН'!$H$9+СВЦЭМ!$D$10+'СЕТ СН'!$H$6-'СЕТ СН'!$H$19</f>
        <v>957.85810216000004</v>
      </c>
      <c r="R106" s="37">
        <f>SUMIFS(СВЦЭМ!$C$34:$C$777,СВЦЭМ!$A$34:$A$777,$A106,СВЦЭМ!$B$34:$B$777,R$83)+'СЕТ СН'!$H$9+СВЦЭМ!$D$10+'СЕТ СН'!$H$6-'СЕТ СН'!$H$19</f>
        <v>956.93040704000009</v>
      </c>
      <c r="S106" s="37">
        <f>SUMIFS(СВЦЭМ!$C$34:$C$777,СВЦЭМ!$A$34:$A$777,$A106,СВЦЭМ!$B$34:$B$777,S$83)+'СЕТ СН'!$H$9+СВЦЭМ!$D$10+'СЕТ СН'!$H$6-'СЕТ СН'!$H$19</f>
        <v>946.95756434999998</v>
      </c>
      <c r="T106" s="37">
        <f>SUMIFS(СВЦЭМ!$C$34:$C$777,СВЦЭМ!$A$34:$A$777,$A106,СВЦЭМ!$B$34:$B$777,T$83)+'СЕТ СН'!$H$9+СВЦЭМ!$D$10+'СЕТ СН'!$H$6-'СЕТ СН'!$H$19</f>
        <v>965.46780523999996</v>
      </c>
      <c r="U106" s="37">
        <f>SUMIFS(СВЦЭМ!$C$34:$C$777,СВЦЭМ!$A$34:$A$777,$A106,СВЦЭМ!$B$34:$B$777,U$83)+'СЕТ СН'!$H$9+СВЦЭМ!$D$10+'СЕТ СН'!$H$6-'СЕТ СН'!$H$19</f>
        <v>966.89744808</v>
      </c>
      <c r="V106" s="37">
        <f>SUMIFS(СВЦЭМ!$C$34:$C$777,СВЦЭМ!$A$34:$A$777,$A106,СВЦЭМ!$B$34:$B$777,V$83)+'СЕТ СН'!$H$9+СВЦЭМ!$D$10+'СЕТ СН'!$H$6-'СЕТ СН'!$H$19</f>
        <v>973.18373500000007</v>
      </c>
      <c r="W106" s="37">
        <f>SUMIFS(СВЦЭМ!$C$34:$C$777,СВЦЭМ!$A$34:$A$777,$A106,СВЦЭМ!$B$34:$B$777,W$83)+'СЕТ СН'!$H$9+СВЦЭМ!$D$10+'СЕТ СН'!$H$6-'СЕТ СН'!$H$19</f>
        <v>1021.80637933</v>
      </c>
      <c r="X106" s="37">
        <f>SUMIFS(СВЦЭМ!$C$34:$C$777,СВЦЭМ!$A$34:$A$777,$A106,СВЦЭМ!$B$34:$B$777,X$83)+'СЕТ СН'!$H$9+СВЦЭМ!$D$10+'СЕТ СН'!$H$6-'СЕТ СН'!$H$19</f>
        <v>1043.30202693</v>
      </c>
      <c r="Y106" s="37">
        <f>SUMIFS(СВЦЭМ!$C$34:$C$777,СВЦЭМ!$A$34:$A$777,$A106,СВЦЭМ!$B$34:$B$777,Y$83)+'СЕТ СН'!$H$9+СВЦЭМ!$D$10+'СЕТ СН'!$H$6-'СЕТ СН'!$H$19</f>
        <v>1126.5109499599998</v>
      </c>
    </row>
    <row r="107" spans="1:25" ht="15.75" x14ac:dyDescent="0.2">
      <c r="A107" s="36">
        <f t="shared" si="2"/>
        <v>42971</v>
      </c>
      <c r="B107" s="37">
        <f>SUMIFS(СВЦЭМ!$C$34:$C$777,СВЦЭМ!$A$34:$A$777,$A107,СВЦЭМ!$B$34:$B$777,B$83)+'СЕТ СН'!$H$9+СВЦЭМ!$D$10+'СЕТ СН'!$H$6-'СЕТ СН'!$H$19</f>
        <v>1163.7219747099998</v>
      </c>
      <c r="C107" s="37">
        <f>SUMIFS(СВЦЭМ!$C$34:$C$777,СВЦЭМ!$A$34:$A$777,$A107,СВЦЭМ!$B$34:$B$777,C$83)+'СЕТ СН'!$H$9+СВЦЭМ!$D$10+'СЕТ СН'!$H$6-'СЕТ СН'!$H$19</f>
        <v>1198.8980105400001</v>
      </c>
      <c r="D107" s="37">
        <f>SUMIFS(СВЦЭМ!$C$34:$C$777,СВЦЭМ!$A$34:$A$777,$A107,СВЦЭМ!$B$34:$B$777,D$83)+'СЕТ СН'!$H$9+СВЦЭМ!$D$10+'СЕТ СН'!$H$6-'СЕТ СН'!$H$19</f>
        <v>1222.6290441699998</v>
      </c>
      <c r="E107" s="37">
        <f>SUMIFS(СВЦЭМ!$C$34:$C$777,СВЦЭМ!$A$34:$A$777,$A107,СВЦЭМ!$B$34:$B$777,E$83)+'СЕТ СН'!$H$9+СВЦЭМ!$D$10+'СЕТ СН'!$H$6-'СЕТ СН'!$H$19</f>
        <v>1256.7447024899998</v>
      </c>
      <c r="F107" s="37">
        <f>SUMIFS(СВЦЭМ!$C$34:$C$777,СВЦЭМ!$A$34:$A$777,$A107,СВЦЭМ!$B$34:$B$777,F$83)+'СЕТ СН'!$H$9+СВЦЭМ!$D$10+'СЕТ СН'!$H$6-'СЕТ СН'!$H$19</f>
        <v>1266.0059937699998</v>
      </c>
      <c r="G107" s="37">
        <f>SUMIFS(СВЦЭМ!$C$34:$C$777,СВЦЭМ!$A$34:$A$777,$A107,СВЦЭМ!$B$34:$B$777,G$83)+'СЕТ СН'!$H$9+СВЦЭМ!$D$10+'СЕТ СН'!$H$6-'СЕТ СН'!$H$19</f>
        <v>1226.03267224</v>
      </c>
      <c r="H107" s="37">
        <f>SUMIFS(СВЦЭМ!$C$34:$C$777,СВЦЭМ!$A$34:$A$777,$A107,СВЦЭМ!$B$34:$B$777,H$83)+'СЕТ СН'!$H$9+СВЦЭМ!$D$10+'СЕТ СН'!$H$6-'СЕТ СН'!$H$19</f>
        <v>1179.1807635800001</v>
      </c>
      <c r="I107" s="37">
        <f>SUMIFS(СВЦЭМ!$C$34:$C$777,СВЦЭМ!$A$34:$A$777,$A107,СВЦЭМ!$B$34:$B$777,I$83)+'СЕТ СН'!$H$9+СВЦЭМ!$D$10+'СЕТ СН'!$H$6-'СЕТ СН'!$H$19</f>
        <v>1156.43069324</v>
      </c>
      <c r="J107" s="37">
        <f>SUMIFS(СВЦЭМ!$C$34:$C$777,СВЦЭМ!$A$34:$A$777,$A107,СВЦЭМ!$B$34:$B$777,J$83)+'СЕТ СН'!$H$9+СВЦЭМ!$D$10+'СЕТ СН'!$H$6-'СЕТ СН'!$H$19</f>
        <v>1101.2055461</v>
      </c>
      <c r="K107" s="37">
        <f>SUMIFS(СВЦЭМ!$C$34:$C$777,СВЦЭМ!$A$34:$A$777,$A107,СВЦЭМ!$B$34:$B$777,K$83)+'СЕТ СН'!$H$9+СВЦЭМ!$D$10+'СЕТ СН'!$H$6-'СЕТ СН'!$H$19</f>
        <v>1052.5194926099998</v>
      </c>
      <c r="L107" s="37">
        <f>SUMIFS(СВЦЭМ!$C$34:$C$777,СВЦЭМ!$A$34:$A$777,$A107,СВЦЭМ!$B$34:$B$777,L$83)+'СЕТ СН'!$H$9+СВЦЭМ!$D$10+'СЕТ СН'!$H$6-'СЕТ СН'!$H$19</f>
        <v>974.29356237999991</v>
      </c>
      <c r="M107" s="37">
        <f>SUMIFS(СВЦЭМ!$C$34:$C$777,СВЦЭМ!$A$34:$A$777,$A107,СВЦЭМ!$B$34:$B$777,M$83)+'СЕТ СН'!$H$9+СВЦЭМ!$D$10+'СЕТ СН'!$H$6-'СЕТ СН'!$H$19</f>
        <v>945.96452510000017</v>
      </c>
      <c r="N107" s="37">
        <f>SUMIFS(СВЦЭМ!$C$34:$C$777,СВЦЭМ!$A$34:$A$777,$A107,СВЦЭМ!$B$34:$B$777,N$83)+'СЕТ СН'!$H$9+СВЦЭМ!$D$10+'СЕТ СН'!$H$6-'СЕТ СН'!$H$19</f>
        <v>940.5532862099999</v>
      </c>
      <c r="O107" s="37">
        <f>SUMIFS(СВЦЭМ!$C$34:$C$777,СВЦЭМ!$A$34:$A$777,$A107,СВЦЭМ!$B$34:$B$777,O$83)+'СЕТ СН'!$H$9+СВЦЭМ!$D$10+'СЕТ СН'!$H$6-'СЕТ СН'!$H$19</f>
        <v>946.26146416000006</v>
      </c>
      <c r="P107" s="37">
        <f>SUMIFS(СВЦЭМ!$C$34:$C$777,СВЦЭМ!$A$34:$A$777,$A107,СВЦЭМ!$B$34:$B$777,P$83)+'СЕТ СН'!$H$9+СВЦЭМ!$D$10+'СЕТ СН'!$H$6-'СЕТ СН'!$H$19</f>
        <v>947.5367466900002</v>
      </c>
      <c r="Q107" s="37">
        <f>SUMIFS(СВЦЭМ!$C$34:$C$777,СВЦЭМ!$A$34:$A$777,$A107,СВЦЭМ!$B$34:$B$777,Q$83)+'СЕТ СН'!$H$9+СВЦЭМ!$D$10+'СЕТ СН'!$H$6-'СЕТ СН'!$H$19</f>
        <v>952.19275847000017</v>
      </c>
      <c r="R107" s="37">
        <f>SUMIFS(СВЦЭМ!$C$34:$C$777,СВЦЭМ!$A$34:$A$777,$A107,СВЦЭМ!$B$34:$B$777,R$83)+'СЕТ СН'!$H$9+СВЦЭМ!$D$10+'СЕТ СН'!$H$6-'СЕТ СН'!$H$19</f>
        <v>949.71605606000003</v>
      </c>
      <c r="S107" s="37">
        <f>SUMIFS(СВЦЭМ!$C$34:$C$777,СВЦЭМ!$A$34:$A$777,$A107,СВЦЭМ!$B$34:$B$777,S$83)+'СЕТ СН'!$H$9+СВЦЭМ!$D$10+'СЕТ СН'!$H$6-'СЕТ СН'!$H$19</f>
        <v>944.02703229000008</v>
      </c>
      <c r="T107" s="37">
        <f>SUMIFS(СВЦЭМ!$C$34:$C$777,СВЦЭМ!$A$34:$A$777,$A107,СВЦЭМ!$B$34:$B$777,T$83)+'СЕТ СН'!$H$9+СВЦЭМ!$D$10+'СЕТ СН'!$H$6-'СЕТ СН'!$H$19</f>
        <v>940.93581166000013</v>
      </c>
      <c r="U107" s="37">
        <f>SUMIFS(СВЦЭМ!$C$34:$C$777,СВЦЭМ!$A$34:$A$777,$A107,СВЦЭМ!$B$34:$B$777,U$83)+'СЕТ СН'!$H$9+СВЦЭМ!$D$10+'СЕТ СН'!$H$6-'СЕТ СН'!$H$19</f>
        <v>940.23440789999995</v>
      </c>
      <c r="V107" s="37">
        <f>SUMIFS(СВЦЭМ!$C$34:$C$777,СВЦЭМ!$A$34:$A$777,$A107,СВЦЭМ!$B$34:$B$777,V$83)+'СЕТ СН'!$H$9+СВЦЭМ!$D$10+'СЕТ СН'!$H$6-'СЕТ СН'!$H$19</f>
        <v>977.73756929000001</v>
      </c>
      <c r="W107" s="37">
        <f>SUMIFS(СВЦЭМ!$C$34:$C$777,СВЦЭМ!$A$34:$A$777,$A107,СВЦЭМ!$B$34:$B$777,W$83)+'СЕТ СН'!$H$9+СВЦЭМ!$D$10+'СЕТ СН'!$H$6-'СЕТ СН'!$H$19</f>
        <v>1048.2045591000001</v>
      </c>
      <c r="X107" s="37">
        <f>SUMIFS(СВЦЭМ!$C$34:$C$777,СВЦЭМ!$A$34:$A$777,$A107,СВЦЭМ!$B$34:$B$777,X$83)+'СЕТ СН'!$H$9+СВЦЭМ!$D$10+'СЕТ СН'!$H$6-'СЕТ СН'!$H$19</f>
        <v>1062.5173691499999</v>
      </c>
      <c r="Y107" s="37">
        <f>SUMIFS(СВЦЭМ!$C$34:$C$777,СВЦЭМ!$A$34:$A$777,$A107,СВЦЭМ!$B$34:$B$777,Y$83)+'СЕТ СН'!$H$9+СВЦЭМ!$D$10+'СЕТ СН'!$H$6-'СЕТ СН'!$H$19</f>
        <v>1106.6941515099998</v>
      </c>
    </row>
    <row r="108" spans="1:25" ht="15.75" x14ac:dyDescent="0.2">
      <c r="A108" s="36">
        <f t="shared" si="2"/>
        <v>42972</v>
      </c>
      <c r="B108" s="37">
        <f>SUMIFS(СВЦЭМ!$C$34:$C$777,СВЦЭМ!$A$34:$A$777,$A108,СВЦЭМ!$B$34:$B$777,B$83)+'СЕТ СН'!$H$9+СВЦЭМ!$D$10+'СЕТ СН'!$H$6-'СЕТ СН'!$H$19</f>
        <v>1160.5423320099999</v>
      </c>
      <c r="C108" s="37">
        <f>SUMIFS(СВЦЭМ!$C$34:$C$777,СВЦЭМ!$A$34:$A$777,$A108,СВЦЭМ!$B$34:$B$777,C$83)+'СЕТ СН'!$H$9+СВЦЭМ!$D$10+'СЕТ СН'!$H$6-'СЕТ СН'!$H$19</f>
        <v>1213.8963217</v>
      </c>
      <c r="D108" s="37">
        <f>SUMIFS(СВЦЭМ!$C$34:$C$777,СВЦЭМ!$A$34:$A$777,$A108,СВЦЭМ!$B$34:$B$777,D$83)+'СЕТ СН'!$H$9+СВЦЭМ!$D$10+'СЕТ СН'!$H$6-'СЕТ СН'!$H$19</f>
        <v>1237.8480759200002</v>
      </c>
      <c r="E108" s="37">
        <f>SUMIFS(СВЦЭМ!$C$34:$C$777,СВЦЭМ!$A$34:$A$777,$A108,СВЦЭМ!$B$34:$B$777,E$83)+'СЕТ СН'!$H$9+СВЦЭМ!$D$10+'СЕТ СН'!$H$6-'СЕТ СН'!$H$19</f>
        <v>1247.7853598199999</v>
      </c>
      <c r="F108" s="37">
        <f>SUMIFS(СВЦЭМ!$C$34:$C$777,СВЦЭМ!$A$34:$A$777,$A108,СВЦЭМ!$B$34:$B$777,F$83)+'СЕТ СН'!$H$9+СВЦЭМ!$D$10+'СЕТ СН'!$H$6-'СЕТ СН'!$H$19</f>
        <v>1252.8077099699999</v>
      </c>
      <c r="G108" s="37">
        <f>SUMIFS(СВЦЭМ!$C$34:$C$777,СВЦЭМ!$A$34:$A$777,$A108,СВЦЭМ!$B$34:$B$777,G$83)+'СЕТ СН'!$H$9+СВЦЭМ!$D$10+'СЕТ СН'!$H$6-'СЕТ СН'!$H$19</f>
        <v>1242.4692738799999</v>
      </c>
      <c r="H108" s="37">
        <f>SUMIFS(СВЦЭМ!$C$34:$C$777,СВЦЭМ!$A$34:$A$777,$A108,СВЦЭМ!$B$34:$B$777,H$83)+'СЕТ СН'!$H$9+СВЦЭМ!$D$10+'СЕТ СН'!$H$6-'СЕТ СН'!$H$19</f>
        <v>1192.7401587999998</v>
      </c>
      <c r="I108" s="37">
        <f>SUMIFS(СВЦЭМ!$C$34:$C$777,СВЦЭМ!$A$34:$A$777,$A108,СВЦЭМ!$B$34:$B$777,I$83)+'СЕТ СН'!$H$9+СВЦЭМ!$D$10+'СЕТ СН'!$H$6-'СЕТ СН'!$H$19</f>
        <v>1137.4973015599999</v>
      </c>
      <c r="J108" s="37">
        <f>SUMIFS(СВЦЭМ!$C$34:$C$777,СВЦЭМ!$A$34:$A$777,$A108,СВЦЭМ!$B$34:$B$777,J$83)+'СЕТ СН'!$H$9+СВЦЭМ!$D$10+'СЕТ СН'!$H$6-'СЕТ СН'!$H$19</f>
        <v>1088.1819522199999</v>
      </c>
      <c r="K108" s="37">
        <f>SUMIFS(СВЦЭМ!$C$34:$C$777,СВЦЭМ!$A$34:$A$777,$A108,СВЦЭМ!$B$34:$B$777,K$83)+'СЕТ СН'!$H$9+СВЦЭМ!$D$10+'СЕТ СН'!$H$6-'СЕТ СН'!$H$19</f>
        <v>1033.3456032899999</v>
      </c>
      <c r="L108" s="37">
        <f>SUMIFS(СВЦЭМ!$C$34:$C$777,СВЦЭМ!$A$34:$A$777,$A108,СВЦЭМ!$B$34:$B$777,L$83)+'СЕТ СН'!$H$9+СВЦЭМ!$D$10+'СЕТ СН'!$H$6-'СЕТ СН'!$H$19</f>
        <v>956.10909425</v>
      </c>
      <c r="M108" s="37">
        <f>SUMIFS(СВЦЭМ!$C$34:$C$777,СВЦЭМ!$A$34:$A$777,$A108,СВЦЭМ!$B$34:$B$777,M$83)+'СЕТ СН'!$H$9+СВЦЭМ!$D$10+'СЕТ СН'!$H$6-'СЕТ СН'!$H$19</f>
        <v>930.75286518000007</v>
      </c>
      <c r="N108" s="37">
        <f>SUMIFS(СВЦЭМ!$C$34:$C$777,СВЦЭМ!$A$34:$A$777,$A108,СВЦЭМ!$B$34:$B$777,N$83)+'СЕТ СН'!$H$9+СВЦЭМ!$D$10+'СЕТ СН'!$H$6-'СЕТ СН'!$H$19</f>
        <v>922.26874304000012</v>
      </c>
      <c r="O108" s="37">
        <f>SUMIFS(СВЦЭМ!$C$34:$C$777,СВЦЭМ!$A$34:$A$777,$A108,СВЦЭМ!$B$34:$B$777,O$83)+'СЕТ СН'!$H$9+СВЦЭМ!$D$10+'СЕТ СН'!$H$6-'СЕТ СН'!$H$19</f>
        <v>921.47855866000009</v>
      </c>
      <c r="P108" s="37">
        <f>SUMIFS(СВЦЭМ!$C$34:$C$777,СВЦЭМ!$A$34:$A$777,$A108,СВЦЭМ!$B$34:$B$777,P$83)+'СЕТ СН'!$H$9+СВЦЭМ!$D$10+'СЕТ СН'!$H$6-'СЕТ СН'!$H$19</f>
        <v>928.06101319000004</v>
      </c>
      <c r="Q108" s="37">
        <f>SUMIFS(СВЦЭМ!$C$34:$C$777,СВЦЭМ!$A$34:$A$777,$A108,СВЦЭМ!$B$34:$B$777,Q$83)+'СЕТ СН'!$H$9+СВЦЭМ!$D$10+'СЕТ СН'!$H$6-'СЕТ СН'!$H$19</f>
        <v>934.77576709000004</v>
      </c>
      <c r="R108" s="37">
        <f>SUMIFS(СВЦЭМ!$C$34:$C$777,СВЦЭМ!$A$34:$A$777,$A108,СВЦЭМ!$B$34:$B$777,R$83)+'СЕТ СН'!$H$9+СВЦЭМ!$D$10+'СЕТ СН'!$H$6-'СЕТ СН'!$H$19</f>
        <v>940.47656628000004</v>
      </c>
      <c r="S108" s="37">
        <f>SUMIFS(СВЦЭМ!$C$34:$C$777,СВЦЭМ!$A$34:$A$777,$A108,СВЦЭМ!$B$34:$B$777,S$83)+'СЕТ СН'!$H$9+СВЦЭМ!$D$10+'СЕТ СН'!$H$6-'СЕТ СН'!$H$19</f>
        <v>932.97502340000005</v>
      </c>
      <c r="T108" s="37">
        <f>SUMIFS(СВЦЭМ!$C$34:$C$777,СВЦЭМ!$A$34:$A$777,$A108,СВЦЭМ!$B$34:$B$777,T$83)+'СЕТ СН'!$H$9+СВЦЭМ!$D$10+'СЕТ СН'!$H$6-'СЕТ СН'!$H$19</f>
        <v>937.65253371000017</v>
      </c>
      <c r="U108" s="37">
        <f>SUMIFS(СВЦЭМ!$C$34:$C$777,СВЦЭМ!$A$34:$A$777,$A108,СВЦЭМ!$B$34:$B$777,U$83)+'СЕТ СН'!$H$9+СВЦЭМ!$D$10+'СЕТ СН'!$H$6-'СЕТ СН'!$H$19</f>
        <v>940.70153325000001</v>
      </c>
      <c r="V108" s="37">
        <f>SUMIFS(СВЦЭМ!$C$34:$C$777,СВЦЭМ!$A$34:$A$777,$A108,СВЦЭМ!$B$34:$B$777,V$83)+'СЕТ СН'!$H$9+СВЦЭМ!$D$10+'СЕТ СН'!$H$6-'СЕТ СН'!$H$19</f>
        <v>975.00727138000002</v>
      </c>
      <c r="W108" s="37">
        <f>SUMIFS(СВЦЭМ!$C$34:$C$777,СВЦЭМ!$A$34:$A$777,$A108,СВЦЭМ!$B$34:$B$777,W$83)+'СЕТ СН'!$H$9+СВЦЭМ!$D$10+'СЕТ СН'!$H$6-'СЕТ СН'!$H$19</f>
        <v>1033.68815698</v>
      </c>
      <c r="X108" s="37">
        <f>SUMIFS(СВЦЭМ!$C$34:$C$777,СВЦЭМ!$A$34:$A$777,$A108,СВЦЭМ!$B$34:$B$777,X$83)+'СЕТ СН'!$H$9+СВЦЭМ!$D$10+'СЕТ СН'!$H$6-'СЕТ СН'!$H$19</f>
        <v>1092.6607829999998</v>
      </c>
      <c r="Y108" s="37">
        <f>SUMIFS(СВЦЭМ!$C$34:$C$777,СВЦЭМ!$A$34:$A$777,$A108,СВЦЭМ!$B$34:$B$777,Y$83)+'СЕТ СН'!$H$9+СВЦЭМ!$D$10+'СЕТ СН'!$H$6-'СЕТ СН'!$H$19</f>
        <v>1134.8860758599999</v>
      </c>
    </row>
    <row r="109" spans="1:25" ht="15.75" x14ac:dyDescent="0.2">
      <c r="A109" s="36">
        <f t="shared" si="2"/>
        <v>42973</v>
      </c>
      <c r="B109" s="37">
        <f>SUMIFS(СВЦЭМ!$C$34:$C$777,СВЦЭМ!$A$34:$A$777,$A109,СВЦЭМ!$B$34:$B$777,B$83)+'СЕТ СН'!$H$9+СВЦЭМ!$D$10+'СЕТ СН'!$H$6-'СЕТ СН'!$H$19</f>
        <v>1128.0634067599999</v>
      </c>
      <c r="C109" s="37">
        <f>SUMIFS(СВЦЭМ!$C$34:$C$777,СВЦЭМ!$A$34:$A$777,$A109,СВЦЭМ!$B$34:$B$777,C$83)+'СЕТ СН'!$H$9+СВЦЭМ!$D$10+'СЕТ СН'!$H$6-'СЕТ СН'!$H$19</f>
        <v>1173.3032398300002</v>
      </c>
      <c r="D109" s="37">
        <f>SUMIFS(СВЦЭМ!$C$34:$C$777,СВЦЭМ!$A$34:$A$777,$A109,СВЦЭМ!$B$34:$B$777,D$83)+'СЕТ СН'!$H$9+СВЦЭМ!$D$10+'СЕТ СН'!$H$6-'СЕТ СН'!$H$19</f>
        <v>1202.3373245600001</v>
      </c>
      <c r="E109" s="37">
        <f>SUMIFS(СВЦЭМ!$C$34:$C$777,СВЦЭМ!$A$34:$A$777,$A109,СВЦЭМ!$B$34:$B$777,E$83)+'СЕТ СН'!$H$9+СВЦЭМ!$D$10+'СЕТ СН'!$H$6-'СЕТ СН'!$H$19</f>
        <v>1215.4446554299998</v>
      </c>
      <c r="F109" s="37">
        <f>SUMIFS(СВЦЭМ!$C$34:$C$777,СВЦЭМ!$A$34:$A$777,$A109,СВЦЭМ!$B$34:$B$777,F$83)+'СЕТ СН'!$H$9+СВЦЭМ!$D$10+'СЕТ СН'!$H$6-'СЕТ СН'!$H$19</f>
        <v>1221.31413707</v>
      </c>
      <c r="G109" s="37">
        <f>SUMIFS(СВЦЭМ!$C$34:$C$777,СВЦЭМ!$A$34:$A$777,$A109,СВЦЭМ!$B$34:$B$777,G$83)+'СЕТ СН'!$H$9+СВЦЭМ!$D$10+'СЕТ СН'!$H$6-'СЕТ СН'!$H$19</f>
        <v>1214.7421229500001</v>
      </c>
      <c r="H109" s="37">
        <f>SUMIFS(СВЦЭМ!$C$34:$C$777,СВЦЭМ!$A$34:$A$777,$A109,СВЦЭМ!$B$34:$B$777,H$83)+'СЕТ СН'!$H$9+СВЦЭМ!$D$10+'СЕТ СН'!$H$6-'СЕТ СН'!$H$19</f>
        <v>1197.3718920299998</v>
      </c>
      <c r="I109" s="37">
        <f>SUMIFS(СВЦЭМ!$C$34:$C$777,СВЦЭМ!$A$34:$A$777,$A109,СВЦЭМ!$B$34:$B$777,I$83)+'СЕТ СН'!$H$9+СВЦЭМ!$D$10+'СЕТ СН'!$H$6-'СЕТ СН'!$H$19</f>
        <v>1187.4361614899999</v>
      </c>
      <c r="J109" s="37">
        <f>SUMIFS(СВЦЭМ!$C$34:$C$777,СВЦЭМ!$A$34:$A$777,$A109,СВЦЭМ!$B$34:$B$777,J$83)+'СЕТ СН'!$H$9+СВЦЭМ!$D$10+'СЕТ СН'!$H$6-'СЕТ СН'!$H$19</f>
        <v>1114.4024343400001</v>
      </c>
      <c r="K109" s="37">
        <f>SUMIFS(СВЦЭМ!$C$34:$C$777,СВЦЭМ!$A$34:$A$777,$A109,СВЦЭМ!$B$34:$B$777,K$83)+'СЕТ СН'!$H$9+СВЦЭМ!$D$10+'СЕТ СН'!$H$6-'СЕТ СН'!$H$19</f>
        <v>1047.4118043600001</v>
      </c>
      <c r="L109" s="37">
        <f>SUMIFS(СВЦЭМ!$C$34:$C$777,СВЦЭМ!$A$34:$A$777,$A109,СВЦЭМ!$B$34:$B$777,L$83)+'СЕТ СН'!$H$9+СВЦЭМ!$D$10+'СЕТ СН'!$H$6-'СЕТ СН'!$H$19</f>
        <v>945.9200267199999</v>
      </c>
      <c r="M109" s="37">
        <f>SUMIFS(СВЦЭМ!$C$34:$C$777,СВЦЭМ!$A$34:$A$777,$A109,СВЦЭМ!$B$34:$B$777,M$83)+'СЕТ СН'!$H$9+СВЦЭМ!$D$10+'СЕТ СН'!$H$6-'СЕТ СН'!$H$19</f>
        <v>912.95162677999997</v>
      </c>
      <c r="N109" s="37">
        <f>SUMIFS(СВЦЭМ!$C$34:$C$777,СВЦЭМ!$A$34:$A$777,$A109,СВЦЭМ!$B$34:$B$777,N$83)+'СЕТ СН'!$H$9+СВЦЭМ!$D$10+'СЕТ СН'!$H$6-'СЕТ СН'!$H$19</f>
        <v>919.86868628000002</v>
      </c>
      <c r="O109" s="37">
        <f>SUMIFS(СВЦЭМ!$C$34:$C$777,СВЦЭМ!$A$34:$A$777,$A109,СВЦЭМ!$B$34:$B$777,O$83)+'СЕТ СН'!$H$9+СВЦЭМ!$D$10+'СЕТ СН'!$H$6-'СЕТ СН'!$H$19</f>
        <v>916.00385806000008</v>
      </c>
      <c r="P109" s="37">
        <f>SUMIFS(СВЦЭМ!$C$34:$C$777,СВЦЭМ!$A$34:$A$777,$A109,СВЦЭМ!$B$34:$B$777,P$83)+'СЕТ СН'!$H$9+СВЦЭМ!$D$10+'СЕТ СН'!$H$6-'СЕТ СН'!$H$19</f>
        <v>918.51479694</v>
      </c>
      <c r="Q109" s="37">
        <f>SUMIFS(СВЦЭМ!$C$34:$C$777,СВЦЭМ!$A$34:$A$777,$A109,СВЦЭМ!$B$34:$B$777,Q$83)+'СЕТ СН'!$H$9+СВЦЭМ!$D$10+'СЕТ СН'!$H$6-'СЕТ СН'!$H$19</f>
        <v>921.49147468000001</v>
      </c>
      <c r="R109" s="37">
        <f>SUMIFS(СВЦЭМ!$C$34:$C$777,СВЦЭМ!$A$34:$A$777,$A109,СВЦЭМ!$B$34:$B$777,R$83)+'СЕТ СН'!$H$9+СВЦЭМ!$D$10+'СЕТ СН'!$H$6-'СЕТ СН'!$H$19</f>
        <v>923.48421785000005</v>
      </c>
      <c r="S109" s="37">
        <f>SUMIFS(СВЦЭМ!$C$34:$C$777,СВЦЭМ!$A$34:$A$777,$A109,СВЦЭМ!$B$34:$B$777,S$83)+'СЕТ СН'!$H$9+СВЦЭМ!$D$10+'СЕТ СН'!$H$6-'СЕТ СН'!$H$19</f>
        <v>911.59095669999988</v>
      </c>
      <c r="T109" s="37">
        <f>SUMIFS(СВЦЭМ!$C$34:$C$777,СВЦЭМ!$A$34:$A$777,$A109,СВЦЭМ!$B$34:$B$777,T$83)+'СЕТ СН'!$H$9+СВЦЭМ!$D$10+'СЕТ СН'!$H$6-'СЕТ СН'!$H$19</f>
        <v>916.51287300000013</v>
      </c>
      <c r="U109" s="37">
        <f>SUMIFS(СВЦЭМ!$C$34:$C$777,СВЦЭМ!$A$34:$A$777,$A109,СВЦЭМ!$B$34:$B$777,U$83)+'СЕТ СН'!$H$9+СВЦЭМ!$D$10+'СЕТ СН'!$H$6-'СЕТ СН'!$H$19</f>
        <v>923.50465097000006</v>
      </c>
      <c r="V109" s="37">
        <f>SUMIFS(СВЦЭМ!$C$34:$C$777,СВЦЭМ!$A$34:$A$777,$A109,СВЦЭМ!$B$34:$B$777,V$83)+'СЕТ СН'!$H$9+СВЦЭМ!$D$10+'СЕТ СН'!$H$6-'СЕТ СН'!$H$19</f>
        <v>945.49774015000003</v>
      </c>
      <c r="W109" s="37">
        <f>SUMIFS(СВЦЭМ!$C$34:$C$777,СВЦЭМ!$A$34:$A$777,$A109,СВЦЭМ!$B$34:$B$777,W$83)+'СЕТ СН'!$H$9+СВЦЭМ!$D$10+'СЕТ СН'!$H$6-'СЕТ СН'!$H$19</f>
        <v>1040.1377045500001</v>
      </c>
      <c r="X109" s="37">
        <f>SUMIFS(СВЦЭМ!$C$34:$C$777,СВЦЭМ!$A$34:$A$777,$A109,СВЦЭМ!$B$34:$B$777,X$83)+'СЕТ СН'!$H$9+СВЦЭМ!$D$10+'СЕТ СН'!$H$6-'СЕТ СН'!$H$19</f>
        <v>1074.4186683200001</v>
      </c>
      <c r="Y109" s="37">
        <f>SUMIFS(СВЦЭМ!$C$34:$C$777,СВЦЭМ!$A$34:$A$777,$A109,СВЦЭМ!$B$34:$B$777,Y$83)+'СЕТ СН'!$H$9+СВЦЭМ!$D$10+'СЕТ СН'!$H$6-'СЕТ СН'!$H$19</f>
        <v>1115.7816838799999</v>
      </c>
    </row>
    <row r="110" spans="1:25" ht="15.75" x14ac:dyDescent="0.2">
      <c r="A110" s="36">
        <f t="shared" si="2"/>
        <v>42974</v>
      </c>
      <c r="B110" s="37">
        <f>SUMIFS(СВЦЭМ!$C$34:$C$777,СВЦЭМ!$A$34:$A$777,$A110,СВЦЭМ!$B$34:$B$777,B$83)+'СЕТ СН'!$H$9+СВЦЭМ!$D$10+'СЕТ СН'!$H$6-'СЕТ СН'!$H$19</f>
        <v>1182.87386027</v>
      </c>
      <c r="C110" s="37">
        <f>SUMIFS(СВЦЭМ!$C$34:$C$777,СВЦЭМ!$A$34:$A$777,$A110,СВЦЭМ!$B$34:$B$777,C$83)+'СЕТ СН'!$H$9+СВЦЭМ!$D$10+'СЕТ СН'!$H$6-'СЕТ СН'!$H$19</f>
        <v>1191.8363355299998</v>
      </c>
      <c r="D110" s="37">
        <f>SUMIFS(СВЦЭМ!$C$34:$C$777,СВЦЭМ!$A$34:$A$777,$A110,СВЦЭМ!$B$34:$B$777,D$83)+'СЕТ СН'!$H$9+СВЦЭМ!$D$10+'СЕТ СН'!$H$6-'СЕТ СН'!$H$19</f>
        <v>1219.2864274600001</v>
      </c>
      <c r="E110" s="37">
        <f>SUMIFS(СВЦЭМ!$C$34:$C$777,СВЦЭМ!$A$34:$A$777,$A110,СВЦЭМ!$B$34:$B$777,E$83)+'СЕТ СН'!$H$9+СВЦЭМ!$D$10+'СЕТ СН'!$H$6-'СЕТ СН'!$H$19</f>
        <v>1241.9356042099998</v>
      </c>
      <c r="F110" s="37">
        <f>SUMIFS(СВЦЭМ!$C$34:$C$777,СВЦЭМ!$A$34:$A$777,$A110,СВЦЭМ!$B$34:$B$777,F$83)+'СЕТ СН'!$H$9+СВЦЭМ!$D$10+'СЕТ СН'!$H$6-'СЕТ СН'!$H$19</f>
        <v>1254.1561677099999</v>
      </c>
      <c r="G110" s="37">
        <f>SUMIFS(СВЦЭМ!$C$34:$C$777,СВЦЭМ!$A$34:$A$777,$A110,СВЦЭМ!$B$34:$B$777,G$83)+'СЕТ СН'!$H$9+СВЦЭМ!$D$10+'СЕТ СН'!$H$6-'СЕТ СН'!$H$19</f>
        <v>1252.89219478</v>
      </c>
      <c r="H110" s="37">
        <f>SUMIFS(СВЦЭМ!$C$34:$C$777,СВЦЭМ!$A$34:$A$777,$A110,СВЦЭМ!$B$34:$B$777,H$83)+'СЕТ СН'!$H$9+СВЦЭМ!$D$10+'СЕТ СН'!$H$6-'СЕТ СН'!$H$19</f>
        <v>1224.2396426099999</v>
      </c>
      <c r="I110" s="37">
        <f>SUMIFS(СВЦЭМ!$C$34:$C$777,СВЦЭМ!$A$34:$A$777,$A110,СВЦЭМ!$B$34:$B$777,I$83)+'СЕТ СН'!$H$9+СВЦЭМ!$D$10+'СЕТ СН'!$H$6-'СЕТ СН'!$H$19</f>
        <v>1196.66658306</v>
      </c>
      <c r="J110" s="37">
        <f>SUMIFS(СВЦЭМ!$C$34:$C$777,СВЦЭМ!$A$34:$A$777,$A110,СВЦЭМ!$B$34:$B$777,J$83)+'СЕТ СН'!$H$9+СВЦЭМ!$D$10+'СЕТ СН'!$H$6-'СЕТ СН'!$H$19</f>
        <v>1131.24428756</v>
      </c>
      <c r="K110" s="37">
        <f>SUMIFS(СВЦЭМ!$C$34:$C$777,СВЦЭМ!$A$34:$A$777,$A110,СВЦЭМ!$B$34:$B$777,K$83)+'СЕТ СН'!$H$9+СВЦЭМ!$D$10+'СЕТ СН'!$H$6-'СЕТ СН'!$H$19</f>
        <v>1051.0129720599998</v>
      </c>
      <c r="L110" s="37">
        <f>SUMIFS(СВЦЭМ!$C$34:$C$777,СВЦЭМ!$A$34:$A$777,$A110,СВЦЭМ!$B$34:$B$777,L$83)+'СЕТ СН'!$H$9+СВЦЭМ!$D$10+'СЕТ СН'!$H$6-'СЕТ СН'!$H$19</f>
        <v>939.8447405500001</v>
      </c>
      <c r="M110" s="37">
        <f>SUMIFS(СВЦЭМ!$C$34:$C$777,СВЦЭМ!$A$34:$A$777,$A110,СВЦЭМ!$B$34:$B$777,M$83)+'СЕТ СН'!$H$9+СВЦЭМ!$D$10+'СЕТ СН'!$H$6-'СЕТ СН'!$H$19</f>
        <v>916.28986084000007</v>
      </c>
      <c r="N110" s="37">
        <f>SUMIFS(СВЦЭМ!$C$34:$C$777,СВЦЭМ!$A$34:$A$777,$A110,СВЦЭМ!$B$34:$B$777,N$83)+'СЕТ СН'!$H$9+СВЦЭМ!$D$10+'СЕТ СН'!$H$6-'СЕТ СН'!$H$19</f>
        <v>913.56245235999995</v>
      </c>
      <c r="O110" s="37">
        <f>SUMIFS(СВЦЭМ!$C$34:$C$777,СВЦЭМ!$A$34:$A$777,$A110,СВЦЭМ!$B$34:$B$777,O$83)+'СЕТ СН'!$H$9+СВЦЭМ!$D$10+'СЕТ СН'!$H$6-'СЕТ СН'!$H$19</f>
        <v>911.03086144000008</v>
      </c>
      <c r="P110" s="37">
        <f>SUMIFS(СВЦЭМ!$C$34:$C$777,СВЦЭМ!$A$34:$A$777,$A110,СВЦЭМ!$B$34:$B$777,P$83)+'СЕТ СН'!$H$9+СВЦЭМ!$D$10+'СЕТ СН'!$H$6-'СЕТ СН'!$H$19</f>
        <v>924.0538464199999</v>
      </c>
      <c r="Q110" s="37">
        <f>SUMIFS(СВЦЭМ!$C$34:$C$777,СВЦЭМ!$A$34:$A$777,$A110,СВЦЭМ!$B$34:$B$777,Q$83)+'СЕТ СН'!$H$9+СВЦЭМ!$D$10+'СЕТ СН'!$H$6-'СЕТ СН'!$H$19</f>
        <v>922.42370673999994</v>
      </c>
      <c r="R110" s="37">
        <f>SUMIFS(СВЦЭМ!$C$34:$C$777,СВЦЭМ!$A$34:$A$777,$A110,СВЦЭМ!$B$34:$B$777,R$83)+'СЕТ СН'!$H$9+СВЦЭМ!$D$10+'СЕТ СН'!$H$6-'СЕТ СН'!$H$19</f>
        <v>922.24895447000017</v>
      </c>
      <c r="S110" s="37">
        <f>SUMIFS(СВЦЭМ!$C$34:$C$777,СВЦЭМ!$A$34:$A$777,$A110,СВЦЭМ!$B$34:$B$777,S$83)+'СЕТ СН'!$H$9+СВЦЭМ!$D$10+'СЕТ СН'!$H$6-'СЕТ СН'!$H$19</f>
        <v>920.44099929999993</v>
      </c>
      <c r="T110" s="37">
        <f>SUMIFS(СВЦЭМ!$C$34:$C$777,СВЦЭМ!$A$34:$A$777,$A110,СВЦЭМ!$B$34:$B$777,T$83)+'СЕТ СН'!$H$9+СВЦЭМ!$D$10+'СЕТ СН'!$H$6-'СЕТ СН'!$H$19</f>
        <v>918.32728412999995</v>
      </c>
      <c r="U110" s="37">
        <f>SUMIFS(СВЦЭМ!$C$34:$C$777,СВЦЭМ!$A$34:$A$777,$A110,СВЦЭМ!$B$34:$B$777,U$83)+'СЕТ СН'!$H$9+СВЦЭМ!$D$10+'СЕТ СН'!$H$6-'СЕТ СН'!$H$19</f>
        <v>912.81365343000016</v>
      </c>
      <c r="V110" s="37">
        <f>SUMIFS(СВЦЭМ!$C$34:$C$777,СВЦЭМ!$A$34:$A$777,$A110,СВЦЭМ!$B$34:$B$777,V$83)+'СЕТ СН'!$H$9+СВЦЭМ!$D$10+'СЕТ СН'!$H$6-'СЕТ СН'!$H$19</f>
        <v>911.64239152000005</v>
      </c>
      <c r="W110" s="37">
        <f>SUMIFS(СВЦЭМ!$C$34:$C$777,СВЦЭМ!$A$34:$A$777,$A110,СВЦЭМ!$B$34:$B$777,W$83)+'СЕТ СН'!$H$9+СВЦЭМ!$D$10+'СЕТ СН'!$H$6-'СЕТ СН'!$H$19</f>
        <v>957.32422212000006</v>
      </c>
      <c r="X110" s="37">
        <f>SUMIFS(СВЦЭМ!$C$34:$C$777,СВЦЭМ!$A$34:$A$777,$A110,СВЦЭМ!$B$34:$B$777,X$83)+'СЕТ СН'!$H$9+СВЦЭМ!$D$10+'СЕТ СН'!$H$6-'СЕТ СН'!$H$19</f>
        <v>1022.8017088300001</v>
      </c>
      <c r="Y110" s="37">
        <f>SUMIFS(СВЦЭМ!$C$34:$C$777,СВЦЭМ!$A$34:$A$777,$A110,СВЦЭМ!$B$34:$B$777,Y$83)+'СЕТ СН'!$H$9+СВЦЭМ!$D$10+'СЕТ СН'!$H$6-'СЕТ СН'!$H$19</f>
        <v>1082.3627003900001</v>
      </c>
    </row>
    <row r="111" spans="1:25" ht="15.75" x14ac:dyDescent="0.2">
      <c r="A111" s="36">
        <f t="shared" si="2"/>
        <v>42975</v>
      </c>
      <c r="B111" s="37">
        <f>SUMIFS(СВЦЭМ!$C$34:$C$777,СВЦЭМ!$A$34:$A$777,$A111,СВЦЭМ!$B$34:$B$777,B$83)+'СЕТ СН'!$H$9+СВЦЭМ!$D$10+'СЕТ СН'!$H$6-'СЕТ СН'!$H$19</f>
        <v>1176.5756274300002</v>
      </c>
      <c r="C111" s="37">
        <f>SUMIFS(СВЦЭМ!$C$34:$C$777,СВЦЭМ!$A$34:$A$777,$A111,СВЦЭМ!$B$34:$B$777,C$83)+'СЕТ СН'!$H$9+СВЦЭМ!$D$10+'СЕТ СН'!$H$6-'СЕТ СН'!$H$19</f>
        <v>1228.23403985</v>
      </c>
      <c r="D111" s="37">
        <f>SUMIFS(СВЦЭМ!$C$34:$C$777,СВЦЭМ!$A$34:$A$777,$A111,СВЦЭМ!$B$34:$B$777,D$83)+'СЕТ СН'!$H$9+СВЦЭМ!$D$10+'СЕТ СН'!$H$6-'СЕТ СН'!$H$19</f>
        <v>1260.5746488999998</v>
      </c>
      <c r="E111" s="37">
        <f>SUMIFS(СВЦЭМ!$C$34:$C$777,СВЦЭМ!$A$34:$A$777,$A111,СВЦЭМ!$B$34:$B$777,E$83)+'СЕТ СН'!$H$9+СВЦЭМ!$D$10+'СЕТ СН'!$H$6-'СЕТ СН'!$H$19</f>
        <v>1264.1238186400001</v>
      </c>
      <c r="F111" s="37">
        <f>SUMIFS(СВЦЭМ!$C$34:$C$777,СВЦЭМ!$A$34:$A$777,$A111,СВЦЭМ!$B$34:$B$777,F$83)+'СЕТ СН'!$H$9+СВЦЭМ!$D$10+'СЕТ СН'!$H$6-'СЕТ СН'!$H$19</f>
        <v>1282.9491682799999</v>
      </c>
      <c r="G111" s="37">
        <f>SUMIFS(СВЦЭМ!$C$34:$C$777,СВЦЭМ!$A$34:$A$777,$A111,СВЦЭМ!$B$34:$B$777,G$83)+'СЕТ СН'!$H$9+СВЦЭМ!$D$10+'СЕТ СН'!$H$6-'СЕТ СН'!$H$19</f>
        <v>1266.5395453800002</v>
      </c>
      <c r="H111" s="37">
        <f>SUMIFS(СВЦЭМ!$C$34:$C$777,СВЦЭМ!$A$34:$A$777,$A111,СВЦЭМ!$B$34:$B$777,H$83)+'СЕТ СН'!$H$9+СВЦЭМ!$D$10+'СЕТ СН'!$H$6-'СЕТ СН'!$H$19</f>
        <v>1233.25413334</v>
      </c>
      <c r="I111" s="37">
        <f>SUMIFS(СВЦЭМ!$C$34:$C$777,СВЦЭМ!$A$34:$A$777,$A111,СВЦЭМ!$B$34:$B$777,I$83)+'СЕТ СН'!$H$9+СВЦЭМ!$D$10+'СЕТ СН'!$H$6-'СЕТ СН'!$H$19</f>
        <v>1173.2221448400001</v>
      </c>
      <c r="J111" s="37">
        <f>SUMIFS(СВЦЭМ!$C$34:$C$777,СВЦЭМ!$A$34:$A$777,$A111,СВЦЭМ!$B$34:$B$777,J$83)+'СЕТ СН'!$H$9+СВЦЭМ!$D$10+'СЕТ СН'!$H$6-'СЕТ СН'!$H$19</f>
        <v>1112.1539790699999</v>
      </c>
      <c r="K111" s="37">
        <f>SUMIFS(СВЦЭМ!$C$34:$C$777,СВЦЭМ!$A$34:$A$777,$A111,СВЦЭМ!$B$34:$B$777,K$83)+'СЕТ СН'!$H$9+СВЦЭМ!$D$10+'СЕТ СН'!$H$6-'СЕТ СН'!$H$19</f>
        <v>1039.6363645900001</v>
      </c>
      <c r="L111" s="37">
        <f>SUMIFS(СВЦЭМ!$C$34:$C$777,СВЦЭМ!$A$34:$A$777,$A111,СВЦЭМ!$B$34:$B$777,L$83)+'СЕТ СН'!$H$9+СВЦЭМ!$D$10+'СЕТ СН'!$H$6-'СЕТ СН'!$H$19</f>
        <v>953.94070951999993</v>
      </c>
      <c r="M111" s="37">
        <f>SUMIFS(СВЦЭМ!$C$34:$C$777,СВЦЭМ!$A$34:$A$777,$A111,СВЦЭМ!$B$34:$B$777,M$83)+'СЕТ СН'!$H$9+СВЦЭМ!$D$10+'СЕТ СН'!$H$6-'СЕТ СН'!$H$19</f>
        <v>932.35997971999996</v>
      </c>
      <c r="N111" s="37">
        <f>SUMIFS(СВЦЭМ!$C$34:$C$777,СВЦЭМ!$A$34:$A$777,$A111,СВЦЭМ!$B$34:$B$777,N$83)+'СЕТ СН'!$H$9+СВЦЭМ!$D$10+'СЕТ СН'!$H$6-'СЕТ СН'!$H$19</f>
        <v>934.54554647999998</v>
      </c>
      <c r="O111" s="37">
        <f>SUMIFS(СВЦЭМ!$C$34:$C$777,СВЦЭМ!$A$34:$A$777,$A111,СВЦЭМ!$B$34:$B$777,O$83)+'СЕТ СН'!$H$9+СВЦЭМ!$D$10+'СЕТ СН'!$H$6-'СЕТ СН'!$H$19</f>
        <v>932.33201061999989</v>
      </c>
      <c r="P111" s="37">
        <f>SUMIFS(СВЦЭМ!$C$34:$C$777,СВЦЭМ!$A$34:$A$777,$A111,СВЦЭМ!$B$34:$B$777,P$83)+'СЕТ СН'!$H$9+СВЦЭМ!$D$10+'СЕТ СН'!$H$6-'СЕТ СН'!$H$19</f>
        <v>931.95358564000003</v>
      </c>
      <c r="Q111" s="37">
        <f>SUMIFS(СВЦЭМ!$C$34:$C$777,СВЦЭМ!$A$34:$A$777,$A111,СВЦЭМ!$B$34:$B$777,Q$83)+'СЕТ СН'!$H$9+СВЦЭМ!$D$10+'СЕТ СН'!$H$6-'СЕТ СН'!$H$19</f>
        <v>934.6216030999999</v>
      </c>
      <c r="R111" s="37">
        <f>SUMIFS(СВЦЭМ!$C$34:$C$777,СВЦЭМ!$A$34:$A$777,$A111,СВЦЭМ!$B$34:$B$777,R$83)+'СЕТ СН'!$H$9+СВЦЭМ!$D$10+'СЕТ СН'!$H$6-'СЕТ СН'!$H$19</f>
        <v>936.76737724000009</v>
      </c>
      <c r="S111" s="37">
        <f>SUMIFS(СВЦЭМ!$C$34:$C$777,СВЦЭМ!$A$34:$A$777,$A111,СВЦЭМ!$B$34:$B$777,S$83)+'СЕТ СН'!$H$9+СВЦЭМ!$D$10+'СЕТ СН'!$H$6-'СЕТ СН'!$H$19</f>
        <v>929.77381831000002</v>
      </c>
      <c r="T111" s="37">
        <f>SUMIFS(СВЦЭМ!$C$34:$C$777,СВЦЭМ!$A$34:$A$777,$A111,СВЦЭМ!$B$34:$B$777,T$83)+'СЕТ СН'!$H$9+СВЦЭМ!$D$10+'СЕТ СН'!$H$6-'СЕТ СН'!$H$19</f>
        <v>937.3326181299999</v>
      </c>
      <c r="U111" s="37">
        <f>SUMIFS(СВЦЭМ!$C$34:$C$777,СВЦЭМ!$A$34:$A$777,$A111,СВЦЭМ!$B$34:$B$777,U$83)+'СЕТ СН'!$H$9+СВЦЭМ!$D$10+'СЕТ СН'!$H$6-'СЕТ СН'!$H$19</f>
        <v>934.21025166000004</v>
      </c>
      <c r="V111" s="37">
        <f>SUMIFS(СВЦЭМ!$C$34:$C$777,СВЦЭМ!$A$34:$A$777,$A111,СВЦЭМ!$B$34:$B$777,V$83)+'СЕТ СН'!$H$9+СВЦЭМ!$D$10+'СЕТ СН'!$H$6-'СЕТ СН'!$H$19</f>
        <v>939.54897460000007</v>
      </c>
      <c r="W111" s="37">
        <f>SUMIFS(СВЦЭМ!$C$34:$C$777,СВЦЭМ!$A$34:$A$777,$A111,СВЦЭМ!$B$34:$B$777,W$83)+'СЕТ СН'!$H$9+СВЦЭМ!$D$10+'СЕТ СН'!$H$6-'СЕТ СН'!$H$19</f>
        <v>1011.1999346900002</v>
      </c>
      <c r="X111" s="37">
        <f>SUMIFS(СВЦЭМ!$C$34:$C$777,СВЦЭМ!$A$34:$A$777,$A111,СВЦЭМ!$B$34:$B$777,X$83)+'СЕТ СН'!$H$9+СВЦЭМ!$D$10+'СЕТ СН'!$H$6-'СЕТ СН'!$H$19</f>
        <v>1072.9173127899999</v>
      </c>
      <c r="Y111" s="37">
        <f>SUMIFS(СВЦЭМ!$C$34:$C$777,СВЦЭМ!$A$34:$A$777,$A111,СВЦЭМ!$B$34:$B$777,Y$83)+'СЕТ СН'!$H$9+СВЦЭМ!$D$10+'СЕТ СН'!$H$6-'СЕТ СН'!$H$19</f>
        <v>1131.1609616599999</v>
      </c>
    </row>
    <row r="112" spans="1:25" ht="15.75" x14ac:dyDescent="0.2">
      <c r="A112" s="36">
        <f t="shared" si="2"/>
        <v>42976</v>
      </c>
      <c r="B112" s="37">
        <f>SUMIFS(СВЦЭМ!$C$34:$C$777,СВЦЭМ!$A$34:$A$777,$A112,СВЦЭМ!$B$34:$B$777,B$83)+'СЕТ СН'!$H$9+СВЦЭМ!$D$10+'СЕТ СН'!$H$6-'СЕТ СН'!$H$19</f>
        <v>1193.42547302</v>
      </c>
      <c r="C112" s="37">
        <f>SUMIFS(СВЦЭМ!$C$34:$C$777,СВЦЭМ!$A$34:$A$777,$A112,СВЦЭМ!$B$34:$B$777,C$83)+'СЕТ СН'!$H$9+СВЦЭМ!$D$10+'СЕТ СН'!$H$6-'СЕТ СН'!$H$19</f>
        <v>1240.6278626499998</v>
      </c>
      <c r="D112" s="37">
        <f>SUMIFS(СВЦЭМ!$C$34:$C$777,СВЦЭМ!$A$34:$A$777,$A112,СВЦЭМ!$B$34:$B$777,D$83)+'СЕТ СН'!$H$9+СВЦЭМ!$D$10+'СЕТ СН'!$H$6-'СЕТ СН'!$H$19</f>
        <v>1271.3261683599999</v>
      </c>
      <c r="E112" s="37">
        <f>SUMIFS(СВЦЭМ!$C$34:$C$777,СВЦЭМ!$A$34:$A$777,$A112,СВЦЭМ!$B$34:$B$777,E$83)+'СЕТ СН'!$H$9+СВЦЭМ!$D$10+'СЕТ СН'!$H$6-'СЕТ СН'!$H$19</f>
        <v>1289.7046375300001</v>
      </c>
      <c r="F112" s="37">
        <f>SUMIFS(СВЦЭМ!$C$34:$C$777,СВЦЭМ!$A$34:$A$777,$A112,СВЦЭМ!$B$34:$B$777,F$83)+'СЕТ СН'!$H$9+СВЦЭМ!$D$10+'СЕТ СН'!$H$6-'СЕТ СН'!$H$19</f>
        <v>1290.6779083400002</v>
      </c>
      <c r="G112" s="37">
        <f>SUMIFS(СВЦЭМ!$C$34:$C$777,СВЦЭМ!$A$34:$A$777,$A112,СВЦЭМ!$B$34:$B$777,G$83)+'СЕТ СН'!$H$9+СВЦЭМ!$D$10+'СЕТ СН'!$H$6-'СЕТ СН'!$H$19</f>
        <v>1278.5241100600001</v>
      </c>
      <c r="H112" s="37">
        <f>SUMIFS(СВЦЭМ!$C$34:$C$777,СВЦЭМ!$A$34:$A$777,$A112,СВЦЭМ!$B$34:$B$777,H$83)+'СЕТ СН'!$H$9+СВЦЭМ!$D$10+'СЕТ СН'!$H$6-'СЕТ СН'!$H$19</f>
        <v>1221.7359392899998</v>
      </c>
      <c r="I112" s="37">
        <f>SUMIFS(СВЦЭМ!$C$34:$C$777,СВЦЭМ!$A$34:$A$777,$A112,СВЦЭМ!$B$34:$B$777,I$83)+'СЕТ СН'!$H$9+СВЦЭМ!$D$10+'СЕТ СН'!$H$6-'СЕТ СН'!$H$19</f>
        <v>1144.2482301199998</v>
      </c>
      <c r="J112" s="37">
        <f>SUMIFS(СВЦЭМ!$C$34:$C$777,СВЦЭМ!$A$34:$A$777,$A112,СВЦЭМ!$B$34:$B$777,J$83)+'СЕТ СН'!$H$9+СВЦЭМ!$D$10+'СЕТ СН'!$H$6-'СЕТ СН'!$H$19</f>
        <v>1104.3628246899998</v>
      </c>
      <c r="K112" s="37">
        <f>SUMIFS(СВЦЭМ!$C$34:$C$777,СВЦЭМ!$A$34:$A$777,$A112,СВЦЭМ!$B$34:$B$777,K$83)+'СЕТ СН'!$H$9+СВЦЭМ!$D$10+'СЕТ СН'!$H$6-'СЕТ СН'!$H$19</f>
        <v>1046.6244655200001</v>
      </c>
      <c r="L112" s="37">
        <f>SUMIFS(СВЦЭМ!$C$34:$C$777,СВЦЭМ!$A$34:$A$777,$A112,СВЦЭМ!$B$34:$B$777,L$83)+'СЕТ СН'!$H$9+СВЦЭМ!$D$10+'СЕТ СН'!$H$6-'СЕТ СН'!$H$19</f>
        <v>966.23029356999996</v>
      </c>
      <c r="M112" s="37">
        <f>SUMIFS(СВЦЭМ!$C$34:$C$777,СВЦЭМ!$A$34:$A$777,$A112,СВЦЭМ!$B$34:$B$777,M$83)+'СЕТ СН'!$H$9+СВЦЭМ!$D$10+'СЕТ СН'!$H$6-'СЕТ СН'!$H$19</f>
        <v>934.24616700000001</v>
      </c>
      <c r="N112" s="37">
        <f>SUMIFS(СВЦЭМ!$C$34:$C$777,СВЦЭМ!$A$34:$A$777,$A112,СВЦЭМ!$B$34:$B$777,N$83)+'СЕТ СН'!$H$9+СВЦЭМ!$D$10+'СЕТ СН'!$H$6-'СЕТ СН'!$H$19</f>
        <v>934.43871170000011</v>
      </c>
      <c r="O112" s="37">
        <f>SUMIFS(СВЦЭМ!$C$34:$C$777,СВЦЭМ!$A$34:$A$777,$A112,СВЦЭМ!$B$34:$B$777,O$83)+'СЕТ СН'!$H$9+СВЦЭМ!$D$10+'СЕТ СН'!$H$6-'СЕТ СН'!$H$19</f>
        <v>936.6223981600001</v>
      </c>
      <c r="P112" s="37">
        <f>SUMIFS(СВЦЭМ!$C$34:$C$777,СВЦЭМ!$A$34:$A$777,$A112,СВЦЭМ!$B$34:$B$777,P$83)+'СЕТ СН'!$H$9+СВЦЭМ!$D$10+'СЕТ СН'!$H$6-'СЕТ СН'!$H$19</f>
        <v>941.22334733000002</v>
      </c>
      <c r="Q112" s="37">
        <f>SUMIFS(СВЦЭМ!$C$34:$C$777,СВЦЭМ!$A$34:$A$777,$A112,СВЦЭМ!$B$34:$B$777,Q$83)+'СЕТ СН'!$H$9+СВЦЭМ!$D$10+'СЕТ СН'!$H$6-'СЕТ СН'!$H$19</f>
        <v>940.46237663000011</v>
      </c>
      <c r="R112" s="37">
        <f>SUMIFS(СВЦЭМ!$C$34:$C$777,СВЦЭМ!$A$34:$A$777,$A112,СВЦЭМ!$B$34:$B$777,R$83)+'СЕТ СН'!$H$9+СВЦЭМ!$D$10+'СЕТ СН'!$H$6-'СЕТ СН'!$H$19</f>
        <v>939.82316108999999</v>
      </c>
      <c r="S112" s="37">
        <f>SUMIFS(СВЦЭМ!$C$34:$C$777,СВЦЭМ!$A$34:$A$777,$A112,СВЦЭМ!$B$34:$B$777,S$83)+'СЕТ СН'!$H$9+СВЦЭМ!$D$10+'СЕТ СН'!$H$6-'СЕТ СН'!$H$19</f>
        <v>932.38795195000012</v>
      </c>
      <c r="T112" s="37">
        <f>SUMIFS(СВЦЭМ!$C$34:$C$777,СВЦЭМ!$A$34:$A$777,$A112,СВЦЭМ!$B$34:$B$777,T$83)+'СЕТ СН'!$H$9+СВЦЭМ!$D$10+'СЕТ СН'!$H$6-'СЕТ СН'!$H$19</f>
        <v>941.93182307000006</v>
      </c>
      <c r="U112" s="37">
        <f>SUMIFS(СВЦЭМ!$C$34:$C$777,СВЦЭМ!$A$34:$A$777,$A112,СВЦЭМ!$B$34:$B$777,U$83)+'СЕТ СН'!$H$9+СВЦЭМ!$D$10+'СЕТ СН'!$H$6-'СЕТ СН'!$H$19</f>
        <v>946.4995879600001</v>
      </c>
      <c r="V112" s="37">
        <f>SUMIFS(СВЦЭМ!$C$34:$C$777,СВЦЭМ!$A$34:$A$777,$A112,СВЦЭМ!$B$34:$B$777,V$83)+'СЕТ СН'!$H$9+СВЦЭМ!$D$10+'СЕТ СН'!$H$6-'СЕТ СН'!$H$19</f>
        <v>962.64719367999987</v>
      </c>
      <c r="W112" s="37">
        <f>SUMIFS(СВЦЭМ!$C$34:$C$777,СВЦЭМ!$A$34:$A$777,$A112,СВЦЭМ!$B$34:$B$777,W$83)+'СЕТ СН'!$H$9+СВЦЭМ!$D$10+'СЕТ СН'!$H$6-'СЕТ СН'!$H$19</f>
        <v>1036.2002624699999</v>
      </c>
      <c r="X112" s="37">
        <f>SUMIFS(СВЦЭМ!$C$34:$C$777,СВЦЭМ!$A$34:$A$777,$A112,СВЦЭМ!$B$34:$B$777,X$83)+'СЕТ СН'!$H$9+СВЦЭМ!$D$10+'СЕТ СН'!$H$6-'СЕТ СН'!$H$19</f>
        <v>1087.49976978</v>
      </c>
      <c r="Y112" s="37">
        <f>SUMIFS(СВЦЭМ!$C$34:$C$777,СВЦЭМ!$A$34:$A$777,$A112,СВЦЭМ!$B$34:$B$777,Y$83)+'СЕТ СН'!$H$9+СВЦЭМ!$D$10+'СЕТ СН'!$H$6-'СЕТ СН'!$H$19</f>
        <v>1135.9806405300001</v>
      </c>
    </row>
    <row r="113" spans="1:27" ht="15.75" x14ac:dyDescent="0.2">
      <c r="A113" s="36">
        <f t="shared" si="2"/>
        <v>42977</v>
      </c>
      <c r="B113" s="37">
        <f>SUMIFS(СВЦЭМ!$C$34:$C$777,СВЦЭМ!$A$34:$A$777,$A113,СВЦЭМ!$B$34:$B$777,B$83)+'СЕТ СН'!$H$9+СВЦЭМ!$D$10+'СЕТ СН'!$H$6-'СЕТ СН'!$H$19</f>
        <v>1202.2302584200002</v>
      </c>
      <c r="C113" s="37">
        <f>SUMIFS(СВЦЭМ!$C$34:$C$777,СВЦЭМ!$A$34:$A$777,$A113,СВЦЭМ!$B$34:$B$777,C$83)+'СЕТ СН'!$H$9+СВЦЭМ!$D$10+'СЕТ СН'!$H$6-'СЕТ СН'!$H$19</f>
        <v>1243.3932145499998</v>
      </c>
      <c r="D113" s="37">
        <f>SUMIFS(СВЦЭМ!$C$34:$C$777,СВЦЭМ!$A$34:$A$777,$A113,СВЦЭМ!$B$34:$B$777,D$83)+'СЕТ СН'!$H$9+СВЦЭМ!$D$10+'СЕТ СН'!$H$6-'СЕТ СН'!$H$19</f>
        <v>1245.5501106799998</v>
      </c>
      <c r="E113" s="37">
        <f>SUMIFS(СВЦЭМ!$C$34:$C$777,СВЦЭМ!$A$34:$A$777,$A113,СВЦЭМ!$B$34:$B$777,E$83)+'СЕТ СН'!$H$9+СВЦЭМ!$D$10+'СЕТ СН'!$H$6-'СЕТ СН'!$H$19</f>
        <v>1255.1988680099998</v>
      </c>
      <c r="F113" s="37">
        <f>SUMIFS(СВЦЭМ!$C$34:$C$777,СВЦЭМ!$A$34:$A$777,$A113,СВЦЭМ!$B$34:$B$777,F$83)+'СЕТ СН'!$H$9+СВЦЭМ!$D$10+'СЕТ СН'!$H$6-'СЕТ СН'!$H$19</f>
        <v>1254.7826597899998</v>
      </c>
      <c r="G113" s="37">
        <f>SUMIFS(СВЦЭМ!$C$34:$C$777,СВЦЭМ!$A$34:$A$777,$A113,СВЦЭМ!$B$34:$B$777,G$83)+'СЕТ СН'!$H$9+СВЦЭМ!$D$10+'СЕТ СН'!$H$6-'СЕТ СН'!$H$19</f>
        <v>1246.9494827600001</v>
      </c>
      <c r="H113" s="37">
        <f>SUMIFS(СВЦЭМ!$C$34:$C$777,СВЦЭМ!$A$34:$A$777,$A113,СВЦЭМ!$B$34:$B$777,H$83)+'СЕТ СН'!$H$9+СВЦЭМ!$D$10+'СЕТ СН'!$H$6-'СЕТ СН'!$H$19</f>
        <v>1195.4311164699998</v>
      </c>
      <c r="I113" s="37">
        <f>SUMIFS(СВЦЭМ!$C$34:$C$777,СВЦЭМ!$A$34:$A$777,$A113,СВЦЭМ!$B$34:$B$777,I$83)+'СЕТ СН'!$H$9+СВЦЭМ!$D$10+'СЕТ СН'!$H$6-'СЕТ СН'!$H$19</f>
        <v>1153.4342270799998</v>
      </c>
      <c r="J113" s="37">
        <f>SUMIFS(СВЦЭМ!$C$34:$C$777,СВЦЭМ!$A$34:$A$777,$A113,СВЦЭМ!$B$34:$B$777,J$83)+'СЕТ СН'!$H$9+СВЦЭМ!$D$10+'СЕТ СН'!$H$6-'СЕТ СН'!$H$19</f>
        <v>1104.77351211</v>
      </c>
      <c r="K113" s="37">
        <f>SUMIFS(СВЦЭМ!$C$34:$C$777,СВЦЭМ!$A$34:$A$777,$A113,СВЦЭМ!$B$34:$B$777,K$83)+'СЕТ СН'!$H$9+СВЦЭМ!$D$10+'СЕТ СН'!$H$6-'СЕТ СН'!$H$19</f>
        <v>1054.0741470299999</v>
      </c>
      <c r="L113" s="37">
        <f>SUMIFS(СВЦЭМ!$C$34:$C$777,СВЦЭМ!$A$34:$A$777,$A113,СВЦЭМ!$B$34:$B$777,L$83)+'СЕТ СН'!$H$9+СВЦЭМ!$D$10+'СЕТ СН'!$H$6-'СЕТ СН'!$H$19</f>
        <v>976.13219234999997</v>
      </c>
      <c r="M113" s="37">
        <f>SUMIFS(СВЦЭМ!$C$34:$C$777,СВЦЭМ!$A$34:$A$777,$A113,СВЦЭМ!$B$34:$B$777,M$83)+'СЕТ СН'!$H$9+СВЦЭМ!$D$10+'СЕТ СН'!$H$6-'СЕТ СН'!$H$19</f>
        <v>946.24801921000017</v>
      </c>
      <c r="N113" s="37">
        <f>SUMIFS(СВЦЭМ!$C$34:$C$777,СВЦЭМ!$A$34:$A$777,$A113,СВЦЭМ!$B$34:$B$777,N$83)+'СЕТ СН'!$H$9+СВЦЭМ!$D$10+'СЕТ СН'!$H$6-'СЕТ СН'!$H$19</f>
        <v>952.12627760999999</v>
      </c>
      <c r="O113" s="37">
        <f>SUMIFS(СВЦЭМ!$C$34:$C$777,СВЦЭМ!$A$34:$A$777,$A113,СВЦЭМ!$B$34:$B$777,O$83)+'СЕТ СН'!$H$9+СВЦЭМ!$D$10+'СЕТ СН'!$H$6-'СЕТ СН'!$H$19</f>
        <v>952.58056863000002</v>
      </c>
      <c r="P113" s="37">
        <f>SUMIFS(СВЦЭМ!$C$34:$C$777,СВЦЭМ!$A$34:$A$777,$A113,СВЦЭМ!$B$34:$B$777,P$83)+'СЕТ СН'!$H$9+СВЦЭМ!$D$10+'СЕТ СН'!$H$6-'СЕТ СН'!$H$19</f>
        <v>950.57279816000005</v>
      </c>
      <c r="Q113" s="37">
        <f>SUMIFS(СВЦЭМ!$C$34:$C$777,СВЦЭМ!$A$34:$A$777,$A113,СВЦЭМ!$B$34:$B$777,Q$83)+'СЕТ СН'!$H$9+СВЦЭМ!$D$10+'СЕТ СН'!$H$6-'СЕТ СН'!$H$19</f>
        <v>948.37651605000019</v>
      </c>
      <c r="R113" s="37">
        <f>SUMIFS(СВЦЭМ!$C$34:$C$777,СВЦЭМ!$A$34:$A$777,$A113,СВЦЭМ!$B$34:$B$777,R$83)+'СЕТ СН'!$H$9+СВЦЭМ!$D$10+'СЕТ СН'!$H$6-'СЕТ СН'!$H$19</f>
        <v>954.01705917000004</v>
      </c>
      <c r="S113" s="37">
        <f>SUMIFS(СВЦЭМ!$C$34:$C$777,СВЦЭМ!$A$34:$A$777,$A113,СВЦЭМ!$B$34:$B$777,S$83)+'СЕТ СН'!$H$9+СВЦЭМ!$D$10+'СЕТ СН'!$H$6-'СЕТ СН'!$H$19</f>
        <v>946.89009848000001</v>
      </c>
      <c r="T113" s="37">
        <f>SUMIFS(СВЦЭМ!$C$34:$C$777,СВЦЭМ!$A$34:$A$777,$A113,СВЦЭМ!$B$34:$B$777,T$83)+'СЕТ СН'!$H$9+СВЦЭМ!$D$10+'СЕТ СН'!$H$6-'СЕТ СН'!$H$19</f>
        <v>949.05537404000006</v>
      </c>
      <c r="U113" s="37">
        <f>SUMIFS(СВЦЭМ!$C$34:$C$777,СВЦЭМ!$A$34:$A$777,$A113,СВЦЭМ!$B$34:$B$777,U$83)+'СЕТ СН'!$H$9+СВЦЭМ!$D$10+'СЕТ СН'!$H$6-'СЕТ СН'!$H$19</f>
        <v>943.98043632000008</v>
      </c>
      <c r="V113" s="37">
        <f>SUMIFS(СВЦЭМ!$C$34:$C$777,СВЦЭМ!$A$34:$A$777,$A113,СВЦЭМ!$B$34:$B$777,V$83)+'СЕТ СН'!$H$9+СВЦЭМ!$D$10+'СЕТ СН'!$H$6-'СЕТ СН'!$H$19</f>
        <v>957.52576492000003</v>
      </c>
      <c r="W113" s="37">
        <f>SUMIFS(СВЦЭМ!$C$34:$C$777,СВЦЭМ!$A$34:$A$777,$A113,СВЦЭМ!$B$34:$B$777,W$83)+'СЕТ СН'!$H$9+СВЦЭМ!$D$10+'СЕТ СН'!$H$6-'СЕТ СН'!$H$19</f>
        <v>1030.1992635500001</v>
      </c>
      <c r="X113" s="37">
        <f>SUMIFS(СВЦЭМ!$C$34:$C$777,СВЦЭМ!$A$34:$A$777,$A113,СВЦЭМ!$B$34:$B$777,X$83)+'СЕТ СН'!$H$9+СВЦЭМ!$D$10+'СЕТ СН'!$H$6-'СЕТ СН'!$H$19</f>
        <v>1064.3039525300001</v>
      </c>
      <c r="Y113" s="37">
        <f>SUMIFS(СВЦЭМ!$C$34:$C$777,СВЦЭМ!$A$34:$A$777,$A113,СВЦЭМ!$B$34:$B$777,Y$83)+'СЕТ СН'!$H$9+СВЦЭМ!$D$10+'СЕТ СН'!$H$6-'СЕТ СН'!$H$19</f>
        <v>1088.78428037</v>
      </c>
      <c r="AA113" s="38"/>
    </row>
    <row r="114" spans="1:27" ht="15.75" x14ac:dyDescent="0.2">
      <c r="A114" s="36">
        <f t="shared" si="2"/>
        <v>42978</v>
      </c>
      <c r="B114" s="37">
        <f>SUMIFS(СВЦЭМ!$C$34:$C$777,СВЦЭМ!$A$34:$A$777,$A114,СВЦЭМ!$B$34:$B$777,B$83)+'СЕТ СН'!$H$9+СВЦЭМ!$D$10+'СЕТ СН'!$H$6-'СЕТ СН'!$H$19</f>
        <v>1062.6141355</v>
      </c>
      <c r="C114" s="37">
        <f>SUMIFS(СВЦЭМ!$C$34:$C$777,СВЦЭМ!$A$34:$A$777,$A114,СВЦЭМ!$B$34:$B$777,C$83)+'СЕТ СН'!$H$9+СВЦЭМ!$D$10+'СЕТ СН'!$H$6-'СЕТ СН'!$H$19</f>
        <v>1162.4177300199999</v>
      </c>
      <c r="D114" s="37">
        <f>SUMIFS(СВЦЭМ!$C$34:$C$777,СВЦЭМ!$A$34:$A$777,$A114,СВЦЭМ!$B$34:$B$777,D$83)+'СЕТ СН'!$H$9+СВЦЭМ!$D$10+'СЕТ СН'!$H$6-'СЕТ СН'!$H$19</f>
        <v>1212.4226598300002</v>
      </c>
      <c r="E114" s="37">
        <f>SUMIFS(СВЦЭМ!$C$34:$C$777,СВЦЭМ!$A$34:$A$777,$A114,СВЦЭМ!$B$34:$B$777,E$83)+'СЕТ СН'!$H$9+СВЦЭМ!$D$10+'СЕТ СН'!$H$6-'СЕТ СН'!$H$19</f>
        <v>1228.5373608999998</v>
      </c>
      <c r="F114" s="37">
        <f>SUMIFS(СВЦЭМ!$C$34:$C$777,СВЦЭМ!$A$34:$A$777,$A114,СВЦЭМ!$B$34:$B$777,F$83)+'СЕТ СН'!$H$9+СВЦЭМ!$D$10+'СЕТ СН'!$H$6-'СЕТ СН'!$H$19</f>
        <v>1237.2650834900001</v>
      </c>
      <c r="G114" s="37">
        <f>SUMIFS(СВЦЭМ!$C$34:$C$777,СВЦЭМ!$A$34:$A$777,$A114,СВЦЭМ!$B$34:$B$777,G$83)+'СЕТ СН'!$H$9+СВЦЭМ!$D$10+'СЕТ СН'!$H$6-'СЕТ СН'!$H$19</f>
        <v>1232.4084564199998</v>
      </c>
      <c r="H114" s="37">
        <f>SUMIFS(СВЦЭМ!$C$34:$C$777,СВЦЭМ!$A$34:$A$777,$A114,СВЦЭМ!$B$34:$B$777,H$83)+'СЕТ СН'!$H$9+СВЦЭМ!$D$10+'СЕТ СН'!$H$6-'СЕТ СН'!$H$19</f>
        <v>1175.1462735599998</v>
      </c>
      <c r="I114" s="37">
        <f>SUMIFS(СВЦЭМ!$C$34:$C$777,СВЦЭМ!$A$34:$A$777,$A114,СВЦЭМ!$B$34:$B$777,I$83)+'СЕТ СН'!$H$9+СВЦЭМ!$D$10+'СЕТ СН'!$H$6-'СЕТ СН'!$H$19</f>
        <v>1085.4229624200002</v>
      </c>
      <c r="J114" s="37">
        <f>SUMIFS(СВЦЭМ!$C$34:$C$777,СВЦЭМ!$A$34:$A$777,$A114,СВЦЭМ!$B$34:$B$777,J$83)+'СЕТ СН'!$H$9+СВЦЭМ!$D$10+'СЕТ СН'!$H$6-'СЕТ СН'!$H$19</f>
        <v>1070.5728473499998</v>
      </c>
      <c r="K114" s="37">
        <f>SUMIFS(СВЦЭМ!$C$34:$C$777,СВЦЭМ!$A$34:$A$777,$A114,СВЦЭМ!$B$34:$B$777,K$83)+'СЕТ СН'!$H$9+СВЦЭМ!$D$10+'СЕТ СН'!$H$6-'СЕТ СН'!$H$19</f>
        <v>1034.2831719200001</v>
      </c>
      <c r="L114" s="37">
        <f>SUMIFS(СВЦЭМ!$C$34:$C$777,СВЦЭМ!$A$34:$A$777,$A114,СВЦЭМ!$B$34:$B$777,L$83)+'СЕТ СН'!$H$9+СВЦЭМ!$D$10+'СЕТ СН'!$H$6-'СЕТ СН'!$H$19</f>
        <v>944.13702970999998</v>
      </c>
      <c r="M114" s="37">
        <f>SUMIFS(СВЦЭМ!$C$34:$C$777,СВЦЭМ!$A$34:$A$777,$A114,СВЦЭМ!$B$34:$B$777,M$83)+'СЕТ СН'!$H$9+СВЦЭМ!$D$10+'СЕТ СН'!$H$6-'СЕТ СН'!$H$19</f>
        <v>916.55152855999995</v>
      </c>
      <c r="N114" s="37">
        <f>SUMIFS(СВЦЭМ!$C$34:$C$777,СВЦЭМ!$A$34:$A$777,$A114,СВЦЭМ!$B$34:$B$777,N$83)+'СЕТ СН'!$H$9+СВЦЭМ!$D$10+'СЕТ СН'!$H$6-'СЕТ СН'!$H$19</f>
        <v>917.40471630999991</v>
      </c>
      <c r="O114" s="37">
        <f>SUMIFS(СВЦЭМ!$C$34:$C$777,СВЦЭМ!$A$34:$A$777,$A114,СВЦЭМ!$B$34:$B$777,O$83)+'СЕТ СН'!$H$9+СВЦЭМ!$D$10+'СЕТ СН'!$H$6-'СЕТ СН'!$H$19</f>
        <v>915.94804729999987</v>
      </c>
      <c r="P114" s="37">
        <f>SUMIFS(СВЦЭМ!$C$34:$C$777,СВЦЭМ!$A$34:$A$777,$A114,СВЦЭМ!$B$34:$B$777,P$83)+'СЕТ СН'!$H$9+СВЦЭМ!$D$10+'СЕТ СН'!$H$6-'СЕТ СН'!$H$19</f>
        <v>915.08434385999999</v>
      </c>
      <c r="Q114" s="37">
        <f>SUMIFS(СВЦЭМ!$C$34:$C$777,СВЦЭМ!$A$34:$A$777,$A114,СВЦЭМ!$B$34:$B$777,Q$83)+'СЕТ СН'!$H$9+СВЦЭМ!$D$10+'СЕТ СН'!$H$6-'СЕТ СН'!$H$19</f>
        <v>919.22852143</v>
      </c>
      <c r="R114" s="37">
        <f>SUMIFS(СВЦЭМ!$C$34:$C$777,СВЦЭМ!$A$34:$A$777,$A114,СВЦЭМ!$B$34:$B$777,R$83)+'СЕТ СН'!$H$9+СВЦЭМ!$D$10+'СЕТ СН'!$H$6-'СЕТ СН'!$H$19</f>
        <v>923.04153743999996</v>
      </c>
      <c r="S114" s="37">
        <f>SUMIFS(СВЦЭМ!$C$34:$C$777,СВЦЭМ!$A$34:$A$777,$A114,СВЦЭМ!$B$34:$B$777,S$83)+'СЕТ СН'!$H$9+СВЦЭМ!$D$10+'СЕТ СН'!$H$6-'СЕТ СН'!$H$19</f>
        <v>915.28118543000005</v>
      </c>
      <c r="T114" s="37">
        <f>SUMIFS(СВЦЭМ!$C$34:$C$777,СВЦЭМ!$A$34:$A$777,$A114,СВЦЭМ!$B$34:$B$777,T$83)+'СЕТ СН'!$H$9+СВЦЭМ!$D$10+'СЕТ СН'!$H$6-'СЕТ СН'!$H$19</f>
        <v>920.84791789000019</v>
      </c>
      <c r="U114" s="37">
        <f>SUMIFS(СВЦЭМ!$C$34:$C$777,СВЦЭМ!$A$34:$A$777,$A114,СВЦЭМ!$B$34:$B$777,U$83)+'СЕТ СН'!$H$9+СВЦЭМ!$D$10+'СЕТ СН'!$H$6-'СЕТ СН'!$H$19</f>
        <v>920.79012074999991</v>
      </c>
      <c r="V114" s="37">
        <f>SUMIFS(СВЦЭМ!$C$34:$C$777,СВЦЭМ!$A$34:$A$777,$A114,СВЦЭМ!$B$34:$B$777,V$83)+'СЕТ СН'!$H$9+СВЦЭМ!$D$10+'СЕТ СН'!$H$6-'СЕТ СН'!$H$19</f>
        <v>916.80013342000007</v>
      </c>
      <c r="W114" s="37">
        <f>SUMIFS(СВЦЭМ!$C$34:$C$777,СВЦЭМ!$A$34:$A$777,$A114,СВЦЭМ!$B$34:$B$777,W$83)+'СЕТ СН'!$H$9+СВЦЭМ!$D$10+'СЕТ СН'!$H$6-'СЕТ СН'!$H$19</f>
        <v>988.1262061299999</v>
      </c>
      <c r="X114" s="37">
        <f>SUMIFS(СВЦЭМ!$C$34:$C$777,СВЦЭМ!$A$34:$A$777,$A114,СВЦЭМ!$B$34:$B$777,X$83)+'СЕТ СН'!$H$9+СВЦЭМ!$D$10+'СЕТ СН'!$H$6-'СЕТ СН'!$H$19</f>
        <v>1049.7366805900001</v>
      </c>
      <c r="Y114" s="37">
        <f>SUMIFS(СВЦЭМ!$C$34:$C$777,СВЦЭМ!$A$34:$A$777,$A114,СВЦЭМ!$B$34:$B$777,Y$83)+'СЕТ СН'!$H$9+СВЦЭМ!$D$10+'СЕТ СН'!$H$6-'СЕТ СН'!$H$19</f>
        <v>1074.7921040900001</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01.08.2017</v>
      </c>
      <c r="B120" s="37">
        <f>SUMIFS(СВЦЭМ!$C$34:$C$777,СВЦЭМ!$A$34:$A$777,$A120,СВЦЭМ!$B$34:$B$777,B$119)+'СЕТ СН'!$I$9+СВЦЭМ!$D$10+'СЕТ СН'!$I$6-'СЕТ СН'!$I$19</f>
        <v>1529.1243452500003</v>
      </c>
      <c r="C120" s="37">
        <f>SUMIFS(СВЦЭМ!$C$34:$C$777,СВЦЭМ!$A$34:$A$777,$A120,СВЦЭМ!$B$34:$B$777,C$119)+'СЕТ СН'!$I$9+СВЦЭМ!$D$10+'СЕТ СН'!$I$6-'СЕТ СН'!$I$19</f>
        <v>1600.0073903899997</v>
      </c>
      <c r="D120" s="37">
        <f>SUMIFS(СВЦЭМ!$C$34:$C$777,СВЦЭМ!$A$34:$A$777,$A120,СВЦЭМ!$B$34:$B$777,D$119)+'СЕТ СН'!$I$9+СВЦЭМ!$D$10+'СЕТ СН'!$I$6-'СЕТ СН'!$I$19</f>
        <v>1634.4617461399998</v>
      </c>
      <c r="E120" s="37">
        <f>SUMIFS(СВЦЭМ!$C$34:$C$777,СВЦЭМ!$A$34:$A$777,$A120,СВЦЭМ!$B$34:$B$777,E$119)+'СЕТ СН'!$I$9+СВЦЭМ!$D$10+'СЕТ СН'!$I$6-'СЕТ СН'!$I$19</f>
        <v>1665.1608005199996</v>
      </c>
      <c r="F120" s="37">
        <f>SUMIFS(СВЦЭМ!$C$34:$C$777,СВЦЭМ!$A$34:$A$777,$A120,СВЦЭМ!$B$34:$B$777,F$119)+'СЕТ СН'!$I$9+СВЦЭМ!$D$10+'СЕТ СН'!$I$6-'СЕТ СН'!$I$19</f>
        <v>1672.1147076500001</v>
      </c>
      <c r="G120" s="37">
        <f>SUMIFS(СВЦЭМ!$C$34:$C$777,СВЦЭМ!$A$34:$A$777,$A120,СВЦЭМ!$B$34:$B$777,G$119)+'СЕТ СН'!$I$9+СВЦЭМ!$D$10+'СЕТ СН'!$I$6-'СЕТ СН'!$I$19</f>
        <v>1683.5777577499998</v>
      </c>
      <c r="H120" s="37">
        <f>SUMIFS(СВЦЭМ!$C$34:$C$777,СВЦЭМ!$A$34:$A$777,$A120,СВЦЭМ!$B$34:$B$777,H$119)+'СЕТ СН'!$I$9+СВЦЭМ!$D$10+'СЕТ СН'!$I$6-'СЕТ СН'!$I$19</f>
        <v>1639.96760503</v>
      </c>
      <c r="I120" s="37">
        <f>SUMIFS(СВЦЭМ!$C$34:$C$777,СВЦЭМ!$A$34:$A$777,$A120,СВЦЭМ!$B$34:$B$777,I$119)+'СЕТ СН'!$I$9+СВЦЭМ!$D$10+'СЕТ СН'!$I$6-'СЕТ СН'!$I$19</f>
        <v>1521.0255197799997</v>
      </c>
      <c r="J120" s="37">
        <f>SUMIFS(СВЦЭМ!$C$34:$C$777,СВЦЭМ!$A$34:$A$777,$A120,СВЦЭМ!$B$34:$B$777,J$119)+'СЕТ СН'!$I$9+СВЦЭМ!$D$10+'СЕТ СН'!$I$6-'СЕТ СН'!$I$19</f>
        <v>1402.0219407099999</v>
      </c>
      <c r="K120" s="37">
        <f>SUMIFS(СВЦЭМ!$C$34:$C$777,СВЦЭМ!$A$34:$A$777,$A120,СВЦЭМ!$B$34:$B$777,K$119)+'СЕТ СН'!$I$9+СВЦЭМ!$D$10+'СЕТ СН'!$I$6-'СЕТ СН'!$I$19</f>
        <v>1311.8902318400001</v>
      </c>
      <c r="L120" s="37">
        <f>SUMIFS(СВЦЭМ!$C$34:$C$777,СВЦЭМ!$A$34:$A$777,$A120,СВЦЭМ!$B$34:$B$777,L$119)+'СЕТ СН'!$I$9+СВЦЭМ!$D$10+'СЕТ СН'!$I$6-'СЕТ СН'!$I$19</f>
        <v>1266.5887341299999</v>
      </c>
      <c r="M120" s="37">
        <f>SUMIFS(СВЦЭМ!$C$34:$C$777,СВЦЭМ!$A$34:$A$777,$A120,СВЦЭМ!$B$34:$B$777,M$119)+'СЕТ СН'!$I$9+СВЦЭМ!$D$10+'СЕТ СН'!$I$6-'СЕТ СН'!$I$19</f>
        <v>1260.5656998499999</v>
      </c>
      <c r="N120" s="37">
        <f>SUMIFS(СВЦЭМ!$C$34:$C$777,СВЦЭМ!$A$34:$A$777,$A120,СВЦЭМ!$B$34:$B$777,N$119)+'СЕТ СН'!$I$9+СВЦЭМ!$D$10+'СЕТ СН'!$I$6-'СЕТ СН'!$I$19</f>
        <v>1258.4632458999999</v>
      </c>
      <c r="O120" s="37">
        <f>SUMIFS(СВЦЭМ!$C$34:$C$777,СВЦЭМ!$A$34:$A$777,$A120,СВЦЭМ!$B$34:$B$777,O$119)+'СЕТ СН'!$I$9+СВЦЭМ!$D$10+'СЕТ СН'!$I$6-'СЕТ СН'!$I$19</f>
        <v>1264.0253735299998</v>
      </c>
      <c r="P120" s="37">
        <f>SUMIFS(СВЦЭМ!$C$34:$C$777,СВЦЭМ!$A$34:$A$777,$A120,СВЦЭМ!$B$34:$B$777,P$119)+'СЕТ СН'!$I$9+СВЦЭМ!$D$10+'СЕТ СН'!$I$6-'СЕТ СН'!$I$19</f>
        <v>1264.0923941999999</v>
      </c>
      <c r="Q120" s="37">
        <f>SUMIFS(СВЦЭМ!$C$34:$C$777,СВЦЭМ!$A$34:$A$777,$A120,СВЦЭМ!$B$34:$B$777,Q$119)+'СЕТ СН'!$I$9+СВЦЭМ!$D$10+'СЕТ СН'!$I$6-'СЕТ СН'!$I$19</f>
        <v>1262.7947651499999</v>
      </c>
      <c r="R120" s="37">
        <f>SUMIFS(СВЦЭМ!$C$34:$C$777,СВЦЭМ!$A$34:$A$777,$A120,СВЦЭМ!$B$34:$B$777,R$119)+'СЕТ СН'!$I$9+СВЦЭМ!$D$10+'СЕТ СН'!$I$6-'СЕТ СН'!$I$19</f>
        <v>1263.6812369700001</v>
      </c>
      <c r="S120" s="37">
        <f>SUMIFS(СВЦЭМ!$C$34:$C$777,СВЦЭМ!$A$34:$A$777,$A120,СВЦЭМ!$B$34:$B$777,S$119)+'СЕТ СН'!$I$9+СВЦЭМ!$D$10+'СЕТ СН'!$I$6-'СЕТ СН'!$I$19</f>
        <v>1262.93875828</v>
      </c>
      <c r="T120" s="37">
        <f>SUMIFS(СВЦЭМ!$C$34:$C$777,СВЦЭМ!$A$34:$A$777,$A120,СВЦЭМ!$B$34:$B$777,T$119)+'СЕТ СН'!$I$9+СВЦЭМ!$D$10+'СЕТ СН'!$I$6-'СЕТ СН'!$I$19</f>
        <v>1262.6914369599999</v>
      </c>
      <c r="U120" s="37">
        <f>SUMIFS(СВЦЭМ!$C$34:$C$777,СВЦЭМ!$A$34:$A$777,$A120,СВЦЭМ!$B$34:$B$777,U$119)+'СЕТ СН'!$I$9+СВЦЭМ!$D$10+'СЕТ СН'!$I$6-'СЕТ СН'!$I$19</f>
        <v>1259.2846112900002</v>
      </c>
      <c r="V120" s="37">
        <f>SUMIFS(СВЦЭМ!$C$34:$C$777,СВЦЭМ!$A$34:$A$777,$A120,СВЦЭМ!$B$34:$B$777,V$119)+'СЕТ СН'!$I$9+СВЦЭМ!$D$10+'СЕТ СН'!$I$6-'СЕТ СН'!$I$19</f>
        <v>1287.5462670299999</v>
      </c>
      <c r="W120" s="37">
        <f>SUMIFS(СВЦЭМ!$C$34:$C$777,СВЦЭМ!$A$34:$A$777,$A120,СВЦЭМ!$B$34:$B$777,W$119)+'СЕТ СН'!$I$9+СВЦЭМ!$D$10+'СЕТ СН'!$I$6-'СЕТ СН'!$I$19</f>
        <v>1348.5941482200001</v>
      </c>
      <c r="X120" s="37">
        <f>SUMIFS(СВЦЭМ!$C$34:$C$777,СВЦЭМ!$A$34:$A$777,$A120,СВЦЭМ!$B$34:$B$777,X$119)+'СЕТ СН'!$I$9+СВЦЭМ!$D$10+'СЕТ СН'!$I$6-'СЕТ СН'!$I$19</f>
        <v>1401.8811226</v>
      </c>
      <c r="Y120" s="37">
        <f>SUMIFS(СВЦЭМ!$C$34:$C$777,СВЦЭМ!$A$34:$A$777,$A120,СВЦЭМ!$B$34:$B$777,Y$119)+'СЕТ СН'!$I$9+СВЦЭМ!$D$10+'СЕТ СН'!$I$6-'СЕТ СН'!$I$19</f>
        <v>1489.9405032200002</v>
      </c>
    </row>
    <row r="121" spans="1:27" ht="15.75" x14ac:dyDescent="0.2">
      <c r="A121" s="36">
        <f>A120+1</f>
        <v>42949</v>
      </c>
      <c r="B121" s="37">
        <f>SUMIFS(СВЦЭМ!$C$34:$C$777,СВЦЭМ!$A$34:$A$777,$A121,СВЦЭМ!$B$34:$B$777,B$119)+'СЕТ СН'!$I$9+СВЦЭМ!$D$10+'СЕТ СН'!$I$6-'СЕТ СН'!$I$19</f>
        <v>1544.8043944199999</v>
      </c>
      <c r="C121" s="37">
        <f>SUMIFS(СВЦЭМ!$C$34:$C$777,СВЦЭМ!$A$34:$A$777,$A121,СВЦЭМ!$B$34:$B$777,C$119)+'СЕТ СН'!$I$9+СВЦЭМ!$D$10+'СЕТ СН'!$I$6-'СЕТ СН'!$I$19</f>
        <v>1628.1764140499999</v>
      </c>
      <c r="D121" s="37">
        <f>SUMIFS(СВЦЭМ!$C$34:$C$777,СВЦЭМ!$A$34:$A$777,$A121,СВЦЭМ!$B$34:$B$777,D$119)+'СЕТ СН'!$I$9+СВЦЭМ!$D$10+'СЕТ СН'!$I$6-'СЕТ СН'!$I$19</f>
        <v>1669.8518917000001</v>
      </c>
      <c r="E121" s="37">
        <f>SUMIFS(СВЦЭМ!$C$34:$C$777,СВЦЭМ!$A$34:$A$777,$A121,СВЦЭМ!$B$34:$B$777,E$119)+'СЕТ СН'!$I$9+СВЦЭМ!$D$10+'СЕТ СН'!$I$6-'СЕТ СН'!$I$19</f>
        <v>1681.510479</v>
      </c>
      <c r="F121" s="37">
        <f>SUMIFS(СВЦЭМ!$C$34:$C$777,СВЦЭМ!$A$34:$A$777,$A121,СВЦЭМ!$B$34:$B$777,F$119)+'СЕТ СН'!$I$9+СВЦЭМ!$D$10+'СЕТ СН'!$I$6-'СЕТ СН'!$I$19</f>
        <v>1689.2248593199997</v>
      </c>
      <c r="G121" s="37">
        <f>SUMIFS(СВЦЭМ!$C$34:$C$777,СВЦЭМ!$A$34:$A$777,$A121,СВЦЭМ!$B$34:$B$777,G$119)+'СЕТ СН'!$I$9+СВЦЭМ!$D$10+'СЕТ СН'!$I$6-'СЕТ СН'!$I$19</f>
        <v>1675.7541151599999</v>
      </c>
      <c r="H121" s="37">
        <f>SUMIFS(СВЦЭМ!$C$34:$C$777,СВЦЭМ!$A$34:$A$777,$A121,СВЦЭМ!$B$34:$B$777,H$119)+'СЕТ СН'!$I$9+СВЦЭМ!$D$10+'СЕТ СН'!$I$6-'СЕТ СН'!$I$19</f>
        <v>1597.75154939</v>
      </c>
      <c r="I121" s="37">
        <f>SUMIFS(СВЦЭМ!$C$34:$C$777,СВЦЭМ!$A$34:$A$777,$A121,СВЦЭМ!$B$34:$B$777,I$119)+'СЕТ СН'!$I$9+СВЦЭМ!$D$10+'СЕТ СН'!$I$6-'СЕТ СН'!$I$19</f>
        <v>1485.7937329699998</v>
      </c>
      <c r="J121" s="37">
        <f>SUMIFS(СВЦЭМ!$C$34:$C$777,СВЦЭМ!$A$34:$A$777,$A121,СВЦЭМ!$B$34:$B$777,J$119)+'СЕТ СН'!$I$9+СВЦЭМ!$D$10+'СЕТ СН'!$I$6-'СЕТ СН'!$I$19</f>
        <v>1381.5913410799999</v>
      </c>
      <c r="K121" s="37">
        <f>SUMIFS(СВЦЭМ!$C$34:$C$777,СВЦЭМ!$A$34:$A$777,$A121,СВЦЭМ!$B$34:$B$777,K$119)+'СЕТ СН'!$I$9+СВЦЭМ!$D$10+'СЕТ СН'!$I$6-'СЕТ СН'!$I$19</f>
        <v>1330.7650219500001</v>
      </c>
      <c r="L121" s="37">
        <f>SUMIFS(СВЦЭМ!$C$34:$C$777,СВЦЭМ!$A$34:$A$777,$A121,СВЦЭМ!$B$34:$B$777,L$119)+'СЕТ СН'!$I$9+СВЦЭМ!$D$10+'СЕТ СН'!$I$6-'СЕТ СН'!$I$19</f>
        <v>1291.1263874900001</v>
      </c>
      <c r="M121" s="37">
        <f>SUMIFS(СВЦЭМ!$C$34:$C$777,СВЦЭМ!$A$34:$A$777,$A121,СВЦЭМ!$B$34:$B$777,M$119)+'СЕТ СН'!$I$9+СВЦЭМ!$D$10+'СЕТ СН'!$I$6-'СЕТ СН'!$I$19</f>
        <v>1290.31982507</v>
      </c>
      <c r="N121" s="37">
        <f>SUMIFS(СВЦЭМ!$C$34:$C$777,СВЦЭМ!$A$34:$A$777,$A121,СВЦЭМ!$B$34:$B$777,N$119)+'СЕТ СН'!$I$9+СВЦЭМ!$D$10+'СЕТ СН'!$I$6-'СЕТ СН'!$I$19</f>
        <v>1282.2056860500002</v>
      </c>
      <c r="O121" s="37">
        <f>SUMIFS(СВЦЭМ!$C$34:$C$777,СВЦЭМ!$A$34:$A$777,$A121,СВЦЭМ!$B$34:$B$777,O$119)+'СЕТ СН'!$I$9+СВЦЭМ!$D$10+'СЕТ СН'!$I$6-'СЕТ СН'!$I$19</f>
        <v>1284.1863081000001</v>
      </c>
      <c r="P121" s="37">
        <f>SUMIFS(СВЦЭМ!$C$34:$C$777,СВЦЭМ!$A$34:$A$777,$A121,СВЦЭМ!$B$34:$B$777,P$119)+'СЕТ СН'!$I$9+СВЦЭМ!$D$10+'СЕТ СН'!$I$6-'СЕТ СН'!$I$19</f>
        <v>1286.4835629099998</v>
      </c>
      <c r="Q121" s="37">
        <f>SUMIFS(СВЦЭМ!$C$34:$C$777,СВЦЭМ!$A$34:$A$777,$A121,СВЦЭМ!$B$34:$B$777,Q$119)+'СЕТ СН'!$I$9+СВЦЭМ!$D$10+'СЕТ СН'!$I$6-'СЕТ СН'!$I$19</f>
        <v>1292.7694704400001</v>
      </c>
      <c r="R121" s="37">
        <f>SUMIFS(СВЦЭМ!$C$34:$C$777,СВЦЭМ!$A$34:$A$777,$A121,СВЦЭМ!$B$34:$B$777,R$119)+'СЕТ СН'!$I$9+СВЦЭМ!$D$10+'СЕТ СН'!$I$6-'СЕТ СН'!$I$19</f>
        <v>1306.2495169700001</v>
      </c>
      <c r="S121" s="37">
        <f>SUMIFS(СВЦЭМ!$C$34:$C$777,СВЦЭМ!$A$34:$A$777,$A121,СВЦЭМ!$B$34:$B$777,S$119)+'СЕТ СН'!$I$9+СВЦЭМ!$D$10+'СЕТ СН'!$I$6-'СЕТ СН'!$I$19</f>
        <v>1315.6451483999999</v>
      </c>
      <c r="T121" s="37">
        <f>SUMIFS(СВЦЭМ!$C$34:$C$777,СВЦЭМ!$A$34:$A$777,$A121,СВЦЭМ!$B$34:$B$777,T$119)+'СЕТ СН'!$I$9+СВЦЭМ!$D$10+'СЕТ СН'!$I$6-'СЕТ СН'!$I$19</f>
        <v>1299.35547918</v>
      </c>
      <c r="U121" s="37">
        <f>SUMIFS(СВЦЭМ!$C$34:$C$777,СВЦЭМ!$A$34:$A$777,$A121,СВЦЭМ!$B$34:$B$777,U$119)+'СЕТ СН'!$I$9+СВЦЭМ!$D$10+'СЕТ СН'!$I$6-'СЕТ СН'!$I$19</f>
        <v>1277.0913608800001</v>
      </c>
      <c r="V121" s="37">
        <f>SUMIFS(СВЦЭМ!$C$34:$C$777,СВЦЭМ!$A$34:$A$777,$A121,СВЦЭМ!$B$34:$B$777,V$119)+'СЕТ СН'!$I$9+СВЦЭМ!$D$10+'СЕТ СН'!$I$6-'СЕТ СН'!$I$19</f>
        <v>1305.85441438</v>
      </c>
      <c r="W121" s="37">
        <f>SUMIFS(СВЦЭМ!$C$34:$C$777,СВЦЭМ!$A$34:$A$777,$A121,СВЦЭМ!$B$34:$B$777,W$119)+'СЕТ СН'!$I$9+СВЦЭМ!$D$10+'СЕТ СН'!$I$6-'СЕТ СН'!$I$19</f>
        <v>1356.3720713399998</v>
      </c>
      <c r="X121" s="37">
        <f>SUMIFS(СВЦЭМ!$C$34:$C$777,СВЦЭМ!$A$34:$A$777,$A121,СВЦЭМ!$B$34:$B$777,X$119)+'СЕТ СН'!$I$9+СВЦЭМ!$D$10+'СЕТ СН'!$I$6-'СЕТ СН'!$I$19</f>
        <v>1397.1624824599999</v>
      </c>
      <c r="Y121" s="37">
        <f>SUMIFS(СВЦЭМ!$C$34:$C$777,СВЦЭМ!$A$34:$A$777,$A121,СВЦЭМ!$B$34:$B$777,Y$119)+'СЕТ СН'!$I$9+СВЦЭМ!$D$10+'СЕТ СН'!$I$6-'СЕТ СН'!$I$19</f>
        <v>1484.47641226</v>
      </c>
    </row>
    <row r="122" spans="1:27" ht="15.75" x14ac:dyDescent="0.2">
      <c r="A122" s="36">
        <f t="shared" ref="A122:A150" si="3">A121+1</f>
        <v>42950</v>
      </c>
      <c r="B122" s="37">
        <f>SUMIFS(СВЦЭМ!$C$34:$C$777,СВЦЭМ!$A$34:$A$777,$A122,СВЦЭМ!$B$34:$B$777,B$119)+'СЕТ СН'!$I$9+СВЦЭМ!$D$10+'СЕТ СН'!$I$6-'СЕТ СН'!$I$19</f>
        <v>1557.6683140300001</v>
      </c>
      <c r="C122" s="37">
        <f>SUMIFS(СВЦЭМ!$C$34:$C$777,СВЦЭМ!$A$34:$A$777,$A122,СВЦЭМ!$B$34:$B$777,C$119)+'СЕТ СН'!$I$9+СВЦЭМ!$D$10+'СЕТ СН'!$I$6-'СЕТ СН'!$I$19</f>
        <v>1624.7080039100001</v>
      </c>
      <c r="D122" s="37">
        <f>SUMIFS(СВЦЭМ!$C$34:$C$777,СВЦЭМ!$A$34:$A$777,$A122,СВЦЭМ!$B$34:$B$777,D$119)+'СЕТ СН'!$I$9+СВЦЭМ!$D$10+'СЕТ СН'!$I$6-'СЕТ СН'!$I$19</f>
        <v>1668.8273898999996</v>
      </c>
      <c r="E122" s="37">
        <f>SUMIFS(СВЦЭМ!$C$34:$C$777,СВЦЭМ!$A$34:$A$777,$A122,СВЦЭМ!$B$34:$B$777,E$119)+'СЕТ СН'!$I$9+СВЦЭМ!$D$10+'СЕТ СН'!$I$6-'СЕТ СН'!$I$19</f>
        <v>1690.9699665899998</v>
      </c>
      <c r="F122" s="37">
        <f>SUMIFS(СВЦЭМ!$C$34:$C$777,СВЦЭМ!$A$34:$A$777,$A122,СВЦЭМ!$B$34:$B$777,F$119)+'СЕТ СН'!$I$9+СВЦЭМ!$D$10+'СЕТ СН'!$I$6-'СЕТ СН'!$I$19</f>
        <v>1696.3912182999998</v>
      </c>
      <c r="G122" s="37">
        <f>SUMIFS(СВЦЭМ!$C$34:$C$777,СВЦЭМ!$A$34:$A$777,$A122,СВЦЭМ!$B$34:$B$777,G$119)+'СЕТ СН'!$I$9+СВЦЭМ!$D$10+'СЕТ СН'!$I$6-'СЕТ СН'!$I$19</f>
        <v>1685.9007605299998</v>
      </c>
      <c r="H122" s="37">
        <f>SUMIFS(СВЦЭМ!$C$34:$C$777,СВЦЭМ!$A$34:$A$777,$A122,СВЦЭМ!$B$34:$B$777,H$119)+'СЕТ СН'!$I$9+СВЦЭМ!$D$10+'СЕТ СН'!$I$6-'СЕТ СН'!$I$19</f>
        <v>1605.68221993</v>
      </c>
      <c r="I122" s="37">
        <f>SUMIFS(СВЦЭМ!$C$34:$C$777,СВЦЭМ!$A$34:$A$777,$A122,СВЦЭМ!$B$34:$B$777,I$119)+'СЕТ СН'!$I$9+СВЦЭМ!$D$10+'СЕТ СН'!$I$6-'СЕТ СН'!$I$19</f>
        <v>1496.9539421099998</v>
      </c>
      <c r="J122" s="37">
        <f>SUMIFS(СВЦЭМ!$C$34:$C$777,СВЦЭМ!$A$34:$A$777,$A122,СВЦЭМ!$B$34:$B$777,J$119)+'СЕТ СН'!$I$9+СВЦЭМ!$D$10+'СЕТ СН'!$I$6-'СЕТ СН'!$I$19</f>
        <v>1374.4663904700001</v>
      </c>
      <c r="K122" s="37">
        <f>SUMIFS(СВЦЭМ!$C$34:$C$777,СВЦЭМ!$A$34:$A$777,$A122,СВЦЭМ!$B$34:$B$777,K$119)+'СЕТ СН'!$I$9+СВЦЭМ!$D$10+'СЕТ СН'!$I$6-'СЕТ СН'!$I$19</f>
        <v>1290.07056736</v>
      </c>
      <c r="L122" s="37">
        <f>SUMIFS(СВЦЭМ!$C$34:$C$777,СВЦЭМ!$A$34:$A$777,$A122,СВЦЭМ!$B$34:$B$777,L$119)+'СЕТ СН'!$I$9+СВЦЭМ!$D$10+'СЕТ СН'!$I$6-'СЕТ СН'!$I$19</f>
        <v>1239.0060106400001</v>
      </c>
      <c r="M122" s="37">
        <f>SUMIFS(СВЦЭМ!$C$34:$C$777,СВЦЭМ!$A$34:$A$777,$A122,СВЦЭМ!$B$34:$B$777,M$119)+'СЕТ СН'!$I$9+СВЦЭМ!$D$10+'СЕТ СН'!$I$6-'СЕТ СН'!$I$19</f>
        <v>1231.7061370900001</v>
      </c>
      <c r="N122" s="37">
        <f>SUMIFS(СВЦЭМ!$C$34:$C$777,СВЦЭМ!$A$34:$A$777,$A122,СВЦЭМ!$B$34:$B$777,N$119)+'СЕТ СН'!$I$9+СВЦЭМ!$D$10+'СЕТ СН'!$I$6-'СЕТ СН'!$I$19</f>
        <v>1239.0126696900002</v>
      </c>
      <c r="O122" s="37">
        <f>SUMIFS(СВЦЭМ!$C$34:$C$777,СВЦЭМ!$A$34:$A$777,$A122,СВЦЭМ!$B$34:$B$777,O$119)+'СЕТ СН'!$I$9+СВЦЭМ!$D$10+'СЕТ СН'!$I$6-'СЕТ СН'!$I$19</f>
        <v>1225.43976817</v>
      </c>
      <c r="P122" s="37">
        <f>SUMIFS(СВЦЭМ!$C$34:$C$777,СВЦЭМ!$A$34:$A$777,$A122,СВЦЭМ!$B$34:$B$777,P$119)+'СЕТ СН'!$I$9+СВЦЭМ!$D$10+'СЕТ СН'!$I$6-'СЕТ СН'!$I$19</f>
        <v>1239.4788575</v>
      </c>
      <c r="Q122" s="37">
        <f>SUMIFS(СВЦЭМ!$C$34:$C$777,СВЦЭМ!$A$34:$A$777,$A122,СВЦЭМ!$B$34:$B$777,Q$119)+'СЕТ СН'!$I$9+СВЦЭМ!$D$10+'СЕТ СН'!$I$6-'СЕТ СН'!$I$19</f>
        <v>1243.4158908099998</v>
      </c>
      <c r="R122" s="37">
        <f>SUMIFS(СВЦЭМ!$C$34:$C$777,СВЦЭМ!$A$34:$A$777,$A122,СВЦЭМ!$B$34:$B$777,R$119)+'СЕТ СН'!$I$9+СВЦЭМ!$D$10+'СЕТ СН'!$I$6-'СЕТ СН'!$I$19</f>
        <v>1248.9263094600001</v>
      </c>
      <c r="S122" s="37">
        <f>SUMIFS(СВЦЭМ!$C$34:$C$777,СВЦЭМ!$A$34:$A$777,$A122,СВЦЭМ!$B$34:$B$777,S$119)+'СЕТ СН'!$I$9+СВЦЭМ!$D$10+'СЕТ СН'!$I$6-'СЕТ СН'!$I$19</f>
        <v>1240.6601193500001</v>
      </c>
      <c r="T122" s="37">
        <f>SUMIFS(СВЦЭМ!$C$34:$C$777,СВЦЭМ!$A$34:$A$777,$A122,СВЦЭМ!$B$34:$B$777,T$119)+'СЕТ СН'!$I$9+СВЦЭМ!$D$10+'СЕТ СН'!$I$6-'СЕТ СН'!$I$19</f>
        <v>1252.4665771300001</v>
      </c>
      <c r="U122" s="37">
        <f>SUMIFS(СВЦЭМ!$C$34:$C$777,СВЦЭМ!$A$34:$A$777,$A122,СВЦЭМ!$B$34:$B$777,U$119)+'СЕТ СН'!$I$9+СВЦЭМ!$D$10+'СЕТ СН'!$I$6-'СЕТ СН'!$I$19</f>
        <v>1254.1089066700001</v>
      </c>
      <c r="V122" s="37">
        <f>SUMIFS(СВЦЭМ!$C$34:$C$777,СВЦЭМ!$A$34:$A$777,$A122,СВЦЭМ!$B$34:$B$777,V$119)+'СЕТ СН'!$I$9+СВЦЭМ!$D$10+'СЕТ СН'!$I$6-'СЕТ СН'!$I$19</f>
        <v>1270.1547731599999</v>
      </c>
      <c r="W122" s="37">
        <f>SUMIFS(СВЦЭМ!$C$34:$C$777,СВЦЭМ!$A$34:$A$777,$A122,СВЦЭМ!$B$34:$B$777,W$119)+'СЕТ СН'!$I$9+СВЦЭМ!$D$10+'СЕТ СН'!$I$6-'СЕТ СН'!$I$19</f>
        <v>1309.6381802699998</v>
      </c>
      <c r="X122" s="37">
        <f>SUMIFS(СВЦЭМ!$C$34:$C$777,СВЦЭМ!$A$34:$A$777,$A122,СВЦЭМ!$B$34:$B$777,X$119)+'СЕТ СН'!$I$9+СВЦЭМ!$D$10+'СЕТ СН'!$I$6-'СЕТ СН'!$I$19</f>
        <v>1401.11807329</v>
      </c>
      <c r="Y122" s="37">
        <f>SUMIFS(СВЦЭМ!$C$34:$C$777,СВЦЭМ!$A$34:$A$777,$A122,СВЦЭМ!$B$34:$B$777,Y$119)+'СЕТ СН'!$I$9+СВЦЭМ!$D$10+'СЕТ СН'!$I$6-'СЕТ СН'!$I$19</f>
        <v>1501.1200438800001</v>
      </c>
    </row>
    <row r="123" spans="1:27" ht="15.75" x14ac:dyDescent="0.2">
      <c r="A123" s="36">
        <f t="shared" si="3"/>
        <v>42951</v>
      </c>
      <c r="B123" s="37">
        <f>SUMIFS(СВЦЭМ!$C$34:$C$777,СВЦЭМ!$A$34:$A$777,$A123,СВЦЭМ!$B$34:$B$777,B$119)+'СЕТ СН'!$I$9+СВЦЭМ!$D$10+'СЕТ СН'!$I$6-'СЕТ СН'!$I$19</f>
        <v>1682.0087664799998</v>
      </c>
      <c r="C123" s="37">
        <f>SUMIFS(СВЦЭМ!$C$34:$C$777,СВЦЭМ!$A$34:$A$777,$A123,СВЦЭМ!$B$34:$B$777,C$119)+'СЕТ СН'!$I$9+СВЦЭМ!$D$10+'СЕТ СН'!$I$6-'СЕТ СН'!$I$19</f>
        <v>1786.9046361199999</v>
      </c>
      <c r="D123" s="37">
        <f>SUMIFS(СВЦЭМ!$C$34:$C$777,СВЦЭМ!$A$34:$A$777,$A123,СВЦЭМ!$B$34:$B$777,D$119)+'СЕТ СН'!$I$9+СВЦЭМ!$D$10+'СЕТ СН'!$I$6-'СЕТ СН'!$I$19</f>
        <v>1857.6953827500001</v>
      </c>
      <c r="E123" s="37">
        <f>SUMIFS(СВЦЭМ!$C$34:$C$777,СВЦЭМ!$A$34:$A$777,$A123,СВЦЭМ!$B$34:$B$777,E$119)+'СЕТ СН'!$I$9+СВЦЭМ!$D$10+'СЕТ СН'!$I$6-'СЕТ СН'!$I$19</f>
        <v>1900.2970378199998</v>
      </c>
      <c r="F123" s="37">
        <f>SUMIFS(СВЦЭМ!$C$34:$C$777,СВЦЭМ!$A$34:$A$777,$A123,СВЦЭМ!$B$34:$B$777,F$119)+'СЕТ СН'!$I$9+СВЦЭМ!$D$10+'СЕТ СН'!$I$6-'СЕТ СН'!$I$19</f>
        <v>1904.3416605799998</v>
      </c>
      <c r="G123" s="37">
        <f>SUMIFS(СВЦЭМ!$C$34:$C$777,СВЦЭМ!$A$34:$A$777,$A123,СВЦЭМ!$B$34:$B$777,G$119)+'СЕТ СН'!$I$9+СВЦЭМ!$D$10+'СЕТ СН'!$I$6-'СЕТ СН'!$I$19</f>
        <v>1902.6459369899999</v>
      </c>
      <c r="H123" s="37">
        <f>SUMIFS(СВЦЭМ!$C$34:$C$777,СВЦЭМ!$A$34:$A$777,$A123,СВЦЭМ!$B$34:$B$777,H$119)+'СЕТ СН'!$I$9+СВЦЭМ!$D$10+'СЕТ СН'!$I$6-'СЕТ СН'!$I$19</f>
        <v>1817.57568098</v>
      </c>
      <c r="I123" s="37">
        <f>SUMIFS(СВЦЭМ!$C$34:$C$777,СВЦЭМ!$A$34:$A$777,$A123,СВЦЭМ!$B$34:$B$777,I$119)+'СЕТ СН'!$I$9+СВЦЭМ!$D$10+'СЕТ СН'!$I$6-'СЕТ СН'!$I$19</f>
        <v>1700.0064304999996</v>
      </c>
      <c r="J123" s="37">
        <f>SUMIFS(СВЦЭМ!$C$34:$C$777,СВЦЭМ!$A$34:$A$777,$A123,СВЦЭМ!$B$34:$B$777,J$119)+'СЕТ СН'!$I$9+СВЦЭМ!$D$10+'СЕТ СН'!$I$6-'СЕТ СН'!$I$19</f>
        <v>1585.38392789</v>
      </c>
      <c r="K123" s="37">
        <f>SUMIFS(СВЦЭМ!$C$34:$C$777,СВЦЭМ!$A$34:$A$777,$A123,СВЦЭМ!$B$34:$B$777,K$119)+'СЕТ СН'!$I$9+СВЦЭМ!$D$10+'СЕТ СН'!$I$6-'СЕТ СН'!$I$19</f>
        <v>1490.0376806300001</v>
      </c>
      <c r="L123" s="37">
        <f>SUMIFS(СВЦЭМ!$C$34:$C$777,СВЦЭМ!$A$34:$A$777,$A123,СВЦЭМ!$B$34:$B$777,L$119)+'СЕТ СН'!$I$9+СВЦЭМ!$D$10+'СЕТ СН'!$I$6-'СЕТ СН'!$I$19</f>
        <v>1421.03181786</v>
      </c>
      <c r="M123" s="37">
        <f>SUMIFS(СВЦЭМ!$C$34:$C$777,СВЦЭМ!$A$34:$A$777,$A123,СВЦЭМ!$B$34:$B$777,M$119)+'СЕТ СН'!$I$9+СВЦЭМ!$D$10+'СЕТ СН'!$I$6-'СЕТ СН'!$I$19</f>
        <v>1413.0336693099998</v>
      </c>
      <c r="N123" s="37">
        <f>SUMIFS(СВЦЭМ!$C$34:$C$777,СВЦЭМ!$A$34:$A$777,$A123,СВЦЭМ!$B$34:$B$777,N$119)+'СЕТ СН'!$I$9+СВЦЭМ!$D$10+'СЕТ СН'!$I$6-'СЕТ СН'!$I$19</f>
        <v>1420.7504874900001</v>
      </c>
      <c r="O123" s="37">
        <f>SUMIFS(СВЦЭМ!$C$34:$C$777,СВЦЭМ!$A$34:$A$777,$A123,СВЦЭМ!$B$34:$B$777,O$119)+'СЕТ СН'!$I$9+СВЦЭМ!$D$10+'СЕТ СН'!$I$6-'СЕТ СН'!$I$19</f>
        <v>1406.0396544300002</v>
      </c>
      <c r="P123" s="37">
        <f>SUMIFS(СВЦЭМ!$C$34:$C$777,СВЦЭМ!$A$34:$A$777,$A123,СВЦЭМ!$B$34:$B$777,P$119)+'СЕТ СН'!$I$9+СВЦЭМ!$D$10+'СЕТ СН'!$I$6-'СЕТ СН'!$I$19</f>
        <v>1419.3503479000001</v>
      </c>
      <c r="Q123" s="37">
        <f>SUMIFS(СВЦЭМ!$C$34:$C$777,СВЦЭМ!$A$34:$A$777,$A123,СВЦЭМ!$B$34:$B$777,Q$119)+'СЕТ СН'!$I$9+СВЦЭМ!$D$10+'СЕТ СН'!$I$6-'СЕТ СН'!$I$19</f>
        <v>1421.0329136199998</v>
      </c>
      <c r="R123" s="37">
        <f>SUMIFS(СВЦЭМ!$C$34:$C$777,СВЦЭМ!$A$34:$A$777,$A123,СВЦЭМ!$B$34:$B$777,R$119)+'СЕТ СН'!$I$9+СВЦЭМ!$D$10+'СЕТ СН'!$I$6-'СЕТ СН'!$I$19</f>
        <v>1425.3821139199999</v>
      </c>
      <c r="S123" s="37">
        <f>SUMIFS(СВЦЭМ!$C$34:$C$777,СВЦЭМ!$A$34:$A$777,$A123,СВЦЭМ!$B$34:$B$777,S$119)+'СЕТ СН'!$I$9+СВЦЭМ!$D$10+'СЕТ СН'!$I$6-'СЕТ СН'!$I$19</f>
        <v>1414.42268388</v>
      </c>
      <c r="T123" s="37">
        <f>SUMIFS(СВЦЭМ!$C$34:$C$777,СВЦЭМ!$A$34:$A$777,$A123,СВЦЭМ!$B$34:$B$777,T$119)+'СЕТ СН'!$I$9+СВЦЭМ!$D$10+'СЕТ СН'!$I$6-'СЕТ СН'!$I$19</f>
        <v>1428.91750402</v>
      </c>
      <c r="U123" s="37">
        <f>SUMIFS(СВЦЭМ!$C$34:$C$777,СВЦЭМ!$A$34:$A$777,$A123,СВЦЭМ!$B$34:$B$777,U$119)+'СЕТ СН'!$I$9+СВЦЭМ!$D$10+'СЕТ СН'!$I$6-'СЕТ СН'!$I$19</f>
        <v>1426.38870896</v>
      </c>
      <c r="V123" s="37">
        <f>SUMIFS(СВЦЭМ!$C$34:$C$777,СВЦЭМ!$A$34:$A$777,$A123,СВЦЭМ!$B$34:$B$777,V$119)+'СЕТ СН'!$I$9+СВЦЭМ!$D$10+'СЕТ СН'!$I$6-'СЕТ СН'!$I$19</f>
        <v>1447.2281061799999</v>
      </c>
      <c r="W123" s="37">
        <f>SUMIFS(СВЦЭМ!$C$34:$C$777,СВЦЭМ!$A$34:$A$777,$A123,СВЦЭМ!$B$34:$B$777,W$119)+'СЕТ СН'!$I$9+СВЦЭМ!$D$10+'СЕТ СН'!$I$6-'СЕТ СН'!$I$19</f>
        <v>1530.75813462</v>
      </c>
      <c r="X123" s="37">
        <f>SUMIFS(СВЦЭМ!$C$34:$C$777,СВЦЭМ!$A$34:$A$777,$A123,СВЦЭМ!$B$34:$B$777,X$119)+'СЕТ СН'!$I$9+СВЦЭМ!$D$10+'СЕТ СН'!$I$6-'СЕТ СН'!$I$19</f>
        <v>1611.6090959599996</v>
      </c>
      <c r="Y123" s="37">
        <f>SUMIFS(СВЦЭМ!$C$34:$C$777,СВЦЭМ!$A$34:$A$777,$A123,СВЦЭМ!$B$34:$B$777,Y$119)+'СЕТ СН'!$I$9+СВЦЭМ!$D$10+'СЕТ СН'!$I$6-'СЕТ СН'!$I$19</f>
        <v>1695.1505420200001</v>
      </c>
    </row>
    <row r="124" spans="1:27" ht="15.75" x14ac:dyDescent="0.2">
      <c r="A124" s="36">
        <f t="shared" si="3"/>
        <v>42952</v>
      </c>
      <c r="B124" s="37">
        <f>SUMIFS(СВЦЭМ!$C$34:$C$777,СВЦЭМ!$A$34:$A$777,$A124,СВЦЭМ!$B$34:$B$777,B$119)+'СЕТ СН'!$I$9+СВЦЭМ!$D$10+'СЕТ СН'!$I$6-'СЕТ СН'!$I$19</f>
        <v>1760.36488831</v>
      </c>
      <c r="C124" s="37">
        <f>SUMIFS(СВЦЭМ!$C$34:$C$777,СВЦЭМ!$A$34:$A$777,$A124,СВЦЭМ!$B$34:$B$777,C$119)+'СЕТ СН'!$I$9+СВЦЭМ!$D$10+'СЕТ СН'!$I$6-'СЕТ СН'!$I$19</f>
        <v>1860.1748398099999</v>
      </c>
      <c r="D124" s="37">
        <f>SUMIFS(СВЦЭМ!$C$34:$C$777,СВЦЭМ!$A$34:$A$777,$A124,СВЦЭМ!$B$34:$B$777,D$119)+'СЕТ СН'!$I$9+СВЦЭМ!$D$10+'СЕТ СН'!$I$6-'СЕТ СН'!$I$19</f>
        <v>1887.9391938799999</v>
      </c>
      <c r="E124" s="37">
        <f>SUMIFS(СВЦЭМ!$C$34:$C$777,СВЦЭМ!$A$34:$A$777,$A124,СВЦЭМ!$B$34:$B$777,E$119)+'СЕТ СН'!$I$9+СВЦЭМ!$D$10+'СЕТ СН'!$I$6-'СЕТ СН'!$I$19</f>
        <v>1902.50350222</v>
      </c>
      <c r="F124" s="37">
        <f>SUMIFS(СВЦЭМ!$C$34:$C$777,СВЦЭМ!$A$34:$A$777,$A124,СВЦЭМ!$B$34:$B$777,F$119)+'СЕТ СН'!$I$9+СВЦЭМ!$D$10+'СЕТ СН'!$I$6-'СЕТ СН'!$I$19</f>
        <v>1900.1123302299998</v>
      </c>
      <c r="G124" s="37">
        <f>SUMIFS(СВЦЭМ!$C$34:$C$777,СВЦЭМ!$A$34:$A$777,$A124,СВЦЭМ!$B$34:$B$777,G$119)+'СЕТ СН'!$I$9+СВЦЭМ!$D$10+'СЕТ СН'!$I$6-'СЕТ СН'!$I$19</f>
        <v>1901.2669049699998</v>
      </c>
      <c r="H124" s="37">
        <f>SUMIFS(СВЦЭМ!$C$34:$C$777,СВЦЭМ!$A$34:$A$777,$A124,СВЦЭМ!$B$34:$B$777,H$119)+'СЕТ СН'!$I$9+СВЦЭМ!$D$10+'СЕТ СН'!$I$6-'СЕТ СН'!$I$19</f>
        <v>1863.2487076699999</v>
      </c>
      <c r="I124" s="37">
        <f>SUMIFS(СВЦЭМ!$C$34:$C$777,СВЦЭМ!$A$34:$A$777,$A124,СВЦЭМ!$B$34:$B$777,I$119)+'СЕТ СН'!$I$9+СВЦЭМ!$D$10+'СЕТ СН'!$I$6-'СЕТ СН'!$I$19</f>
        <v>1748.47886191</v>
      </c>
      <c r="J124" s="37">
        <f>SUMIFS(СВЦЭМ!$C$34:$C$777,СВЦЭМ!$A$34:$A$777,$A124,СВЦЭМ!$B$34:$B$777,J$119)+'СЕТ СН'!$I$9+СВЦЭМ!$D$10+'СЕТ СН'!$I$6-'СЕТ СН'!$I$19</f>
        <v>1597.5432812700001</v>
      </c>
      <c r="K124" s="37">
        <f>SUMIFS(СВЦЭМ!$C$34:$C$777,СВЦЭМ!$A$34:$A$777,$A124,СВЦЭМ!$B$34:$B$777,K$119)+'СЕТ СН'!$I$9+СВЦЭМ!$D$10+'СЕТ СН'!$I$6-'СЕТ СН'!$I$19</f>
        <v>1477.19700418</v>
      </c>
      <c r="L124" s="37">
        <f>SUMIFS(СВЦЭМ!$C$34:$C$777,СВЦЭМ!$A$34:$A$777,$A124,СВЦЭМ!$B$34:$B$777,L$119)+'СЕТ СН'!$I$9+СВЦЭМ!$D$10+'СЕТ СН'!$I$6-'СЕТ СН'!$I$19</f>
        <v>1422.1525113499999</v>
      </c>
      <c r="M124" s="37">
        <f>SUMIFS(СВЦЭМ!$C$34:$C$777,СВЦЭМ!$A$34:$A$777,$A124,СВЦЭМ!$B$34:$B$777,M$119)+'СЕТ СН'!$I$9+СВЦЭМ!$D$10+'СЕТ СН'!$I$6-'СЕТ СН'!$I$19</f>
        <v>1416.8971593699998</v>
      </c>
      <c r="N124" s="37">
        <f>SUMIFS(СВЦЭМ!$C$34:$C$777,СВЦЭМ!$A$34:$A$777,$A124,СВЦЭМ!$B$34:$B$777,N$119)+'СЕТ СН'!$I$9+СВЦЭМ!$D$10+'СЕТ СН'!$I$6-'СЕТ СН'!$I$19</f>
        <v>1412.62487818</v>
      </c>
      <c r="O124" s="37">
        <f>SUMIFS(СВЦЭМ!$C$34:$C$777,СВЦЭМ!$A$34:$A$777,$A124,СВЦЭМ!$B$34:$B$777,O$119)+'СЕТ СН'!$I$9+СВЦЭМ!$D$10+'СЕТ СН'!$I$6-'СЕТ СН'!$I$19</f>
        <v>1413.77355812</v>
      </c>
      <c r="P124" s="37">
        <f>SUMIFS(СВЦЭМ!$C$34:$C$777,СВЦЭМ!$A$34:$A$777,$A124,СВЦЭМ!$B$34:$B$777,P$119)+'СЕТ СН'!$I$9+СВЦЭМ!$D$10+'СЕТ СН'!$I$6-'СЕТ СН'!$I$19</f>
        <v>1414.55802176</v>
      </c>
      <c r="Q124" s="37">
        <f>SUMIFS(СВЦЭМ!$C$34:$C$777,СВЦЭМ!$A$34:$A$777,$A124,СВЦЭМ!$B$34:$B$777,Q$119)+'СЕТ СН'!$I$9+СВЦЭМ!$D$10+'СЕТ СН'!$I$6-'СЕТ СН'!$I$19</f>
        <v>1411.60817765</v>
      </c>
      <c r="R124" s="37">
        <f>SUMIFS(СВЦЭМ!$C$34:$C$777,СВЦЭМ!$A$34:$A$777,$A124,СВЦЭМ!$B$34:$B$777,R$119)+'СЕТ СН'!$I$9+СВЦЭМ!$D$10+'СЕТ СН'!$I$6-'СЕТ СН'!$I$19</f>
        <v>1410.0107301799999</v>
      </c>
      <c r="S124" s="37">
        <f>SUMIFS(СВЦЭМ!$C$34:$C$777,СВЦЭМ!$A$34:$A$777,$A124,СВЦЭМ!$B$34:$B$777,S$119)+'СЕТ СН'!$I$9+СВЦЭМ!$D$10+'СЕТ СН'!$I$6-'СЕТ СН'!$I$19</f>
        <v>1407.4693655000001</v>
      </c>
      <c r="T124" s="37">
        <f>SUMIFS(СВЦЭМ!$C$34:$C$777,СВЦЭМ!$A$34:$A$777,$A124,СВЦЭМ!$B$34:$B$777,T$119)+'СЕТ СН'!$I$9+СВЦЭМ!$D$10+'СЕТ СН'!$I$6-'СЕТ СН'!$I$19</f>
        <v>1410.0473176599999</v>
      </c>
      <c r="U124" s="37">
        <f>SUMIFS(СВЦЭМ!$C$34:$C$777,СВЦЭМ!$A$34:$A$777,$A124,СВЦЭМ!$B$34:$B$777,U$119)+'СЕТ СН'!$I$9+СВЦЭМ!$D$10+'СЕТ СН'!$I$6-'СЕТ СН'!$I$19</f>
        <v>1406.39959899</v>
      </c>
      <c r="V124" s="37">
        <f>SUMIFS(СВЦЭМ!$C$34:$C$777,СВЦЭМ!$A$34:$A$777,$A124,СВЦЭМ!$B$34:$B$777,V$119)+'СЕТ СН'!$I$9+СВЦЭМ!$D$10+'СЕТ СН'!$I$6-'СЕТ СН'!$I$19</f>
        <v>1429.34222927</v>
      </c>
      <c r="W124" s="37">
        <f>SUMIFS(СВЦЭМ!$C$34:$C$777,СВЦЭМ!$A$34:$A$777,$A124,СВЦЭМ!$B$34:$B$777,W$119)+'СЕТ СН'!$I$9+СВЦЭМ!$D$10+'СЕТ СН'!$I$6-'СЕТ СН'!$I$19</f>
        <v>1503.1665202200002</v>
      </c>
      <c r="X124" s="37">
        <f>SUMIFS(СВЦЭМ!$C$34:$C$777,СВЦЭМ!$A$34:$A$777,$A124,СВЦЭМ!$B$34:$B$777,X$119)+'СЕТ СН'!$I$9+СВЦЭМ!$D$10+'СЕТ СН'!$I$6-'СЕТ СН'!$I$19</f>
        <v>1603.2785296399998</v>
      </c>
      <c r="Y124" s="37">
        <f>SUMIFS(СВЦЭМ!$C$34:$C$777,СВЦЭМ!$A$34:$A$777,$A124,СВЦЭМ!$B$34:$B$777,Y$119)+'СЕТ СН'!$I$9+СВЦЭМ!$D$10+'СЕТ СН'!$I$6-'СЕТ СН'!$I$19</f>
        <v>1703.16351287</v>
      </c>
    </row>
    <row r="125" spans="1:27" ht="15.75" x14ac:dyDescent="0.2">
      <c r="A125" s="36">
        <f t="shared" si="3"/>
        <v>42953</v>
      </c>
      <c r="B125" s="37">
        <f>SUMIFS(СВЦЭМ!$C$34:$C$777,СВЦЭМ!$A$34:$A$777,$A125,СВЦЭМ!$B$34:$B$777,B$119)+'СЕТ СН'!$I$9+СВЦЭМ!$D$10+'СЕТ СН'!$I$6-'СЕТ СН'!$I$19</f>
        <v>1777.6986293999998</v>
      </c>
      <c r="C125" s="37">
        <f>SUMIFS(СВЦЭМ!$C$34:$C$777,СВЦЭМ!$A$34:$A$777,$A125,СВЦЭМ!$B$34:$B$777,C$119)+'СЕТ СН'!$I$9+СВЦЭМ!$D$10+'СЕТ СН'!$I$6-'СЕТ СН'!$I$19</f>
        <v>1872.9002429100001</v>
      </c>
      <c r="D125" s="37">
        <f>SUMIFS(СВЦЭМ!$C$34:$C$777,СВЦЭМ!$A$34:$A$777,$A125,СВЦЭМ!$B$34:$B$777,D$119)+'СЕТ СН'!$I$9+СВЦЭМ!$D$10+'СЕТ СН'!$I$6-'СЕТ СН'!$I$19</f>
        <v>1904.2117640199999</v>
      </c>
      <c r="E125" s="37">
        <f>SUMIFS(СВЦЭМ!$C$34:$C$777,СВЦЭМ!$A$34:$A$777,$A125,СВЦЭМ!$B$34:$B$777,E$119)+'СЕТ СН'!$I$9+СВЦЭМ!$D$10+'СЕТ СН'!$I$6-'СЕТ СН'!$I$19</f>
        <v>1906.7358046599998</v>
      </c>
      <c r="F125" s="37">
        <f>SUMIFS(СВЦЭМ!$C$34:$C$777,СВЦЭМ!$A$34:$A$777,$A125,СВЦЭМ!$B$34:$B$777,F$119)+'СЕТ СН'!$I$9+СВЦЭМ!$D$10+'СЕТ СН'!$I$6-'СЕТ СН'!$I$19</f>
        <v>1889.3297177200002</v>
      </c>
      <c r="G125" s="37">
        <f>SUMIFS(СВЦЭМ!$C$34:$C$777,СВЦЭМ!$A$34:$A$777,$A125,СВЦЭМ!$B$34:$B$777,G$119)+'СЕТ СН'!$I$9+СВЦЭМ!$D$10+'СЕТ СН'!$I$6-'СЕТ СН'!$I$19</f>
        <v>1887.7285513999996</v>
      </c>
      <c r="H125" s="37">
        <f>SUMIFS(СВЦЭМ!$C$34:$C$777,СВЦЭМ!$A$34:$A$777,$A125,СВЦЭМ!$B$34:$B$777,H$119)+'СЕТ СН'!$I$9+СВЦЭМ!$D$10+'СЕТ СН'!$I$6-'СЕТ СН'!$I$19</f>
        <v>1898.2655087799999</v>
      </c>
      <c r="I125" s="37">
        <f>SUMIFS(СВЦЭМ!$C$34:$C$777,СВЦЭМ!$A$34:$A$777,$A125,СВЦЭМ!$B$34:$B$777,I$119)+'СЕТ СН'!$I$9+СВЦЭМ!$D$10+'СЕТ СН'!$I$6-'СЕТ СН'!$I$19</f>
        <v>1779.8440739099997</v>
      </c>
      <c r="J125" s="37">
        <f>SUMIFS(СВЦЭМ!$C$34:$C$777,СВЦЭМ!$A$34:$A$777,$A125,СВЦЭМ!$B$34:$B$777,J$119)+'СЕТ СН'!$I$9+СВЦЭМ!$D$10+'СЕТ СН'!$I$6-'СЕТ СН'!$I$19</f>
        <v>1620.4194388599999</v>
      </c>
      <c r="K125" s="37">
        <f>SUMIFS(СВЦЭМ!$C$34:$C$777,СВЦЭМ!$A$34:$A$777,$A125,СВЦЭМ!$B$34:$B$777,K$119)+'СЕТ СН'!$I$9+СВЦЭМ!$D$10+'СЕТ СН'!$I$6-'СЕТ СН'!$I$19</f>
        <v>1502.56733321</v>
      </c>
      <c r="L125" s="37">
        <f>SUMIFS(СВЦЭМ!$C$34:$C$777,СВЦЭМ!$A$34:$A$777,$A125,СВЦЭМ!$B$34:$B$777,L$119)+'СЕТ СН'!$I$9+СВЦЭМ!$D$10+'СЕТ СН'!$I$6-'СЕТ СН'!$I$19</f>
        <v>1426.45312616</v>
      </c>
      <c r="M125" s="37">
        <f>SUMIFS(СВЦЭМ!$C$34:$C$777,СВЦЭМ!$A$34:$A$777,$A125,СВЦЭМ!$B$34:$B$777,M$119)+'СЕТ СН'!$I$9+СВЦЭМ!$D$10+'СЕТ СН'!$I$6-'СЕТ СН'!$I$19</f>
        <v>1421.47875651</v>
      </c>
      <c r="N125" s="37">
        <f>SUMIFS(СВЦЭМ!$C$34:$C$777,СВЦЭМ!$A$34:$A$777,$A125,СВЦЭМ!$B$34:$B$777,N$119)+'СЕТ СН'!$I$9+СВЦЭМ!$D$10+'СЕТ СН'!$I$6-'СЕТ СН'!$I$19</f>
        <v>1420.2719689</v>
      </c>
      <c r="O125" s="37">
        <f>SUMIFS(СВЦЭМ!$C$34:$C$777,СВЦЭМ!$A$34:$A$777,$A125,СВЦЭМ!$B$34:$B$777,O$119)+'СЕТ СН'!$I$9+СВЦЭМ!$D$10+'СЕТ СН'!$I$6-'СЕТ СН'!$I$19</f>
        <v>1419.46782981</v>
      </c>
      <c r="P125" s="37">
        <f>SUMIFS(СВЦЭМ!$C$34:$C$777,СВЦЭМ!$A$34:$A$777,$A125,СВЦЭМ!$B$34:$B$777,P$119)+'СЕТ СН'!$I$9+СВЦЭМ!$D$10+'СЕТ СН'!$I$6-'СЕТ СН'!$I$19</f>
        <v>1421.02850315</v>
      </c>
      <c r="Q125" s="37">
        <f>SUMIFS(СВЦЭМ!$C$34:$C$777,СВЦЭМ!$A$34:$A$777,$A125,СВЦЭМ!$B$34:$B$777,Q$119)+'СЕТ СН'!$I$9+СВЦЭМ!$D$10+'СЕТ СН'!$I$6-'СЕТ СН'!$I$19</f>
        <v>1420.3975679800001</v>
      </c>
      <c r="R125" s="37">
        <f>SUMIFS(СВЦЭМ!$C$34:$C$777,СВЦЭМ!$A$34:$A$777,$A125,СВЦЭМ!$B$34:$B$777,R$119)+'СЕТ СН'!$I$9+СВЦЭМ!$D$10+'СЕТ СН'!$I$6-'СЕТ СН'!$I$19</f>
        <v>1423.8136620499999</v>
      </c>
      <c r="S125" s="37">
        <f>SUMIFS(СВЦЭМ!$C$34:$C$777,СВЦЭМ!$A$34:$A$777,$A125,СВЦЭМ!$B$34:$B$777,S$119)+'СЕТ СН'!$I$9+СВЦЭМ!$D$10+'СЕТ СН'!$I$6-'СЕТ СН'!$I$19</f>
        <v>1424.3165457499999</v>
      </c>
      <c r="T125" s="37">
        <f>SUMIFS(СВЦЭМ!$C$34:$C$777,СВЦЭМ!$A$34:$A$777,$A125,СВЦЭМ!$B$34:$B$777,T$119)+'СЕТ СН'!$I$9+СВЦЭМ!$D$10+'СЕТ СН'!$I$6-'СЕТ СН'!$I$19</f>
        <v>1425.7298343799998</v>
      </c>
      <c r="U125" s="37">
        <f>SUMIFS(СВЦЭМ!$C$34:$C$777,СВЦЭМ!$A$34:$A$777,$A125,СВЦЭМ!$B$34:$B$777,U$119)+'СЕТ СН'!$I$9+СВЦЭМ!$D$10+'СЕТ СН'!$I$6-'СЕТ СН'!$I$19</f>
        <v>1426.3379553099999</v>
      </c>
      <c r="V125" s="37">
        <f>SUMIFS(СВЦЭМ!$C$34:$C$777,СВЦЭМ!$A$34:$A$777,$A125,СВЦЭМ!$B$34:$B$777,V$119)+'СЕТ СН'!$I$9+СВЦЭМ!$D$10+'СЕТ СН'!$I$6-'СЕТ СН'!$I$19</f>
        <v>1458.2191072800001</v>
      </c>
      <c r="W125" s="37">
        <f>SUMIFS(СВЦЭМ!$C$34:$C$777,СВЦЭМ!$A$34:$A$777,$A125,СВЦЭМ!$B$34:$B$777,W$119)+'СЕТ СН'!$I$9+СВЦЭМ!$D$10+'СЕТ СН'!$I$6-'СЕТ СН'!$I$19</f>
        <v>1520.2800975800001</v>
      </c>
      <c r="X125" s="37">
        <f>SUMIFS(СВЦЭМ!$C$34:$C$777,СВЦЭМ!$A$34:$A$777,$A125,СВЦЭМ!$B$34:$B$777,X$119)+'СЕТ СН'!$I$9+СВЦЭМ!$D$10+'СЕТ СН'!$I$6-'СЕТ СН'!$I$19</f>
        <v>1618.3149867399998</v>
      </c>
      <c r="Y125" s="37">
        <f>SUMIFS(СВЦЭМ!$C$34:$C$777,СВЦЭМ!$A$34:$A$777,$A125,СВЦЭМ!$B$34:$B$777,Y$119)+'СЕТ СН'!$I$9+СВЦЭМ!$D$10+'СЕТ СН'!$I$6-'СЕТ СН'!$I$19</f>
        <v>1695.33605154</v>
      </c>
    </row>
    <row r="126" spans="1:27" ht="15.75" x14ac:dyDescent="0.2">
      <c r="A126" s="36">
        <f t="shared" si="3"/>
        <v>42954</v>
      </c>
      <c r="B126" s="37">
        <f>SUMIFS(СВЦЭМ!$C$34:$C$777,СВЦЭМ!$A$34:$A$777,$A126,СВЦЭМ!$B$34:$B$777,B$119)+'СЕТ СН'!$I$9+СВЦЭМ!$D$10+'СЕТ СН'!$I$6-'СЕТ СН'!$I$19</f>
        <v>1900.9432744400001</v>
      </c>
      <c r="C126" s="37">
        <f>SUMIFS(СВЦЭМ!$C$34:$C$777,СВЦЭМ!$A$34:$A$777,$A126,СВЦЭМ!$B$34:$B$777,C$119)+'СЕТ СН'!$I$9+СВЦЭМ!$D$10+'СЕТ СН'!$I$6-'СЕТ СН'!$I$19</f>
        <v>1943.3833559699997</v>
      </c>
      <c r="D126" s="37">
        <f>SUMIFS(СВЦЭМ!$C$34:$C$777,СВЦЭМ!$A$34:$A$777,$A126,СВЦЭМ!$B$34:$B$777,D$119)+'СЕТ СН'!$I$9+СВЦЭМ!$D$10+'СЕТ СН'!$I$6-'СЕТ СН'!$I$19</f>
        <v>1929.5749892699996</v>
      </c>
      <c r="E126" s="37">
        <f>SUMIFS(СВЦЭМ!$C$34:$C$777,СВЦЭМ!$A$34:$A$777,$A126,СВЦЭМ!$B$34:$B$777,E$119)+'СЕТ СН'!$I$9+СВЦЭМ!$D$10+'СЕТ СН'!$I$6-'СЕТ СН'!$I$19</f>
        <v>1923.9194621400002</v>
      </c>
      <c r="F126" s="37">
        <f>SUMIFS(СВЦЭМ!$C$34:$C$777,СВЦЭМ!$A$34:$A$777,$A126,СВЦЭМ!$B$34:$B$777,F$119)+'СЕТ СН'!$I$9+СВЦЭМ!$D$10+'СЕТ СН'!$I$6-'СЕТ СН'!$I$19</f>
        <v>1919.1625011099995</v>
      </c>
      <c r="G126" s="37">
        <f>SUMIFS(СВЦЭМ!$C$34:$C$777,СВЦЭМ!$A$34:$A$777,$A126,СВЦЭМ!$B$34:$B$777,G$119)+'СЕТ СН'!$I$9+СВЦЭМ!$D$10+'СЕТ СН'!$I$6-'СЕТ СН'!$I$19</f>
        <v>1926.2739347699999</v>
      </c>
      <c r="H126" s="37">
        <f>SUMIFS(СВЦЭМ!$C$34:$C$777,СВЦЭМ!$A$34:$A$777,$A126,СВЦЭМ!$B$34:$B$777,H$119)+'СЕТ СН'!$I$9+СВЦЭМ!$D$10+'СЕТ СН'!$I$6-'СЕТ СН'!$I$19</f>
        <v>1948.0110948299998</v>
      </c>
      <c r="I126" s="37">
        <f>SUMIFS(СВЦЭМ!$C$34:$C$777,СВЦЭМ!$A$34:$A$777,$A126,СВЦЭМ!$B$34:$B$777,I$119)+'СЕТ СН'!$I$9+СВЦЭМ!$D$10+'СЕТ СН'!$I$6-'СЕТ СН'!$I$19</f>
        <v>1814.94508215</v>
      </c>
      <c r="J126" s="37">
        <f>SUMIFS(СВЦЭМ!$C$34:$C$777,СВЦЭМ!$A$34:$A$777,$A126,СВЦЭМ!$B$34:$B$777,J$119)+'СЕТ СН'!$I$9+СВЦЭМ!$D$10+'СЕТ СН'!$I$6-'СЕТ СН'!$I$19</f>
        <v>1630.06668971</v>
      </c>
      <c r="K126" s="37">
        <f>SUMIFS(СВЦЭМ!$C$34:$C$777,СВЦЭМ!$A$34:$A$777,$A126,СВЦЭМ!$B$34:$B$777,K$119)+'СЕТ СН'!$I$9+СВЦЭМ!$D$10+'СЕТ СН'!$I$6-'СЕТ СН'!$I$19</f>
        <v>1513.2117411700001</v>
      </c>
      <c r="L126" s="37">
        <f>SUMIFS(СВЦЭМ!$C$34:$C$777,СВЦЭМ!$A$34:$A$777,$A126,СВЦЭМ!$B$34:$B$777,L$119)+'СЕТ СН'!$I$9+СВЦЭМ!$D$10+'СЕТ СН'!$I$6-'СЕТ СН'!$I$19</f>
        <v>1447.75394188</v>
      </c>
      <c r="M126" s="37">
        <f>SUMIFS(СВЦЭМ!$C$34:$C$777,СВЦЭМ!$A$34:$A$777,$A126,СВЦЭМ!$B$34:$B$777,M$119)+'СЕТ СН'!$I$9+СВЦЭМ!$D$10+'СЕТ СН'!$I$6-'СЕТ СН'!$I$19</f>
        <v>1444.0563130999999</v>
      </c>
      <c r="N126" s="37">
        <f>SUMIFS(СВЦЭМ!$C$34:$C$777,СВЦЭМ!$A$34:$A$777,$A126,СВЦЭМ!$B$34:$B$777,N$119)+'СЕТ СН'!$I$9+СВЦЭМ!$D$10+'СЕТ СН'!$I$6-'СЕТ СН'!$I$19</f>
        <v>1448.08789819</v>
      </c>
      <c r="O126" s="37">
        <f>SUMIFS(СВЦЭМ!$C$34:$C$777,СВЦЭМ!$A$34:$A$777,$A126,СВЦЭМ!$B$34:$B$777,O$119)+'СЕТ СН'!$I$9+СВЦЭМ!$D$10+'СЕТ СН'!$I$6-'СЕТ СН'!$I$19</f>
        <v>1431.2115339100001</v>
      </c>
      <c r="P126" s="37">
        <f>SUMIFS(СВЦЭМ!$C$34:$C$777,СВЦЭМ!$A$34:$A$777,$A126,СВЦЭМ!$B$34:$B$777,P$119)+'СЕТ СН'!$I$9+СВЦЭМ!$D$10+'СЕТ СН'!$I$6-'СЕТ СН'!$I$19</f>
        <v>1445.38010876</v>
      </c>
      <c r="Q126" s="37">
        <f>SUMIFS(СВЦЭМ!$C$34:$C$777,СВЦЭМ!$A$34:$A$777,$A126,СВЦЭМ!$B$34:$B$777,Q$119)+'СЕТ СН'!$I$9+СВЦЭМ!$D$10+'СЕТ СН'!$I$6-'СЕТ СН'!$I$19</f>
        <v>1446.9760042</v>
      </c>
      <c r="R126" s="37">
        <f>SUMIFS(СВЦЭМ!$C$34:$C$777,СВЦЭМ!$A$34:$A$777,$A126,СВЦЭМ!$B$34:$B$777,R$119)+'СЕТ СН'!$I$9+СВЦЭМ!$D$10+'СЕТ СН'!$I$6-'СЕТ СН'!$I$19</f>
        <v>1449.8940390600001</v>
      </c>
      <c r="S126" s="37">
        <f>SUMIFS(СВЦЭМ!$C$34:$C$777,СВЦЭМ!$A$34:$A$777,$A126,СВЦЭМ!$B$34:$B$777,S$119)+'СЕТ СН'!$I$9+СВЦЭМ!$D$10+'СЕТ СН'!$I$6-'СЕТ СН'!$I$19</f>
        <v>1440.9270722900001</v>
      </c>
      <c r="T126" s="37">
        <f>SUMIFS(СВЦЭМ!$C$34:$C$777,СВЦЭМ!$A$34:$A$777,$A126,СВЦЭМ!$B$34:$B$777,T$119)+'СЕТ СН'!$I$9+СВЦЭМ!$D$10+'СЕТ СН'!$I$6-'СЕТ СН'!$I$19</f>
        <v>1445.1019079399998</v>
      </c>
      <c r="U126" s="37">
        <f>SUMIFS(СВЦЭМ!$C$34:$C$777,СВЦЭМ!$A$34:$A$777,$A126,СВЦЭМ!$B$34:$B$777,U$119)+'СЕТ СН'!$I$9+СВЦЭМ!$D$10+'СЕТ СН'!$I$6-'СЕТ СН'!$I$19</f>
        <v>1442.9920773700001</v>
      </c>
      <c r="V126" s="37">
        <f>SUMIFS(СВЦЭМ!$C$34:$C$777,СВЦЭМ!$A$34:$A$777,$A126,СВЦЭМ!$B$34:$B$777,V$119)+'СЕТ СН'!$I$9+СВЦЭМ!$D$10+'СЕТ СН'!$I$6-'СЕТ СН'!$I$19</f>
        <v>1469.03081058</v>
      </c>
      <c r="W126" s="37">
        <f>SUMIFS(СВЦЭМ!$C$34:$C$777,СВЦЭМ!$A$34:$A$777,$A126,СВЦЭМ!$B$34:$B$777,W$119)+'СЕТ СН'!$I$9+СВЦЭМ!$D$10+'СЕТ СН'!$I$6-'СЕТ СН'!$I$19</f>
        <v>1536.6781737900001</v>
      </c>
      <c r="X126" s="37">
        <f>SUMIFS(СВЦЭМ!$C$34:$C$777,СВЦЭМ!$A$34:$A$777,$A126,СВЦЭМ!$B$34:$B$777,X$119)+'СЕТ СН'!$I$9+СВЦЭМ!$D$10+'СЕТ СН'!$I$6-'СЕТ СН'!$I$19</f>
        <v>1650.5234235499997</v>
      </c>
      <c r="Y126" s="37">
        <f>SUMIFS(СВЦЭМ!$C$34:$C$777,СВЦЭМ!$A$34:$A$777,$A126,СВЦЭМ!$B$34:$B$777,Y$119)+'СЕТ СН'!$I$9+СВЦЭМ!$D$10+'СЕТ СН'!$I$6-'СЕТ СН'!$I$19</f>
        <v>1755.2672828300001</v>
      </c>
    </row>
    <row r="127" spans="1:27" ht="15.75" x14ac:dyDescent="0.2">
      <c r="A127" s="36">
        <f t="shared" si="3"/>
        <v>42955</v>
      </c>
      <c r="B127" s="37">
        <f>SUMIFS(СВЦЭМ!$C$34:$C$777,СВЦЭМ!$A$34:$A$777,$A127,СВЦЭМ!$B$34:$B$777,B$119)+'СЕТ СН'!$I$9+СВЦЭМ!$D$10+'СЕТ СН'!$I$6-'СЕТ СН'!$I$19</f>
        <v>1845.2379070799998</v>
      </c>
      <c r="C127" s="37">
        <f>SUMIFS(СВЦЭМ!$C$34:$C$777,СВЦЭМ!$A$34:$A$777,$A127,СВЦЭМ!$B$34:$B$777,C$119)+'СЕТ СН'!$I$9+СВЦЭМ!$D$10+'СЕТ СН'!$I$6-'СЕТ СН'!$I$19</f>
        <v>1931.86493316</v>
      </c>
      <c r="D127" s="37">
        <f>SUMIFS(СВЦЭМ!$C$34:$C$777,СВЦЭМ!$A$34:$A$777,$A127,СВЦЭМ!$B$34:$B$777,D$119)+'СЕТ СН'!$I$9+СВЦЭМ!$D$10+'СЕТ СН'!$I$6-'СЕТ СН'!$I$19</f>
        <v>1926.53249633</v>
      </c>
      <c r="E127" s="37">
        <f>SUMIFS(СВЦЭМ!$C$34:$C$777,СВЦЭМ!$A$34:$A$777,$A127,СВЦЭМ!$B$34:$B$777,E$119)+'СЕТ СН'!$I$9+СВЦЭМ!$D$10+'СЕТ СН'!$I$6-'СЕТ СН'!$I$19</f>
        <v>1916.7427643499996</v>
      </c>
      <c r="F127" s="37">
        <f>SUMIFS(СВЦЭМ!$C$34:$C$777,СВЦЭМ!$A$34:$A$777,$A127,СВЦЭМ!$B$34:$B$777,F$119)+'СЕТ СН'!$I$9+СВЦЭМ!$D$10+'СЕТ СН'!$I$6-'СЕТ СН'!$I$19</f>
        <v>1914.99763841</v>
      </c>
      <c r="G127" s="37">
        <f>SUMIFS(СВЦЭМ!$C$34:$C$777,СВЦЭМ!$A$34:$A$777,$A127,СВЦЭМ!$B$34:$B$777,G$119)+'СЕТ СН'!$I$9+СВЦЭМ!$D$10+'СЕТ СН'!$I$6-'СЕТ СН'!$I$19</f>
        <v>1920.5544374900001</v>
      </c>
      <c r="H127" s="37">
        <f>SUMIFS(СВЦЭМ!$C$34:$C$777,СВЦЭМ!$A$34:$A$777,$A127,СВЦЭМ!$B$34:$B$777,H$119)+'СЕТ СН'!$I$9+СВЦЭМ!$D$10+'СЕТ СН'!$I$6-'СЕТ СН'!$I$19</f>
        <v>1926.1025459900002</v>
      </c>
      <c r="I127" s="37">
        <f>SUMIFS(СВЦЭМ!$C$34:$C$777,СВЦЭМ!$A$34:$A$777,$A127,СВЦЭМ!$B$34:$B$777,I$119)+'СЕТ СН'!$I$9+СВЦЭМ!$D$10+'СЕТ СН'!$I$6-'СЕТ СН'!$I$19</f>
        <v>1787.0543423599997</v>
      </c>
      <c r="J127" s="37">
        <f>SUMIFS(СВЦЭМ!$C$34:$C$777,СВЦЭМ!$A$34:$A$777,$A127,СВЦЭМ!$B$34:$B$777,J$119)+'СЕТ СН'!$I$9+СВЦЭМ!$D$10+'СЕТ СН'!$I$6-'СЕТ СН'!$I$19</f>
        <v>1618.4854549499996</v>
      </c>
      <c r="K127" s="37">
        <f>SUMIFS(СВЦЭМ!$C$34:$C$777,СВЦЭМ!$A$34:$A$777,$A127,СВЦЭМ!$B$34:$B$777,K$119)+'СЕТ СН'!$I$9+СВЦЭМ!$D$10+'СЕТ СН'!$I$6-'СЕТ СН'!$I$19</f>
        <v>1505.2443775699999</v>
      </c>
      <c r="L127" s="37">
        <f>SUMIFS(СВЦЭМ!$C$34:$C$777,СВЦЭМ!$A$34:$A$777,$A127,СВЦЭМ!$B$34:$B$777,L$119)+'СЕТ СН'!$I$9+СВЦЭМ!$D$10+'СЕТ СН'!$I$6-'СЕТ СН'!$I$19</f>
        <v>1433.4737769799999</v>
      </c>
      <c r="M127" s="37">
        <f>SUMIFS(СВЦЭМ!$C$34:$C$777,СВЦЭМ!$A$34:$A$777,$A127,СВЦЭМ!$B$34:$B$777,M$119)+'СЕТ СН'!$I$9+СВЦЭМ!$D$10+'СЕТ СН'!$I$6-'СЕТ СН'!$I$19</f>
        <v>1426.1024510500001</v>
      </c>
      <c r="N127" s="37">
        <f>SUMIFS(СВЦЭМ!$C$34:$C$777,СВЦЭМ!$A$34:$A$777,$A127,СВЦЭМ!$B$34:$B$777,N$119)+'СЕТ СН'!$I$9+СВЦЭМ!$D$10+'СЕТ СН'!$I$6-'СЕТ СН'!$I$19</f>
        <v>1429.5468357999998</v>
      </c>
      <c r="O127" s="37">
        <f>SUMIFS(СВЦЭМ!$C$34:$C$777,СВЦЭМ!$A$34:$A$777,$A127,СВЦЭМ!$B$34:$B$777,O$119)+'СЕТ СН'!$I$9+СВЦЭМ!$D$10+'СЕТ СН'!$I$6-'СЕТ СН'!$I$19</f>
        <v>1415.6419883899998</v>
      </c>
      <c r="P127" s="37">
        <f>SUMIFS(СВЦЭМ!$C$34:$C$777,СВЦЭМ!$A$34:$A$777,$A127,СВЦЭМ!$B$34:$B$777,P$119)+'СЕТ СН'!$I$9+СВЦЭМ!$D$10+'СЕТ СН'!$I$6-'СЕТ СН'!$I$19</f>
        <v>1432.7896676299999</v>
      </c>
      <c r="Q127" s="37">
        <f>SUMIFS(СВЦЭМ!$C$34:$C$777,СВЦЭМ!$A$34:$A$777,$A127,СВЦЭМ!$B$34:$B$777,Q$119)+'СЕТ СН'!$I$9+СВЦЭМ!$D$10+'СЕТ СН'!$I$6-'СЕТ СН'!$I$19</f>
        <v>1440.0935482300001</v>
      </c>
      <c r="R127" s="37">
        <f>SUMIFS(СВЦЭМ!$C$34:$C$777,СВЦЭМ!$A$34:$A$777,$A127,СВЦЭМ!$B$34:$B$777,R$119)+'СЕТ СН'!$I$9+СВЦЭМ!$D$10+'СЕТ СН'!$I$6-'СЕТ СН'!$I$19</f>
        <v>1441.4616416700001</v>
      </c>
      <c r="S127" s="37">
        <f>SUMIFS(СВЦЭМ!$C$34:$C$777,СВЦЭМ!$A$34:$A$777,$A127,СВЦЭМ!$B$34:$B$777,S$119)+'СЕТ СН'!$I$9+СВЦЭМ!$D$10+'СЕТ СН'!$I$6-'СЕТ СН'!$I$19</f>
        <v>1425.0263989499999</v>
      </c>
      <c r="T127" s="37">
        <f>SUMIFS(СВЦЭМ!$C$34:$C$777,СВЦЭМ!$A$34:$A$777,$A127,СВЦЭМ!$B$34:$B$777,T$119)+'СЕТ СН'!$I$9+СВЦЭМ!$D$10+'СЕТ СН'!$I$6-'СЕТ СН'!$I$19</f>
        <v>1442.8913112499999</v>
      </c>
      <c r="U127" s="37">
        <f>SUMIFS(СВЦЭМ!$C$34:$C$777,СВЦЭМ!$A$34:$A$777,$A127,СВЦЭМ!$B$34:$B$777,U$119)+'СЕТ СН'!$I$9+СВЦЭМ!$D$10+'СЕТ СН'!$I$6-'СЕТ СН'!$I$19</f>
        <v>1441.19628876</v>
      </c>
      <c r="V127" s="37">
        <f>SUMIFS(СВЦЭМ!$C$34:$C$777,СВЦЭМ!$A$34:$A$777,$A127,СВЦЭМ!$B$34:$B$777,V$119)+'СЕТ СН'!$I$9+СВЦЭМ!$D$10+'СЕТ СН'!$I$6-'СЕТ СН'!$I$19</f>
        <v>1467.7173698299998</v>
      </c>
      <c r="W127" s="37">
        <f>SUMIFS(СВЦЭМ!$C$34:$C$777,СВЦЭМ!$A$34:$A$777,$A127,СВЦЭМ!$B$34:$B$777,W$119)+'СЕТ СН'!$I$9+СВЦЭМ!$D$10+'СЕТ СН'!$I$6-'СЕТ СН'!$I$19</f>
        <v>1539.7114388999998</v>
      </c>
      <c r="X127" s="37">
        <f>SUMIFS(СВЦЭМ!$C$34:$C$777,СВЦЭМ!$A$34:$A$777,$A127,СВЦЭМ!$B$34:$B$777,X$119)+'СЕТ СН'!$I$9+СВЦЭМ!$D$10+'СЕТ СН'!$I$6-'СЕТ СН'!$I$19</f>
        <v>1654.6986182699998</v>
      </c>
      <c r="Y127" s="37">
        <f>SUMIFS(СВЦЭМ!$C$34:$C$777,СВЦЭМ!$A$34:$A$777,$A127,СВЦЭМ!$B$34:$B$777,Y$119)+'СЕТ СН'!$I$9+СВЦЭМ!$D$10+'СЕТ СН'!$I$6-'СЕТ СН'!$I$19</f>
        <v>1791.0371431999997</v>
      </c>
    </row>
    <row r="128" spans="1:27" ht="15.75" x14ac:dyDescent="0.2">
      <c r="A128" s="36">
        <f t="shared" si="3"/>
        <v>42956</v>
      </c>
      <c r="B128" s="37">
        <f>SUMIFS(СВЦЭМ!$C$34:$C$777,СВЦЭМ!$A$34:$A$777,$A128,СВЦЭМ!$B$34:$B$777,B$119)+'СЕТ СН'!$I$9+СВЦЭМ!$D$10+'СЕТ СН'!$I$6-'СЕТ СН'!$I$19</f>
        <v>1897.6965775399999</v>
      </c>
      <c r="C128" s="37">
        <f>SUMIFS(СВЦЭМ!$C$34:$C$777,СВЦЭМ!$A$34:$A$777,$A128,СВЦЭМ!$B$34:$B$777,C$119)+'СЕТ СН'!$I$9+СВЦЭМ!$D$10+'СЕТ СН'!$I$6-'СЕТ СН'!$I$19</f>
        <v>1907.9144602899996</v>
      </c>
      <c r="D128" s="37">
        <f>SUMIFS(СВЦЭМ!$C$34:$C$777,СВЦЭМ!$A$34:$A$777,$A128,СВЦЭМ!$B$34:$B$777,D$119)+'СЕТ СН'!$I$9+СВЦЭМ!$D$10+'СЕТ СН'!$I$6-'СЕТ СН'!$I$19</f>
        <v>1900.2958478999999</v>
      </c>
      <c r="E128" s="37">
        <f>SUMIFS(СВЦЭМ!$C$34:$C$777,СВЦЭМ!$A$34:$A$777,$A128,СВЦЭМ!$B$34:$B$777,E$119)+'СЕТ СН'!$I$9+СВЦЭМ!$D$10+'СЕТ СН'!$I$6-'СЕТ СН'!$I$19</f>
        <v>1891.6566535100001</v>
      </c>
      <c r="F128" s="37">
        <f>SUMIFS(СВЦЭМ!$C$34:$C$777,СВЦЭМ!$A$34:$A$777,$A128,СВЦЭМ!$B$34:$B$777,F$119)+'СЕТ СН'!$I$9+СВЦЭМ!$D$10+'СЕТ СН'!$I$6-'СЕТ СН'!$I$19</f>
        <v>1887.7751817600001</v>
      </c>
      <c r="G128" s="37">
        <f>SUMIFS(СВЦЭМ!$C$34:$C$777,СВЦЭМ!$A$34:$A$777,$A128,СВЦЭМ!$B$34:$B$777,G$119)+'СЕТ СН'!$I$9+СВЦЭМ!$D$10+'СЕТ СН'!$I$6-'СЕТ СН'!$I$19</f>
        <v>1894.2941868500002</v>
      </c>
      <c r="H128" s="37">
        <f>SUMIFS(СВЦЭМ!$C$34:$C$777,СВЦЭМ!$A$34:$A$777,$A128,СВЦЭМ!$B$34:$B$777,H$119)+'СЕТ СН'!$I$9+СВЦЭМ!$D$10+'СЕТ СН'!$I$6-'СЕТ СН'!$I$19</f>
        <v>1908.1685141199996</v>
      </c>
      <c r="I128" s="37">
        <f>SUMIFS(СВЦЭМ!$C$34:$C$777,СВЦЭМ!$A$34:$A$777,$A128,СВЦЭМ!$B$34:$B$777,I$119)+'СЕТ СН'!$I$9+СВЦЭМ!$D$10+'СЕТ СН'!$I$6-'СЕТ СН'!$I$19</f>
        <v>1827.87373742</v>
      </c>
      <c r="J128" s="37">
        <f>SUMIFS(СВЦЭМ!$C$34:$C$777,СВЦЭМ!$A$34:$A$777,$A128,СВЦЭМ!$B$34:$B$777,J$119)+'СЕТ СН'!$I$9+СВЦЭМ!$D$10+'СЕТ СН'!$I$6-'СЕТ СН'!$I$19</f>
        <v>1697.2868132200001</v>
      </c>
      <c r="K128" s="37">
        <f>SUMIFS(СВЦЭМ!$C$34:$C$777,СВЦЭМ!$A$34:$A$777,$A128,СВЦЭМ!$B$34:$B$777,K$119)+'СЕТ СН'!$I$9+СВЦЭМ!$D$10+'СЕТ СН'!$I$6-'СЕТ СН'!$I$19</f>
        <v>1564.6927480699997</v>
      </c>
      <c r="L128" s="37">
        <f>SUMIFS(СВЦЭМ!$C$34:$C$777,СВЦЭМ!$A$34:$A$777,$A128,СВЦЭМ!$B$34:$B$777,L$119)+'СЕТ СН'!$I$9+СВЦЭМ!$D$10+'СЕТ СН'!$I$6-'СЕТ СН'!$I$19</f>
        <v>1468.5328833799999</v>
      </c>
      <c r="M128" s="37">
        <f>SUMIFS(СВЦЭМ!$C$34:$C$777,СВЦЭМ!$A$34:$A$777,$A128,СВЦЭМ!$B$34:$B$777,M$119)+'СЕТ СН'!$I$9+СВЦЭМ!$D$10+'СЕТ СН'!$I$6-'СЕТ СН'!$I$19</f>
        <v>1439.7339723999999</v>
      </c>
      <c r="N128" s="37">
        <f>SUMIFS(СВЦЭМ!$C$34:$C$777,СВЦЭМ!$A$34:$A$777,$A128,СВЦЭМ!$B$34:$B$777,N$119)+'СЕТ СН'!$I$9+СВЦЭМ!$D$10+'СЕТ СН'!$I$6-'СЕТ СН'!$I$19</f>
        <v>1444.90965925</v>
      </c>
      <c r="O128" s="37">
        <f>SUMIFS(СВЦЭМ!$C$34:$C$777,СВЦЭМ!$A$34:$A$777,$A128,СВЦЭМ!$B$34:$B$777,O$119)+'СЕТ СН'!$I$9+СВЦЭМ!$D$10+'СЕТ СН'!$I$6-'СЕТ СН'!$I$19</f>
        <v>1434.72142691</v>
      </c>
      <c r="P128" s="37">
        <f>SUMIFS(СВЦЭМ!$C$34:$C$777,СВЦЭМ!$A$34:$A$777,$A128,СВЦЭМ!$B$34:$B$777,P$119)+'СЕТ СН'!$I$9+СВЦЭМ!$D$10+'СЕТ СН'!$I$6-'СЕТ СН'!$I$19</f>
        <v>1449.47249956</v>
      </c>
      <c r="Q128" s="37">
        <f>SUMIFS(СВЦЭМ!$C$34:$C$777,СВЦЭМ!$A$34:$A$777,$A128,СВЦЭМ!$B$34:$B$777,Q$119)+'СЕТ СН'!$I$9+СВЦЭМ!$D$10+'СЕТ СН'!$I$6-'СЕТ СН'!$I$19</f>
        <v>1452.2632784500001</v>
      </c>
      <c r="R128" s="37">
        <f>SUMIFS(СВЦЭМ!$C$34:$C$777,СВЦЭМ!$A$34:$A$777,$A128,СВЦЭМ!$B$34:$B$777,R$119)+'СЕТ СН'!$I$9+СВЦЭМ!$D$10+'СЕТ СН'!$I$6-'СЕТ СН'!$I$19</f>
        <v>1458.6032636300001</v>
      </c>
      <c r="S128" s="37">
        <f>SUMIFS(СВЦЭМ!$C$34:$C$777,СВЦЭМ!$A$34:$A$777,$A128,СВЦЭМ!$B$34:$B$777,S$119)+'СЕТ СН'!$I$9+СВЦЭМ!$D$10+'СЕТ СН'!$I$6-'СЕТ СН'!$I$19</f>
        <v>1448.20133321</v>
      </c>
      <c r="T128" s="37">
        <f>SUMIFS(СВЦЭМ!$C$34:$C$777,СВЦЭМ!$A$34:$A$777,$A128,СВЦЭМ!$B$34:$B$777,T$119)+'СЕТ СН'!$I$9+СВЦЭМ!$D$10+'СЕТ СН'!$I$6-'СЕТ СН'!$I$19</f>
        <v>1455.5907066499999</v>
      </c>
      <c r="U128" s="37">
        <f>SUMIFS(СВЦЭМ!$C$34:$C$777,СВЦЭМ!$A$34:$A$777,$A128,СВЦЭМ!$B$34:$B$777,U$119)+'СЕТ СН'!$I$9+СВЦЭМ!$D$10+'СЕТ СН'!$I$6-'СЕТ СН'!$I$19</f>
        <v>1456.1008481899999</v>
      </c>
      <c r="V128" s="37">
        <f>SUMIFS(СВЦЭМ!$C$34:$C$777,СВЦЭМ!$A$34:$A$777,$A128,СВЦЭМ!$B$34:$B$777,V$119)+'СЕТ СН'!$I$9+СВЦЭМ!$D$10+'СЕТ СН'!$I$6-'СЕТ СН'!$I$19</f>
        <v>1479.2022315300001</v>
      </c>
      <c r="W128" s="37">
        <f>SUMIFS(СВЦЭМ!$C$34:$C$777,СВЦЭМ!$A$34:$A$777,$A128,СВЦЭМ!$B$34:$B$777,W$119)+'СЕТ СН'!$I$9+СВЦЭМ!$D$10+'СЕТ СН'!$I$6-'СЕТ СН'!$I$19</f>
        <v>1546.5706415899999</v>
      </c>
      <c r="X128" s="37">
        <f>SUMIFS(СВЦЭМ!$C$34:$C$777,СВЦЭМ!$A$34:$A$777,$A128,СВЦЭМ!$B$34:$B$777,X$119)+'СЕТ СН'!$I$9+СВЦЭМ!$D$10+'СЕТ СН'!$I$6-'СЕТ СН'!$I$19</f>
        <v>1594.6760981999996</v>
      </c>
      <c r="Y128" s="37">
        <f>SUMIFS(СВЦЭМ!$C$34:$C$777,СВЦЭМ!$A$34:$A$777,$A128,СВЦЭМ!$B$34:$B$777,Y$119)+'СЕТ СН'!$I$9+СВЦЭМ!$D$10+'СЕТ СН'!$I$6-'СЕТ СН'!$I$19</f>
        <v>1632.3394648200001</v>
      </c>
    </row>
    <row r="129" spans="1:25" ht="15.75" x14ac:dyDescent="0.2">
      <c r="A129" s="36">
        <f t="shared" si="3"/>
        <v>42957</v>
      </c>
      <c r="B129" s="37">
        <f>SUMIFS(СВЦЭМ!$C$34:$C$777,СВЦЭМ!$A$34:$A$777,$A129,СВЦЭМ!$B$34:$B$777,B$119)+'СЕТ СН'!$I$9+СВЦЭМ!$D$10+'СЕТ СН'!$I$6-'СЕТ СН'!$I$19</f>
        <v>1604.3048643100001</v>
      </c>
      <c r="C129" s="37">
        <f>SUMIFS(СВЦЭМ!$C$34:$C$777,СВЦЭМ!$A$34:$A$777,$A129,СВЦЭМ!$B$34:$B$777,C$119)+'СЕТ СН'!$I$9+СВЦЭМ!$D$10+'СЕТ СН'!$I$6-'СЕТ СН'!$I$19</f>
        <v>1635.25116785</v>
      </c>
      <c r="D129" s="37">
        <f>SUMIFS(СВЦЭМ!$C$34:$C$777,СВЦЭМ!$A$34:$A$777,$A129,СВЦЭМ!$B$34:$B$777,D$119)+'СЕТ СН'!$I$9+СВЦЭМ!$D$10+'СЕТ СН'!$I$6-'СЕТ СН'!$I$19</f>
        <v>1648.1347216599997</v>
      </c>
      <c r="E129" s="37">
        <f>SUMIFS(СВЦЭМ!$C$34:$C$777,СВЦЭМ!$A$34:$A$777,$A129,СВЦЭМ!$B$34:$B$777,E$119)+'СЕТ СН'!$I$9+СВЦЭМ!$D$10+'СЕТ СН'!$I$6-'СЕТ СН'!$I$19</f>
        <v>1660.2400612199999</v>
      </c>
      <c r="F129" s="37">
        <f>SUMIFS(СВЦЭМ!$C$34:$C$777,СВЦЭМ!$A$34:$A$777,$A129,СВЦЭМ!$B$34:$B$777,F$119)+'СЕТ СН'!$I$9+СВЦЭМ!$D$10+'СЕТ СН'!$I$6-'СЕТ СН'!$I$19</f>
        <v>1668.64071552</v>
      </c>
      <c r="G129" s="37">
        <f>SUMIFS(СВЦЭМ!$C$34:$C$777,СВЦЭМ!$A$34:$A$777,$A129,СВЦЭМ!$B$34:$B$777,G$119)+'СЕТ СН'!$I$9+СВЦЭМ!$D$10+'СЕТ СН'!$I$6-'СЕТ СН'!$I$19</f>
        <v>1669.0757730199998</v>
      </c>
      <c r="H129" s="37">
        <f>SUMIFS(СВЦЭМ!$C$34:$C$777,СВЦЭМ!$A$34:$A$777,$A129,СВЦЭМ!$B$34:$B$777,H$119)+'СЕТ СН'!$I$9+СВЦЭМ!$D$10+'СЕТ СН'!$I$6-'СЕТ СН'!$I$19</f>
        <v>1674.9560467799997</v>
      </c>
      <c r="I129" s="37">
        <f>SUMIFS(СВЦЭМ!$C$34:$C$777,СВЦЭМ!$A$34:$A$777,$A129,СВЦЭМ!$B$34:$B$777,I$119)+'СЕТ СН'!$I$9+СВЦЭМ!$D$10+'СЕТ СН'!$I$6-'СЕТ СН'!$I$19</f>
        <v>1661.1898459599997</v>
      </c>
      <c r="J129" s="37">
        <f>SUMIFS(СВЦЭМ!$C$34:$C$777,СВЦЭМ!$A$34:$A$777,$A129,СВЦЭМ!$B$34:$B$777,J$119)+'СЕТ СН'!$I$9+СВЦЭМ!$D$10+'СЕТ СН'!$I$6-'СЕТ СН'!$I$19</f>
        <v>1662.23638321</v>
      </c>
      <c r="K129" s="37">
        <f>SUMIFS(СВЦЭМ!$C$34:$C$777,СВЦЭМ!$A$34:$A$777,$A129,СВЦЭМ!$B$34:$B$777,K$119)+'СЕТ СН'!$I$9+СВЦЭМ!$D$10+'СЕТ СН'!$I$6-'СЕТ СН'!$I$19</f>
        <v>1641.68096621</v>
      </c>
      <c r="L129" s="37">
        <f>SUMIFS(СВЦЭМ!$C$34:$C$777,СВЦЭМ!$A$34:$A$777,$A129,СВЦЭМ!$B$34:$B$777,L$119)+'СЕТ СН'!$I$9+СВЦЭМ!$D$10+'СЕТ СН'!$I$6-'СЕТ СН'!$I$19</f>
        <v>1551.94147767</v>
      </c>
      <c r="M129" s="37">
        <f>SUMIFS(СВЦЭМ!$C$34:$C$777,СВЦЭМ!$A$34:$A$777,$A129,СВЦЭМ!$B$34:$B$777,M$119)+'СЕТ СН'!$I$9+СВЦЭМ!$D$10+'СЕТ СН'!$I$6-'СЕТ СН'!$I$19</f>
        <v>1516.5306591600001</v>
      </c>
      <c r="N129" s="37">
        <f>SUMIFS(СВЦЭМ!$C$34:$C$777,СВЦЭМ!$A$34:$A$777,$A129,СВЦЭМ!$B$34:$B$777,N$119)+'СЕТ СН'!$I$9+СВЦЭМ!$D$10+'СЕТ СН'!$I$6-'СЕТ СН'!$I$19</f>
        <v>1511.1610745099997</v>
      </c>
      <c r="O129" s="37">
        <f>SUMIFS(СВЦЭМ!$C$34:$C$777,СВЦЭМ!$A$34:$A$777,$A129,СВЦЭМ!$B$34:$B$777,O$119)+'СЕТ СН'!$I$9+СВЦЭМ!$D$10+'СЕТ СН'!$I$6-'СЕТ СН'!$I$19</f>
        <v>1513.7029874499999</v>
      </c>
      <c r="P129" s="37">
        <f>SUMIFS(СВЦЭМ!$C$34:$C$777,СВЦЭМ!$A$34:$A$777,$A129,СВЦЭМ!$B$34:$B$777,P$119)+'СЕТ СН'!$I$9+СВЦЭМ!$D$10+'СЕТ СН'!$I$6-'СЕТ СН'!$I$19</f>
        <v>1514.8981549199998</v>
      </c>
      <c r="Q129" s="37">
        <f>SUMIFS(СВЦЭМ!$C$34:$C$777,СВЦЭМ!$A$34:$A$777,$A129,СВЦЭМ!$B$34:$B$777,Q$119)+'СЕТ СН'!$I$9+СВЦЭМ!$D$10+'СЕТ СН'!$I$6-'СЕТ СН'!$I$19</f>
        <v>1513.4552238799997</v>
      </c>
      <c r="R129" s="37">
        <f>SUMIFS(СВЦЭМ!$C$34:$C$777,СВЦЭМ!$A$34:$A$777,$A129,СВЦЭМ!$B$34:$B$777,R$119)+'СЕТ СН'!$I$9+СВЦЭМ!$D$10+'СЕТ СН'!$I$6-'СЕТ СН'!$I$19</f>
        <v>1507.8988431299999</v>
      </c>
      <c r="S129" s="37">
        <f>SUMIFS(СВЦЭМ!$C$34:$C$777,СВЦЭМ!$A$34:$A$777,$A129,СВЦЭМ!$B$34:$B$777,S$119)+'СЕТ СН'!$I$9+СВЦЭМ!$D$10+'СЕТ СН'!$I$6-'СЕТ СН'!$I$19</f>
        <v>1507.7994410599999</v>
      </c>
      <c r="T129" s="37">
        <f>SUMIFS(СВЦЭМ!$C$34:$C$777,СВЦЭМ!$A$34:$A$777,$A129,СВЦЭМ!$B$34:$B$777,T$119)+'СЕТ СН'!$I$9+СВЦЭМ!$D$10+'СЕТ СН'!$I$6-'СЕТ СН'!$I$19</f>
        <v>1505.24175638</v>
      </c>
      <c r="U129" s="37">
        <f>SUMIFS(СВЦЭМ!$C$34:$C$777,СВЦЭМ!$A$34:$A$777,$A129,СВЦЭМ!$B$34:$B$777,U$119)+'СЕТ СН'!$I$9+СВЦЭМ!$D$10+'СЕТ СН'!$I$6-'СЕТ СН'!$I$19</f>
        <v>1504.1591399200001</v>
      </c>
      <c r="V129" s="37">
        <f>SUMIFS(СВЦЭМ!$C$34:$C$777,СВЦЭМ!$A$34:$A$777,$A129,СВЦЭМ!$B$34:$B$777,V$119)+'СЕТ СН'!$I$9+СВЦЭМ!$D$10+'СЕТ СН'!$I$6-'СЕТ СН'!$I$19</f>
        <v>1544.7980789200001</v>
      </c>
      <c r="W129" s="37">
        <f>SUMIFS(СВЦЭМ!$C$34:$C$777,СВЦЭМ!$A$34:$A$777,$A129,СВЦЭМ!$B$34:$B$777,W$119)+'СЕТ СН'!$I$9+СВЦЭМ!$D$10+'СЕТ СН'!$I$6-'СЕТ СН'!$I$19</f>
        <v>1627.6693738999998</v>
      </c>
      <c r="X129" s="37">
        <f>SUMIFS(СВЦЭМ!$C$34:$C$777,СВЦЭМ!$A$34:$A$777,$A129,СВЦЭМ!$B$34:$B$777,X$119)+'СЕТ СН'!$I$9+СВЦЭМ!$D$10+'СЕТ СН'!$I$6-'СЕТ СН'!$I$19</f>
        <v>1643.6510183599999</v>
      </c>
      <c r="Y129" s="37">
        <f>SUMIFS(СВЦЭМ!$C$34:$C$777,СВЦЭМ!$A$34:$A$777,$A129,СВЦЭМ!$B$34:$B$777,Y$119)+'СЕТ СН'!$I$9+СВЦЭМ!$D$10+'СЕТ СН'!$I$6-'СЕТ СН'!$I$19</f>
        <v>1641.69751468</v>
      </c>
    </row>
    <row r="130" spans="1:25" ht="15.75" x14ac:dyDescent="0.2">
      <c r="A130" s="36">
        <f t="shared" si="3"/>
        <v>42958</v>
      </c>
      <c r="B130" s="37">
        <f>SUMIFS(СВЦЭМ!$C$34:$C$777,СВЦЭМ!$A$34:$A$777,$A130,СВЦЭМ!$B$34:$B$777,B$119)+'СЕТ СН'!$I$9+СВЦЭМ!$D$10+'СЕТ СН'!$I$6-'СЕТ СН'!$I$19</f>
        <v>1636.3387528200001</v>
      </c>
      <c r="C130" s="37">
        <f>SUMIFS(СВЦЭМ!$C$34:$C$777,СВЦЭМ!$A$34:$A$777,$A130,СВЦЭМ!$B$34:$B$777,C$119)+'СЕТ СН'!$I$9+СВЦЭМ!$D$10+'СЕТ СН'!$I$6-'СЕТ СН'!$I$19</f>
        <v>1634.9679896499997</v>
      </c>
      <c r="D130" s="37">
        <f>SUMIFS(СВЦЭМ!$C$34:$C$777,СВЦЭМ!$A$34:$A$777,$A130,СВЦЭМ!$B$34:$B$777,D$119)+'СЕТ СН'!$I$9+СВЦЭМ!$D$10+'СЕТ СН'!$I$6-'СЕТ СН'!$I$19</f>
        <v>1642.0848726699996</v>
      </c>
      <c r="E130" s="37">
        <f>SUMIFS(СВЦЭМ!$C$34:$C$777,СВЦЭМ!$A$34:$A$777,$A130,СВЦЭМ!$B$34:$B$777,E$119)+'СЕТ СН'!$I$9+СВЦЭМ!$D$10+'СЕТ СН'!$I$6-'СЕТ СН'!$I$19</f>
        <v>1650.2139531899998</v>
      </c>
      <c r="F130" s="37">
        <f>SUMIFS(СВЦЭМ!$C$34:$C$777,СВЦЭМ!$A$34:$A$777,$A130,СВЦЭМ!$B$34:$B$777,F$119)+'СЕТ СН'!$I$9+СВЦЭМ!$D$10+'СЕТ СН'!$I$6-'СЕТ СН'!$I$19</f>
        <v>1655.9097847599996</v>
      </c>
      <c r="G130" s="37">
        <f>SUMIFS(СВЦЭМ!$C$34:$C$777,СВЦЭМ!$A$34:$A$777,$A130,СВЦЭМ!$B$34:$B$777,G$119)+'СЕТ СН'!$I$9+СВЦЭМ!$D$10+'СЕТ СН'!$I$6-'СЕТ СН'!$I$19</f>
        <v>1648.1841492899998</v>
      </c>
      <c r="H130" s="37">
        <f>SUMIFS(СВЦЭМ!$C$34:$C$777,СВЦЭМ!$A$34:$A$777,$A130,СВЦЭМ!$B$34:$B$777,H$119)+'СЕТ СН'!$I$9+СВЦЭМ!$D$10+'СЕТ СН'!$I$6-'СЕТ СН'!$I$19</f>
        <v>1650.4016547900001</v>
      </c>
      <c r="I130" s="37">
        <f>SUMIFS(СВЦЭМ!$C$34:$C$777,СВЦЭМ!$A$34:$A$777,$A130,СВЦЭМ!$B$34:$B$777,I$119)+'СЕТ СН'!$I$9+СВЦЭМ!$D$10+'СЕТ СН'!$I$6-'СЕТ СН'!$I$19</f>
        <v>1658.7055095599999</v>
      </c>
      <c r="J130" s="37">
        <f>SUMIFS(СВЦЭМ!$C$34:$C$777,СВЦЭМ!$A$34:$A$777,$A130,СВЦЭМ!$B$34:$B$777,J$119)+'СЕТ СН'!$I$9+СВЦЭМ!$D$10+'СЕТ СН'!$I$6-'СЕТ СН'!$I$19</f>
        <v>1661.5198030900001</v>
      </c>
      <c r="K130" s="37">
        <f>SUMIFS(СВЦЭМ!$C$34:$C$777,СВЦЭМ!$A$34:$A$777,$A130,СВЦЭМ!$B$34:$B$777,K$119)+'СЕТ СН'!$I$9+СВЦЭМ!$D$10+'СЕТ СН'!$I$6-'СЕТ СН'!$I$19</f>
        <v>1646.9580518399998</v>
      </c>
      <c r="L130" s="37">
        <f>SUMIFS(СВЦЭМ!$C$34:$C$777,СВЦЭМ!$A$34:$A$777,$A130,СВЦЭМ!$B$34:$B$777,L$119)+'СЕТ СН'!$I$9+СВЦЭМ!$D$10+'СЕТ СН'!$I$6-'СЕТ СН'!$I$19</f>
        <v>1551.4013611999999</v>
      </c>
      <c r="M130" s="37">
        <f>SUMIFS(СВЦЭМ!$C$34:$C$777,СВЦЭМ!$A$34:$A$777,$A130,СВЦЭМ!$B$34:$B$777,M$119)+'СЕТ СН'!$I$9+СВЦЭМ!$D$10+'СЕТ СН'!$I$6-'СЕТ СН'!$I$19</f>
        <v>1515.3924960200002</v>
      </c>
      <c r="N130" s="37">
        <f>SUMIFS(СВЦЭМ!$C$34:$C$777,СВЦЭМ!$A$34:$A$777,$A130,СВЦЭМ!$B$34:$B$777,N$119)+'СЕТ СН'!$I$9+СВЦЭМ!$D$10+'СЕТ СН'!$I$6-'СЕТ СН'!$I$19</f>
        <v>1512.8557157099999</v>
      </c>
      <c r="O130" s="37">
        <f>SUMIFS(СВЦЭМ!$C$34:$C$777,СВЦЭМ!$A$34:$A$777,$A130,СВЦЭМ!$B$34:$B$777,O$119)+'СЕТ СН'!$I$9+СВЦЭМ!$D$10+'СЕТ СН'!$I$6-'СЕТ СН'!$I$19</f>
        <v>1512.1766905599998</v>
      </c>
      <c r="P130" s="37">
        <f>SUMIFS(СВЦЭМ!$C$34:$C$777,СВЦЭМ!$A$34:$A$777,$A130,СВЦЭМ!$B$34:$B$777,P$119)+'СЕТ СН'!$I$9+СВЦЭМ!$D$10+'СЕТ СН'!$I$6-'СЕТ СН'!$I$19</f>
        <v>1513.8485886799999</v>
      </c>
      <c r="Q130" s="37">
        <f>SUMIFS(СВЦЭМ!$C$34:$C$777,СВЦЭМ!$A$34:$A$777,$A130,СВЦЭМ!$B$34:$B$777,Q$119)+'СЕТ СН'!$I$9+СВЦЭМ!$D$10+'СЕТ СН'!$I$6-'СЕТ СН'!$I$19</f>
        <v>1511.4286537799999</v>
      </c>
      <c r="R130" s="37">
        <f>SUMIFS(СВЦЭМ!$C$34:$C$777,СВЦЭМ!$A$34:$A$777,$A130,СВЦЭМ!$B$34:$B$777,R$119)+'СЕТ СН'!$I$9+СВЦЭМ!$D$10+'СЕТ СН'!$I$6-'СЕТ СН'!$I$19</f>
        <v>1506.0023369400001</v>
      </c>
      <c r="S130" s="37">
        <f>SUMIFS(СВЦЭМ!$C$34:$C$777,СВЦЭМ!$A$34:$A$777,$A130,СВЦЭМ!$B$34:$B$777,S$119)+'СЕТ СН'!$I$9+СВЦЭМ!$D$10+'СЕТ СН'!$I$6-'СЕТ СН'!$I$19</f>
        <v>1503.1489293499999</v>
      </c>
      <c r="T130" s="37">
        <f>SUMIFS(СВЦЭМ!$C$34:$C$777,СВЦЭМ!$A$34:$A$777,$A130,СВЦЭМ!$B$34:$B$777,T$119)+'СЕТ СН'!$I$9+СВЦЭМ!$D$10+'СЕТ СН'!$I$6-'СЕТ СН'!$I$19</f>
        <v>1495.85929485</v>
      </c>
      <c r="U130" s="37">
        <f>SUMIFS(СВЦЭМ!$C$34:$C$777,СВЦЭМ!$A$34:$A$777,$A130,СВЦЭМ!$B$34:$B$777,U$119)+'СЕТ СН'!$I$9+СВЦЭМ!$D$10+'СЕТ СН'!$I$6-'СЕТ СН'!$I$19</f>
        <v>1489.0263023899997</v>
      </c>
      <c r="V130" s="37">
        <f>SUMIFS(СВЦЭМ!$C$34:$C$777,СВЦЭМ!$A$34:$A$777,$A130,СВЦЭМ!$B$34:$B$777,V$119)+'СЕТ СН'!$I$9+СВЦЭМ!$D$10+'СЕТ СН'!$I$6-'СЕТ СН'!$I$19</f>
        <v>1526.5989978899997</v>
      </c>
      <c r="W130" s="37">
        <f>SUMIFS(СВЦЭМ!$C$34:$C$777,СВЦЭМ!$A$34:$A$777,$A130,СВЦЭМ!$B$34:$B$777,W$119)+'СЕТ СН'!$I$9+СВЦЭМ!$D$10+'СЕТ СН'!$I$6-'СЕТ СН'!$I$19</f>
        <v>1590.8017338199998</v>
      </c>
      <c r="X130" s="37">
        <f>SUMIFS(СВЦЭМ!$C$34:$C$777,СВЦЭМ!$A$34:$A$777,$A130,СВЦЭМ!$B$34:$B$777,X$119)+'СЕТ СН'!$I$9+СВЦЭМ!$D$10+'СЕТ СН'!$I$6-'СЕТ СН'!$I$19</f>
        <v>1534.82281156</v>
      </c>
      <c r="Y130" s="37">
        <f>SUMIFS(СВЦЭМ!$C$34:$C$777,СВЦЭМ!$A$34:$A$777,$A130,СВЦЭМ!$B$34:$B$777,Y$119)+'СЕТ СН'!$I$9+СВЦЭМ!$D$10+'СЕТ СН'!$I$6-'СЕТ СН'!$I$19</f>
        <v>1540.9436236500001</v>
      </c>
    </row>
    <row r="131" spans="1:25" ht="15.75" x14ac:dyDescent="0.2">
      <c r="A131" s="36">
        <f t="shared" si="3"/>
        <v>42959</v>
      </c>
      <c r="B131" s="37">
        <f>SUMIFS(СВЦЭМ!$C$34:$C$777,СВЦЭМ!$A$34:$A$777,$A131,СВЦЭМ!$B$34:$B$777,B$119)+'СЕТ СН'!$I$9+СВЦЭМ!$D$10+'СЕТ СН'!$I$6-'СЕТ СН'!$I$19</f>
        <v>1605.62876951</v>
      </c>
      <c r="C131" s="37">
        <f>SUMIFS(СВЦЭМ!$C$34:$C$777,СВЦЭМ!$A$34:$A$777,$A131,СВЦЭМ!$B$34:$B$777,C$119)+'СЕТ СН'!$I$9+СВЦЭМ!$D$10+'СЕТ СН'!$I$6-'СЕТ СН'!$I$19</f>
        <v>1655.7752185599998</v>
      </c>
      <c r="D131" s="37">
        <f>SUMIFS(СВЦЭМ!$C$34:$C$777,СВЦЭМ!$A$34:$A$777,$A131,СВЦЭМ!$B$34:$B$777,D$119)+'СЕТ СН'!$I$9+СВЦЭМ!$D$10+'СЕТ СН'!$I$6-'СЕТ СН'!$I$19</f>
        <v>1676.0649696299997</v>
      </c>
      <c r="E131" s="37">
        <f>SUMIFS(СВЦЭМ!$C$34:$C$777,СВЦЭМ!$A$34:$A$777,$A131,СВЦЭМ!$B$34:$B$777,E$119)+'СЕТ СН'!$I$9+СВЦЭМ!$D$10+'СЕТ СН'!$I$6-'СЕТ СН'!$I$19</f>
        <v>1712.9203677299997</v>
      </c>
      <c r="F131" s="37">
        <f>SUMIFS(СВЦЭМ!$C$34:$C$777,СВЦЭМ!$A$34:$A$777,$A131,СВЦЭМ!$B$34:$B$777,F$119)+'СЕТ СН'!$I$9+СВЦЭМ!$D$10+'СЕТ СН'!$I$6-'СЕТ СН'!$I$19</f>
        <v>1705.9605772999998</v>
      </c>
      <c r="G131" s="37">
        <f>SUMIFS(СВЦЭМ!$C$34:$C$777,СВЦЭМ!$A$34:$A$777,$A131,СВЦЭМ!$B$34:$B$777,G$119)+'СЕТ СН'!$I$9+СВЦЭМ!$D$10+'СЕТ СН'!$I$6-'СЕТ СН'!$I$19</f>
        <v>1708.3941734999999</v>
      </c>
      <c r="H131" s="37">
        <f>SUMIFS(СВЦЭМ!$C$34:$C$777,СВЦЭМ!$A$34:$A$777,$A131,СВЦЭМ!$B$34:$B$777,H$119)+'СЕТ СН'!$I$9+СВЦЭМ!$D$10+'СЕТ СН'!$I$6-'СЕТ СН'!$I$19</f>
        <v>1689.9977897799999</v>
      </c>
      <c r="I131" s="37">
        <f>SUMIFS(СВЦЭМ!$C$34:$C$777,СВЦЭМ!$A$34:$A$777,$A131,СВЦЭМ!$B$34:$B$777,I$119)+'СЕТ СН'!$I$9+СВЦЭМ!$D$10+'СЕТ СН'!$I$6-'СЕТ СН'!$I$19</f>
        <v>1699.6114800099999</v>
      </c>
      <c r="J131" s="37">
        <f>SUMIFS(СВЦЭМ!$C$34:$C$777,СВЦЭМ!$A$34:$A$777,$A131,СВЦЭМ!$B$34:$B$777,J$119)+'СЕТ СН'!$I$9+СВЦЭМ!$D$10+'СЕТ СН'!$I$6-'СЕТ СН'!$I$19</f>
        <v>1659.87359126</v>
      </c>
      <c r="K131" s="37">
        <f>SUMIFS(СВЦЭМ!$C$34:$C$777,СВЦЭМ!$A$34:$A$777,$A131,СВЦЭМ!$B$34:$B$777,K$119)+'СЕТ СН'!$I$9+СВЦЭМ!$D$10+'СЕТ СН'!$I$6-'СЕТ СН'!$I$19</f>
        <v>1600.6577668</v>
      </c>
      <c r="L131" s="37">
        <f>SUMIFS(СВЦЭМ!$C$34:$C$777,СВЦЭМ!$A$34:$A$777,$A131,СВЦЭМ!$B$34:$B$777,L$119)+'СЕТ СН'!$I$9+СВЦЭМ!$D$10+'СЕТ СН'!$I$6-'СЕТ СН'!$I$19</f>
        <v>1490.9920243699999</v>
      </c>
      <c r="M131" s="37">
        <f>SUMIFS(СВЦЭМ!$C$34:$C$777,СВЦЭМ!$A$34:$A$777,$A131,СВЦЭМ!$B$34:$B$777,M$119)+'СЕТ СН'!$I$9+СВЦЭМ!$D$10+'СЕТ СН'!$I$6-'СЕТ СН'!$I$19</f>
        <v>1455.54568094</v>
      </c>
      <c r="N131" s="37">
        <f>SUMIFS(СВЦЭМ!$C$34:$C$777,СВЦЭМ!$A$34:$A$777,$A131,СВЦЭМ!$B$34:$B$777,N$119)+'СЕТ СН'!$I$9+СВЦЭМ!$D$10+'СЕТ СН'!$I$6-'СЕТ СН'!$I$19</f>
        <v>1460.7761258</v>
      </c>
      <c r="O131" s="37">
        <f>SUMIFS(СВЦЭМ!$C$34:$C$777,СВЦЭМ!$A$34:$A$777,$A131,СВЦЭМ!$B$34:$B$777,O$119)+'СЕТ СН'!$I$9+СВЦЭМ!$D$10+'СЕТ СН'!$I$6-'СЕТ СН'!$I$19</f>
        <v>1468.46145516</v>
      </c>
      <c r="P131" s="37">
        <f>SUMIFS(СВЦЭМ!$C$34:$C$777,СВЦЭМ!$A$34:$A$777,$A131,СВЦЭМ!$B$34:$B$777,P$119)+'СЕТ СН'!$I$9+СВЦЭМ!$D$10+'СЕТ СН'!$I$6-'СЕТ СН'!$I$19</f>
        <v>1472.4445847900001</v>
      </c>
      <c r="Q131" s="37">
        <f>SUMIFS(СВЦЭМ!$C$34:$C$777,СВЦЭМ!$A$34:$A$777,$A131,СВЦЭМ!$B$34:$B$777,Q$119)+'СЕТ СН'!$I$9+СВЦЭМ!$D$10+'СЕТ СН'!$I$6-'СЕТ СН'!$I$19</f>
        <v>1466.46479836</v>
      </c>
      <c r="R131" s="37">
        <f>SUMIFS(СВЦЭМ!$C$34:$C$777,СВЦЭМ!$A$34:$A$777,$A131,СВЦЭМ!$B$34:$B$777,R$119)+'СЕТ СН'!$I$9+СВЦЭМ!$D$10+'СЕТ СН'!$I$6-'СЕТ СН'!$I$19</f>
        <v>1480.70340859</v>
      </c>
      <c r="S131" s="37">
        <f>SUMIFS(СВЦЭМ!$C$34:$C$777,СВЦЭМ!$A$34:$A$777,$A131,СВЦЭМ!$B$34:$B$777,S$119)+'СЕТ СН'!$I$9+СВЦЭМ!$D$10+'СЕТ СН'!$I$6-'СЕТ СН'!$I$19</f>
        <v>1476.1055232399999</v>
      </c>
      <c r="T131" s="37">
        <f>SUMIFS(СВЦЭМ!$C$34:$C$777,СВЦЭМ!$A$34:$A$777,$A131,СВЦЭМ!$B$34:$B$777,T$119)+'СЕТ СН'!$I$9+СВЦЭМ!$D$10+'СЕТ СН'!$I$6-'СЕТ СН'!$I$19</f>
        <v>1487.9392613599998</v>
      </c>
      <c r="U131" s="37">
        <f>SUMIFS(СВЦЭМ!$C$34:$C$777,СВЦЭМ!$A$34:$A$777,$A131,СВЦЭМ!$B$34:$B$777,U$119)+'СЕТ СН'!$I$9+СВЦЭМ!$D$10+'СЕТ СН'!$I$6-'СЕТ СН'!$I$19</f>
        <v>1499.64629139</v>
      </c>
      <c r="V131" s="37">
        <f>SUMIFS(СВЦЭМ!$C$34:$C$777,СВЦЭМ!$A$34:$A$777,$A131,СВЦЭМ!$B$34:$B$777,V$119)+'СЕТ СН'!$I$9+СВЦЭМ!$D$10+'СЕТ СН'!$I$6-'СЕТ СН'!$I$19</f>
        <v>1525.4698379500001</v>
      </c>
      <c r="W131" s="37">
        <f>SUMIFS(СВЦЭМ!$C$34:$C$777,СВЦЭМ!$A$34:$A$777,$A131,СВЦЭМ!$B$34:$B$777,W$119)+'СЕТ СН'!$I$9+СВЦЭМ!$D$10+'СЕТ СН'!$I$6-'СЕТ СН'!$I$19</f>
        <v>1579.9794597299997</v>
      </c>
      <c r="X131" s="37">
        <f>SUMIFS(СВЦЭМ!$C$34:$C$777,СВЦЭМ!$A$34:$A$777,$A131,СВЦЭМ!$B$34:$B$777,X$119)+'СЕТ СН'!$I$9+СВЦЭМ!$D$10+'СЕТ СН'!$I$6-'СЕТ СН'!$I$19</f>
        <v>1613.3814805900001</v>
      </c>
      <c r="Y131" s="37">
        <f>SUMIFS(СВЦЭМ!$C$34:$C$777,СВЦЭМ!$A$34:$A$777,$A131,СВЦЭМ!$B$34:$B$777,Y$119)+'СЕТ СН'!$I$9+СВЦЭМ!$D$10+'СЕТ СН'!$I$6-'СЕТ СН'!$I$19</f>
        <v>1654.0189149799999</v>
      </c>
    </row>
    <row r="132" spans="1:25" ht="15.75" x14ac:dyDescent="0.2">
      <c r="A132" s="36">
        <f t="shared" si="3"/>
        <v>42960</v>
      </c>
      <c r="B132" s="37">
        <f>SUMIFS(СВЦЭМ!$C$34:$C$777,СВЦЭМ!$A$34:$A$777,$A132,СВЦЭМ!$B$34:$B$777,B$119)+'СЕТ СН'!$I$9+СВЦЭМ!$D$10+'СЕТ СН'!$I$6-'СЕТ СН'!$I$19</f>
        <v>1564.6421564399998</v>
      </c>
      <c r="C132" s="37">
        <f>SUMIFS(СВЦЭМ!$C$34:$C$777,СВЦЭМ!$A$34:$A$777,$A132,СВЦЭМ!$B$34:$B$777,C$119)+'СЕТ СН'!$I$9+СВЦЭМ!$D$10+'СЕТ СН'!$I$6-'СЕТ СН'!$I$19</f>
        <v>1657.5477824099999</v>
      </c>
      <c r="D132" s="37">
        <f>SUMIFS(СВЦЭМ!$C$34:$C$777,СВЦЭМ!$A$34:$A$777,$A132,СВЦЭМ!$B$34:$B$777,D$119)+'СЕТ СН'!$I$9+СВЦЭМ!$D$10+'СЕТ СН'!$I$6-'СЕТ СН'!$I$19</f>
        <v>1641.4705192900001</v>
      </c>
      <c r="E132" s="37">
        <f>SUMIFS(СВЦЭМ!$C$34:$C$777,СВЦЭМ!$A$34:$A$777,$A132,СВЦЭМ!$B$34:$B$777,E$119)+'СЕТ СН'!$I$9+СВЦЭМ!$D$10+'СЕТ СН'!$I$6-'СЕТ СН'!$I$19</f>
        <v>1637.7644643899998</v>
      </c>
      <c r="F132" s="37">
        <f>SUMIFS(СВЦЭМ!$C$34:$C$777,СВЦЭМ!$A$34:$A$777,$A132,СВЦЭМ!$B$34:$B$777,F$119)+'СЕТ СН'!$I$9+СВЦЭМ!$D$10+'СЕТ СН'!$I$6-'СЕТ СН'!$I$19</f>
        <v>1656.2062970699999</v>
      </c>
      <c r="G132" s="37">
        <f>SUMIFS(СВЦЭМ!$C$34:$C$777,СВЦЭМ!$A$34:$A$777,$A132,СВЦЭМ!$B$34:$B$777,G$119)+'СЕТ СН'!$I$9+СВЦЭМ!$D$10+'СЕТ СН'!$I$6-'СЕТ СН'!$I$19</f>
        <v>1653.0861157599998</v>
      </c>
      <c r="H132" s="37">
        <f>SUMIFS(СВЦЭМ!$C$34:$C$777,СВЦЭМ!$A$34:$A$777,$A132,СВЦЭМ!$B$34:$B$777,H$119)+'СЕТ СН'!$I$9+СВЦЭМ!$D$10+'СЕТ СН'!$I$6-'СЕТ СН'!$I$19</f>
        <v>1660.2795298299998</v>
      </c>
      <c r="I132" s="37">
        <f>SUMIFS(СВЦЭМ!$C$34:$C$777,СВЦЭМ!$A$34:$A$777,$A132,СВЦЭМ!$B$34:$B$777,I$119)+'СЕТ СН'!$I$9+СВЦЭМ!$D$10+'СЕТ СН'!$I$6-'СЕТ СН'!$I$19</f>
        <v>1617.0643372999998</v>
      </c>
      <c r="J132" s="37">
        <f>SUMIFS(СВЦЭМ!$C$34:$C$777,СВЦЭМ!$A$34:$A$777,$A132,СВЦЭМ!$B$34:$B$777,J$119)+'СЕТ СН'!$I$9+СВЦЭМ!$D$10+'СЕТ СН'!$I$6-'СЕТ СН'!$I$19</f>
        <v>1569.4957907399998</v>
      </c>
      <c r="K132" s="37">
        <f>SUMIFS(СВЦЭМ!$C$34:$C$777,СВЦЭМ!$A$34:$A$777,$A132,СВЦЭМ!$B$34:$B$777,K$119)+'СЕТ СН'!$I$9+СВЦЭМ!$D$10+'СЕТ СН'!$I$6-'СЕТ СН'!$I$19</f>
        <v>1569.5528799999997</v>
      </c>
      <c r="L132" s="37">
        <f>SUMIFS(СВЦЭМ!$C$34:$C$777,СВЦЭМ!$A$34:$A$777,$A132,СВЦЭМ!$B$34:$B$777,L$119)+'СЕТ СН'!$I$9+СВЦЭМ!$D$10+'СЕТ СН'!$I$6-'СЕТ СН'!$I$19</f>
        <v>1543.3475258399999</v>
      </c>
      <c r="M132" s="37">
        <f>SUMIFS(СВЦЭМ!$C$34:$C$777,СВЦЭМ!$A$34:$A$777,$A132,СВЦЭМ!$B$34:$B$777,M$119)+'СЕТ СН'!$I$9+СВЦЭМ!$D$10+'СЕТ СН'!$I$6-'СЕТ СН'!$I$19</f>
        <v>1508.9474774199998</v>
      </c>
      <c r="N132" s="37">
        <f>SUMIFS(СВЦЭМ!$C$34:$C$777,СВЦЭМ!$A$34:$A$777,$A132,СВЦЭМ!$B$34:$B$777,N$119)+'СЕТ СН'!$I$9+СВЦЭМ!$D$10+'СЕТ СН'!$I$6-'СЕТ СН'!$I$19</f>
        <v>1508.6574704499999</v>
      </c>
      <c r="O132" s="37">
        <f>SUMIFS(СВЦЭМ!$C$34:$C$777,СВЦЭМ!$A$34:$A$777,$A132,СВЦЭМ!$B$34:$B$777,O$119)+'СЕТ СН'!$I$9+СВЦЭМ!$D$10+'СЕТ СН'!$I$6-'СЕТ СН'!$I$19</f>
        <v>1507.4741828400001</v>
      </c>
      <c r="P132" s="37">
        <f>SUMIFS(СВЦЭМ!$C$34:$C$777,СВЦЭМ!$A$34:$A$777,$A132,СВЦЭМ!$B$34:$B$777,P$119)+'СЕТ СН'!$I$9+СВЦЭМ!$D$10+'СЕТ СН'!$I$6-'СЕТ СН'!$I$19</f>
        <v>1512.0045238799999</v>
      </c>
      <c r="Q132" s="37">
        <f>SUMIFS(СВЦЭМ!$C$34:$C$777,СВЦЭМ!$A$34:$A$777,$A132,СВЦЭМ!$B$34:$B$777,Q$119)+'СЕТ СН'!$I$9+СВЦЭМ!$D$10+'СЕТ СН'!$I$6-'СЕТ СН'!$I$19</f>
        <v>1508.0994403599998</v>
      </c>
      <c r="R132" s="37">
        <f>SUMIFS(СВЦЭМ!$C$34:$C$777,СВЦЭМ!$A$34:$A$777,$A132,СВЦЭМ!$B$34:$B$777,R$119)+'СЕТ СН'!$I$9+СВЦЭМ!$D$10+'СЕТ СН'!$I$6-'СЕТ СН'!$I$19</f>
        <v>1496.2268962200001</v>
      </c>
      <c r="S132" s="37">
        <f>SUMIFS(СВЦЭМ!$C$34:$C$777,СВЦЭМ!$A$34:$A$777,$A132,СВЦЭМ!$B$34:$B$777,S$119)+'СЕТ СН'!$I$9+СВЦЭМ!$D$10+'СЕТ СН'!$I$6-'СЕТ СН'!$I$19</f>
        <v>1499.0932413700002</v>
      </c>
      <c r="T132" s="37">
        <f>SUMIFS(СВЦЭМ!$C$34:$C$777,СВЦЭМ!$A$34:$A$777,$A132,СВЦЭМ!$B$34:$B$777,T$119)+'СЕТ СН'!$I$9+СВЦЭМ!$D$10+'СЕТ СН'!$I$6-'СЕТ СН'!$I$19</f>
        <v>1502.640441</v>
      </c>
      <c r="U132" s="37">
        <f>SUMIFS(СВЦЭМ!$C$34:$C$777,СВЦЭМ!$A$34:$A$777,$A132,СВЦЭМ!$B$34:$B$777,U$119)+'СЕТ СН'!$I$9+СВЦЭМ!$D$10+'СЕТ СН'!$I$6-'СЕТ СН'!$I$19</f>
        <v>1500.1833770499998</v>
      </c>
      <c r="V132" s="37">
        <f>SUMIFS(СВЦЭМ!$C$34:$C$777,СВЦЭМ!$A$34:$A$777,$A132,СВЦЭМ!$B$34:$B$777,V$119)+'СЕТ СН'!$I$9+СВЦЭМ!$D$10+'СЕТ СН'!$I$6-'СЕТ СН'!$I$19</f>
        <v>1533.6946467799999</v>
      </c>
      <c r="W132" s="37">
        <f>SUMIFS(СВЦЭМ!$C$34:$C$777,СВЦЭМ!$A$34:$A$777,$A132,СВЦЭМ!$B$34:$B$777,W$119)+'СЕТ СН'!$I$9+СВЦЭМ!$D$10+'СЕТ СН'!$I$6-'СЕТ СН'!$I$19</f>
        <v>1605.2665443400001</v>
      </c>
      <c r="X132" s="37">
        <f>SUMIFS(СВЦЭМ!$C$34:$C$777,СВЦЭМ!$A$34:$A$777,$A132,СВЦЭМ!$B$34:$B$777,X$119)+'СЕТ СН'!$I$9+СВЦЭМ!$D$10+'СЕТ СН'!$I$6-'СЕТ СН'!$I$19</f>
        <v>1582.2133830399998</v>
      </c>
      <c r="Y132" s="37">
        <f>SUMIFS(СВЦЭМ!$C$34:$C$777,СВЦЭМ!$A$34:$A$777,$A132,СВЦЭМ!$B$34:$B$777,Y$119)+'СЕТ СН'!$I$9+СВЦЭМ!$D$10+'СЕТ СН'!$I$6-'СЕТ СН'!$I$19</f>
        <v>1544.7582164999999</v>
      </c>
    </row>
    <row r="133" spans="1:25" ht="15.75" x14ac:dyDescent="0.2">
      <c r="A133" s="36">
        <f t="shared" si="3"/>
        <v>42961</v>
      </c>
      <c r="B133" s="37">
        <f>SUMIFS(СВЦЭМ!$C$34:$C$777,СВЦЭМ!$A$34:$A$777,$A133,СВЦЭМ!$B$34:$B$777,B$119)+'СЕТ СН'!$I$9+СВЦЭМ!$D$10+'СЕТ СН'!$I$6-'СЕТ СН'!$I$19</f>
        <v>1612.60464641</v>
      </c>
      <c r="C133" s="37">
        <f>SUMIFS(СВЦЭМ!$C$34:$C$777,СВЦЭМ!$A$34:$A$777,$A133,СВЦЭМ!$B$34:$B$777,C$119)+'СЕТ СН'!$I$9+СВЦЭМ!$D$10+'СЕТ СН'!$I$6-'СЕТ СН'!$I$19</f>
        <v>1680.8877282999997</v>
      </c>
      <c r="D133" s="37">
        <f>SUMIFS(СВЦЭМ!$C$34:$C$777,СВЦЭМ!$A$34:$A$777,$A133,СВЦЭМ!$B$34:$B$777,D$119)+'СЕТ СН'!$I$9+СВЦЭМ!$D$10+'СЕТ СН'!$I$6-'СЕТ СН'!$I$19</f>
        <v>1724.79156706</v>
      </c>
      <c r="E133" s="37">
        <f>SUMIFS(СВЦЭМ!$C$34:$C$777,СВЦЭМ!$A$34:$A$777,$A133,СВЦЭМ!$B$34:$B$777,E$119)+'СЕТ СН'!$I$9+СВЦЭМ!$D$10+'СЕТ СН'!$I$6-'СЕТ СН'!$I$19</f>
        <v>1761.8975968999998</v>
      </c>
      <c r="F133" s="37">
        <f>SUMIFS(СВЦЭМ!$C$34:$C$777,СВЦЭМ!$A$34:$A$777,$A133,СВЦЭМ!$B$34:$B$777,F$119)+'СЕТ СН'!$I$9+СВЦЭМ!$D$10+'СЕТ СН'!$I$6-'СЕТ СН'!$I$19</f>
        <v>1773.9897433599999</v>
      </c>
      <c r="G133" s="37">
        <f>SUMIFS(СВЦЭМ!$C$34:$C$777,СВЦЭМ!$A$34:$A$777,$A133,СВЦЭМ!$B$34:$B$777,G$119)+'СЕТ СН'!$I$9+СВЦЭМ!$D$10+'СЕТ СН'!$I$6-'СЕТ СН'!$I$19</f>
        <v>1764.5230633799997</v>
      </c>
      <c r="H133" s="37">
        <f>SUMIFS(СВЦЭМ!$C$34:$C$777,СВЦЭМ!$A$34:$A$777,$A133,СВЦЭМ!$B$34:$B$777,H$119)+'СЕТ СН'!$I$9+СВЦЭМ!$D$10+'СЕТ СН'!$I$6-'СЕТ СН'!$I$19</f>
        <v>1683.5409634299999</v>
      </c>
      <c r="I133" s="37">
        <f>SUMIFS(СВЦЭМ!$C$34:$C$777,СВЦЭМ!$A$34:$A$777,$A133,СВЦЭМ!$B$34:$B$777,I$119)+'СЕТ СН'!$I$9+СВЦЭМ!$D$10+'СЕТ СН'!$I$6-'СЕТ СН'!$I$19</f>
        <v>1681.6454906199997</v>
      </c>
      <c r="J133" s="37">
        <f>SUMIFS(СВЦЭМ!$C$34:$C$777,СВЦЭМ!$A$34:$A$777,$A133,СВЦЭМ!$B$34:$B$777,J$119)+'СЕТ СН'!$I$9+СВЦЭМ!$D$10+'СЕТ СН'!$I$6-'СЕТ СН'!$I$19</f>
        <v>1596.5054442699998</v>
      </c>
      <c r="K133" s="37">
        <f>SUMIFS(СВЦЭМ!$C$34:$C$777,СВЦЭМ!$A$34:$A$777,$A133,СВЦЭМ!$B$34:$B$777,K$119)+'СЕТ СН'!$I$9+СВЦЭМ!$D$10+'СЕТ СН'!$I$6-'СЕТ СН'!$I$19</f>
        <v>1559.0611086700001</v>
      </c>
      <c r="L133" s="37">
        <f>SUMIFS(СВЦЭМ!$C$34:$C$777,СВЦЭМ!$A$34:$A$777,$A133,СВЦЭМ!$B$34:$B$777,L$119)+'СЕТ СН'!$I$9+СВЦЭМ!$D$10+'СЕТ СН'!$I$6-'СЕТ СН'!$I$19</f>
        <v>1482.9989702299999</v>
      </c>
      <c r="M133" s="37">
        <f>SUMIFS(СВЦЭМ!$C$34:$C$777,СВЦЭМ!$A$34:$A$777,$A133,СВЦЭМ!$B$34:$B$777,M$119)+'СЕТ СН'!$I$9+СВЦЭМ!$D$10+'СЕТ СН'!$I$6-'СЕТ СН'!$I$19</f>
        <v>1467.67428909</v>
      </c>
      <c r="N133" s="37">
        <f>SUMIFS(СВЦЭМ!$C$34:$C$777,СВЦЭМ!$A$34:$A$777,$A133,СВЦЭМ!$B$34:$B$777,N$119)+'СЕТ СН'!$I$9+СВЦЭМ!$D$10+'СЕТ СН'!$I$6-'СЕТ СН'!$I$19</f>
        <v>1462.16187257</v>
      </c>
      <c r="O133" s="37">
        <f>SUMIFS(СВЦЭМ!$C$34:$C$777,СВЦЭМ!$A$34:$A$777,$A133,СВЦЭМ!$B$34:$B$777,O$119)+'СЕТ СН'!$I$9+СВЦЭМ!$D$10+'СЕТ СН'!$I$6-'СЕТ СН'!$I$19</f>
        <v>1466.83259866</v>
      </c>
      <c r="P133" s="37">
        <f>SUMIFS(СВЦЭМ!$C$34:$C$777,СВЦЭМ!$A$34:$A$777,$A133,СВЦЭМ!$B$34:$B$777,P$119)+'СЕТ СН'!$I$9+СВЦЭМ!$D$10+'СЕТ СН'!$I$6-'СЕТ СН'!$I$19</f>
        <v>1465.6946048</v>
      </c>
      <c r="Q133" s="37">
        <f>SUMIFS(СВЦЭМ!$C$34:$C$777,СВЦЭМ!$A$34:$A$777,$A133,СВЦЭМ!$B$34:$B$777,Q$119)+'СЕТ СН'!$I$9+СВЦЭМ!$D$10+'СЕТ СН'!$I$6-'СЕТ СН'!$I$19</f>
        <v>1468.1804184</v>
      </c>
      <c r="R133" s="37">
        <f>SUMIFS(СВЦЭМ!$C$34:$C$777,СВЦЭМ!$A$34:$A$777,$A133,СВЦЭМ!$B$34:$B$777,R$119)+'СЕТ СН'!$I$9+СВЦЭМ!$D$10+'СЕТ СН'!$I$6-'СЕТ СН'!$I$19</f>
        <v>1465.9127240799999</v>
      </c>
      <c r="S133" s="37">
        <f>SUMIFS(СВЦЭМ!$C$34:$C$777,СВЦЭМ!$A$34:$A$777,$A133,СВЦЭМ!$B$34:$B$777,S$119)+'СЕТ СН'!$I$9+СВЦЭМ!$D$10+'СЕТ СН'!$I$6-'СЕТ СН'!$I$19</f>
        <v>1462.9994454399998</v>
      </c>
      <c r="T133" s="37">
        <f>SUMIFS(СВЦЭМ!$C$34:$C$777,СВЦЭМ!$A$34:$A$777,$A133,СВЦЭМ!$B$34:$B$777,T$119)+'СЕТ СН'!$I$9+СВЦЭМ!$D$10+'СЕТ СН'!$I$6-'СЕТ СН'!$I$19</f>
        <v>1472.1506487500001</v>
      </c>
      <c r="U133" s="37">
        <f>SUMIFS(СВЦЭМ!$C$34:$C$777,СВЦЭМ!$A$34:$A$777,$A133,СВЦЭМ!$B$34:$B$777,U$119)+'СЕТ СН'!$I$9+СВЦЭМ!$D$10+'СЕТ СН'!$I$6-'СЕТ СН'!$I$19</f>
        <v>1469.75060411</v>
      </c>
      <c r="V133" s="37">
        <f>SUMIFS(СВЦЭМ!$C$34:$C$777,СВЦЭМ!$A$34:$A$777,$A133,СВЦЭМ!$B$34:$B$777,V$119)+'СЕТ СН'!$I$9+СВЦЭМ!$D$10+'СЕТ СН'!$I$6-'СЕТ СН'!$I$19</f>
        <v>1485.6213698800002</v>
      </c>
      <c r="W133" s="37">
        <f>SUMIFS(СВЦЭМ!$C$34:$C$777,СВЦЭМ!$A$34:$A$777,$A133,СВЦЭМ!$B$34:$B$777,W$119)+'СЕТ СН'!$I$9+СВЦЭМ!$D$10+'СЕТ СН'!$I$6-'СЕТ СН'!$I$19</f>
        <v>1553.1473569300001</v>
      </c>
      <c r="X133" s="37">
        <f>SUMIFS(СВЦЭМ!$C$34:$C$777,СВЦЭМ!$A$34:$A$777,$A133,СВЦЭМ!$B$34:$B$777,X$119)+'СЕТ СН'!$I$9+СВЦЭМ!$D$10+'СЕТ СН'!$I$6-'СЕТ СН'!$I$19</f>
        <v>1589.8055306799997</v>
      </c>
      <c r="Y133" s="37">
        <f>SUMIFS(СВЦЭМ!$C$34:$C$777,СВЦЭМ!$A$34:$A$777,$A133,СВЦЭМ!$B$34:$B$777,Y$119)+'СЕТ СН'!$I$9+СВЦЭМ!$D$10+'СЕТ СН'!$I$6-'СЕТ СН'!$I$19</f>
        <v>1602.3501660900001</v>
      </c>
    </row>
    <row r="134" spans="1:25" ht="15.75" x14ac:dyDescent="0.2">
      <c r="A134" s="36">
        <f t="shared" si="3"/>
        <v>42962</v>
      </c>
      <c r="B134" s="37">
        <f>SUMIFS(СВЦЭМ!$C$34:$C$777,СВЦЭМ!$A$34:$A$777,$A134,СВЦЭМ!$B$34:$B$777,B$119)+'СЕТ СН'!$I$9+СВЦЭМ!$D$10+'СЕТ СН'!$I$6-'СЕТ СН'!$I$19</f>
        <v>1641.8517298500001</v>
      </c>
      <c r="C134" s="37">
        <f>SUMIFS(СВЦЭМ!$C$34:$C$777,СВЦЭМ!$A$34:$A$777,$A134,СВЦЭМ!$B$34:$B$777,C$119)+'СЕТ СН'!$I$9+СВЦЭМ!$D$10+'СЕТ СН'!$I$6-'СЕТ СН'!$I$19</f>
        <v>1722.0112436199997</v>
      </c>
      <c r="D134" s="37">
        <f>SUMIFS(СВЦЭМ!$C$34:$C$777,СВЦЭМ!$A$34:$A$777,$A134,СВЦЭМ!$B$34:$B$777,D$119)+'СЕТ СН'!$I$9+СВЦЭМ!$D$10+'СЕТ СН'!$I$6-'СЕТ СН'!$I$19</f>
        <v>1753.6511105599998</v>
      </c>
      <c r="E134" s="37">
        <f>SUMIFS(СВЦЭМ!$C$34:$C$777,СВЦЭМ!$A$34:$A$777,$A134,СВЦЭМ!$B$34:$B$777,E$119)+'СЕТ СН'!$I$9+СВЦЭМ!$D$10+'СЕТ СН'!$I$6-'СЕТ СН'!$I$19</f>
        <v>1776.5264459800001</v>
      </c>
      <c r="F134" s="37">
        <f>SUMIFS(СВЦЭМ!$C$34:$C$777,СВЦЭМ!$A$34:$A$777,$A134,СВЦЭМ!$B$34:$B$777,F$119)+'СЕТ СН'!$I$9+СВЦЭМ!$D$10+'СЕТ СН'!$I$6-'СЕТ СН'!$I$19</f>
        <v>1781.50436988</v>
      </c>
      <c r="G134" s="37">
        <f>SUMIFS(СВЦЭМ!$C$34:$C$777,СВЦЭМ!$A$34:$A$777,$A134,СВЦЭМ!$B$34:$B$777,G$119)+'СЕТ СН'!$I$9+СВЦЭМ!$D$10+'СЕТ СН'!$I$6-'СЕТ СН'!$I$19</f>
        <v>1770.19578981</v>
      </c>
      <c r="H134" s="37">
        <f>SUMIFS(СВЦЭМ!$C$34:$C$777,СВЦЭМ!$A$34:$A$777,$A134,СВЦЭМ!$B$34:$B$777,H$119)+'СЕТ СН'!$I$9+СВЦЭМ!$D$10+'СЕТ СН'!$I$6-'СЕТ СН'!$I$19</f>
        <v>1728.5722459600001</v>
      </c>
      <c r="I134" s="37">
        <f>SUMIFS(СВЦЭМ!$C$34:$C$777,СВЦЭМ!$A$34:$A$777,$A134,СВЦЭМ!$B$34:$B$777,I$119)+'СЕТ СН'!$I$9+СВЦЭМ!$D$10+'СЕТ СН'!$I$6-'СЕТ СН'!$I$19</f>
        <v>1601.4286018100001</v>
      </c>
      <c r="J134" s="37">
        <f>SUMIFS(СВЦЭМ!$C$34:$C$777,СВЦЭМ!$A$34:$A$777,$A134,СВЦЭМ!$B$34:$B$777,J$119)+'СЕТ СН'!$I$9+СВЦЭМ!$D$10+'СЕТ СН'!$I$6-'СЕТ СН'!$I$19</f>
        <v>1606.2175040399998</v>
      </c>
      <c r="K134" s="37">
        <f>SUMIFS(СВЦЭМ!$C$34:$C$777,СВЦЭМ!$A$34:$A$777,$A134,СВЦЭМ!$B$34:$B$777,K$119)+'СЕТ СН'!$I$9+СВЦЭМ!$D$10+'СЕТ СН'!$I$6-'СЕТ СН'!$I$19</f>
        <v>1557.5772557499999</v>
      </c>
      <c r="L134" s="37">
        <f>SUMIFS(СВЦЭМ!$C$34:$C$777,СВЦЭМ!$A$34:$A$777,$A134,СВЦЭМ!$B$34:$B$777,L$119)+'СЕТ СН'!$I$9+СВЦЭМ!$D$10+'СЕТ СН'!$I$6-'СЕТ СН'!$I$19</f>
        <v>1478.40998072</v>
      </c>
      <c r="M134" s="37">
        <f>SUMIFS(СВЦЭМ!$C$34:$C$777,СВЦЭМ!$A$34:$A$777,$A134,СВЦЭМ!$B$34:$B$777,M$119)+'СЕТ СН'!$I$9+СВЦЭМ!$D$10+'СЕТ СН'!$I$6-'СЕТ СН'!$I$19</f>
        <v>1446.52825087</v>
      </c>
      <c r="N134" s="37">
        <f>SUMIFS(СВЦЭМ!$C$34:$C$777,СВЦЭМ!$A$34:$A$777,$A134,СВЦЭМ!$B$34:$B$777,N$119)+'СЕТ СН'!$I$9+СВЦЭМ!$D$10+'СЕТ СН'!$I$6-'СЕТ СН'!$I$19</f>
        <v>1445.71032765</v>
      </c>
      <c r="O134" s="37">
        <f>SUMIFS(СВЦЭМ!$C$34:$C$777,СВЦЭМ!$A$34:$A$777,$A134,СВЦЭМ!$B$34:$B$777,O$119)+'СЕТ СН'!$I$9+СВЦЭМ!$D$10+'СЕТ СН'!$I$6-'СЕТ СН'!$I$19</f>
        <v>1447.5634531000001</v>
      </c>
      <c r="P134" s="37">
        <f>SUMIFS(СВЦЭМ!$C$34:$C$777,СВЦЭМ!$A$34:$A$777,$A134,СВЦЭМ!$B$34:$B$777,P$119)+'СЕТ СН'!$I$9+СВЦЭМ!$D$10+'СЕТ СН'!$I$6-'СЕТ СН'!$I$19</f>
        <v>1450.5443507699999</v>
      </c>
      <c r="Q134" s="37">
        <f>SUMIFS(СВЦЭМ!$C$34:$C$777,СВЦЭМ!$A$34:$A$777,$A134,СВЦЭМ!$B$34:$B$777,Q$119)+'СЕТ СН'!$I$9+СВЦЭМ!$D$10+'СЕТ СН'!$I$6-'СЕТ СН'!$I$19</f>
        <v>1447.5811044699999</v>
      </c>
      <c r="R134" s="37">
        <f>SUMIFS(СВЦЭМ!$C$34:$C$777,СВЦЭМ!$A$34:$A$777,$A134,СВЦЭМ!$B$34:$B$777,R$119)+'СЕТ СН'!$I$9+СВЦЭМ!$D$10+'СЕТ СН'!$I$6-'СЕТ СН'!$I$19</f>
        <v>1458.2415674599999</v>
      </c>
      <c r="S134" s="37">
        <f>SUMIFS(СВЦЭМ!$C$34:$C$777,СВЦЭМ!$A$34:$A$777,$A134,СВЦЭМ!$B$34:$B$777,S$119)+'СЕТ СН'!$I$9+СВЦЭМ!$D$10+'СЕТ СН'!$I$6-'СЕТ СН'!$I$19</f>
        <v>1455.77018991</v>
      </c>
      <c r="T134" s="37">
        <f>SUMIFS(СВЦЭМ!$C$34:$C$777,СВЦЭМ!$A$34:$A$777,$A134,СВЦЭМ!$B$34:$B$777,T$119)+'СЕТ СН'!$I$9+СВЦЭМ!$D$10+'СЕТ СН'!$I$6-'СЕТ СН'!$I$19</f>
        <v>1455.25193094</v>
      </c>
      <c r="U134" s="37">
        <f>SUMIFS(СВЦЭМ!$C$34:$C$777,СВЦЭМ!$A$34:$A$777,$A134,СВЦЭМ!$B$34:$B$777,U$119)+'СЕТ СН'!$I$9+СВЦЭМ!$D$10+'СЕТ СН'!$I$6-'СЕТ СН'!$I$19</f>
        <v>1454.4613008699998</v>
      </c>
      <c r="V134" s="37">
        <f>SUMIFS(СВЦЭМ!$C$34:$C$777,СВЦЭМ!$A$34:$A$777,$A134,СВЦЭМ!$B$34:$B$777,V$119)+'СЕТ СН'!$I$9+СВЦЭМ!$D$10+'СЕТ СН'!$I$6-'СЕТ СН'!$I$19</f>
        <v>1488.2293524000002</v>
      </c>
      <c r="W134" s="37">
        <f>SUMIFS(СВЦЭМ!$C$34:$C$777,СВЦЭМ!$A$34:$A$777,$A134,СВЦЭМ!$B$34:$B$777,W$119)+'СЕТ СН'!$I$9+СВЦЭМ!$D$10+'СЕТ СН'!$I$6-'СЕТ СН'!$I$19</f>
        <v>1565.1736993199997</v>
      </c>
      <c r="X134" s="37">
        <f>SUMIFS(СВЦЭМ!$C$34:$C$777,СВЦЭМ!$A$34:$A$777,$A134,СВЦЭМ!$B$34:$B$777,X$119)+'СЕТ СН'!$I$9+СВЦЭМ!$D$10+'СЕТ СН'!$I$6-'СЕТ СН'!$I$19</f>
        <v>1574.58145694</v>
      </c>
      <c r="Y134" s="37">
        <f>SUMIFS(СВЦЭМ!$C$34:$C$777,СВЦЭМ!$A$34:$A$777,$A134,СВЦЭМ!$B$34:$B$777,Y$119)+'СЕТ СН'!$I$9+СВЦЭМ!$D$10+'СЕТ СН'!$I$6-'СЕТ СН'!$I$19</f>
        <v>1611.90196191</v>
      </c>
    </row>
    <row r="135" spans="1:25" ht="15.75" x14ac:dyDescent="0.2">
      <c r="A135" s="36">
        <f t="shared" si="3"/>
        <v>42963</v>
      </c>
      <c r="B135" s="37">
        <f>SUMIFS(СВЦЭМ!$C$34:$C$777,СВЦЭМ!$A$34:$A$777,$A135,СВЦЭМ!$B$34:$B$777,B$119)+'СЕТ СН'!$I$9+СВЦЭМ!$D$10+'СЕТ СН'!$I$6-'СЕТ СН'!$I$19</f>
        <v>1682.6470140000001</v>
      </c>
      <c r="C135" s="37">
        <f>SUMIFS(СВЦЭМ!$C$34:$C$777,СВЦЭМ!$A$34:$A$777,$A135,СВЦЭМ!$B$34:$B$777,C$119)+'СЕТ СН'!$I$9+СВЦЭМ!$D$10+'СЕТ СН'!$I$6-'СЕТ СН'!$I$19</f>
        <v>1733.3774863199997</v>
      </c>
      <c r="D135" s="37">
        <f>SUMIFS(СВЦЭМ!$C$34:$C$777,СВЦЭМ!$A$34:$A$777,$A135,СВЦЭМ!$B$34:$B$777,D$119)+'СЕТ СН'!$I$9+СВЦЭМ!$D$10+'СЕТ СН'!$I$6-'СЕТ СН'!$I$19</f>
        <v>1753.5211142099997</v>
      </c>
      <c r="E135" s="37">
        <f>SUMIFS(СВЦЭМ!$C$34:$C$777,СВЦЭМ!$A$34:$A$777,$A135,СВЦЭМ!$B$34:$B$777,E$119)+'СЕТ СН'!$I$9+СВЦЭМ!$D$10+'СЕТ СН'!$I$6-'СЕТ СН'!$I$19</f>
        <v>1760.7540866499999</v>
      </c>
      <c r="F135" s="37">
        <f>SUMIFS(СВЦЭМ!$C$34:$C$777,СВЦЭМ!$A$34:$A$777,$A135,СВЦЭМ!$B$34:$B$777,F$119)+'СЕТ СН'!$I$9+СВЦЭМ!$D$10+'СЕТ СН'!$I$6-'СЕТ СН'!$I$19</f>
        <v>1771.5601998900001</v>
      </c>
      <c r="G135" s="37">
        <f>SUMIFS(СВЦЭМ!$C$34:$C$777,СВЦЭМ!$A$34:$A$777,$A135,СВЦЭМ!$B$34:$B$777,G$119)+'СЕТ СН'!$I$9+СВЦЭМ!$D$10+'СЕТ СН'!$I$6-'СЕТ СН'!$I$19</f>
        <v>1760.52793754</v>
      </c>
      <c r="H135" s="37">
        <f>SUMIFS(СВЦЭМ!$C$34:$C$777,СВЦЭМ!$A$34:$A$777,$A135,СВЦЭМ!$B$34:$B$777,H$119)+'СЕТ СН'!$I$9+СВЦЭМ!$D$10+'СЕТ СН'!$I$6-'СЕТ СН'!$I$19</f>
        <v>1731.26425148</v>
      </c>
      <c r="I135" s="37">
        <f>SUMIFS(СВЦЭМ!$C$34:$C$777,СВЦЭМ!$A$34:$A$777,$A135,СВЦЭМ!$B$34:$B$777,I$119)+'СЕТ СН'!$I$9+СВЦЭМ!$D$10+'СЕТ СН'!$I$6-'СЕТ СН'!$I$19</f>
        <v>1683.4140463599997</v>
      </c>
      <c r="J135" s="37">
        <f>SUMIFS(СВЦЭМ!$C$34:$C$777,СВЦЭМ!$A$34:$A$777,$A135,СВЦЭМ!$B$34:$B$777,J$119)+'СЕТ СН'!$I$9+СВЦЭМ!$D$10+'СЕТ СН'!$I$6-'СЕТ СН'!$I$19</f>
        <v>1632.6018768099998</v>
      </c>
      <c r="K135" s="37">
        <f>SUMIFS(СВЦЭМ!$C$34:$C$777,СВЦЭМ!$A$34:$A$777,$A135,СВЦЭМ!$B$34:$B$777,K$119)+'СЕТ СН'!$I$9+СВЦЭМ!$D$10+'СЕТ СН'!$I$6-'СЕТ СН'!$I$19</f>
        <v>1570.5660575799998</v>
      </c>
      <c r="L135" s="37">
        <f>SUMIFS(СВЦЭМ!$C$34:$C$777,СВЦЭМ!$A$34:$A$777,$A135,СВЦЭМ!$B$34:$B$777,L$119)+'СЕТ СН'!$I$9+СВЦЭМ!$D$10+'СЕТ СН'!$I$6-'СЕТ СН'!$I$19</f>
        <v>1488.2949333799997</v>
      </c>
      <c r="M135" s="37">
        <f>SUMIFS(СВЦЭМ!$C$34:$C$777,СВЦЭМ!$A$34:$A$777,$A135,СВЦЭМ!$B$34:$B$777,M$119)+'СЕТ СН'!$I$9+СВЦЭМ!$D$10+'СЕТ СН'!$I$6-'СЕТ СН'!$I$19</f>
        <v>1456.0021261699999</v>
      </c>
      <c r="N135" s="37">
        <f>SUMIFS(СВЦЭМ!$C$34:$C$777,СВЦЭМ!$A$34:$A$777,$A135,СВЦЭМ!$B$34:$B$777,N$119)+'СЕТ СН'!$I$9+СВЦЭМ!$D$10+'СЕТ СН'!$I$6-'СЕТ СН'!$I$19</f>
        <v>1450.4682616300001</v>
      </c>
      <c r="O135" s="37">
        <f>SUMIFS(СВЦЭМ!$C$34:$C$777,СВЦЭМ!$A$34:$A$777,$A135,СВЦЭМ!$B$34:$B$777,O$119)+'СЕТ СН'!$I$9+СВЦЭМ!$D$10+'СЕТ СН'!$I$6-'СЕТ СН'!$I$19</f>
        <v>1454.06097432</v>
      </c>
      <c r="P135" s="37">
        <f>SUMIFS(СВЦЭМ!$C$34:$C$777,СВЦЭМ!$A$34:$A$777,$A135,СВЦЭМ!$B$34:$B$777,P$119)+'СЕТ СН'!$I$9+СВЦЭМ!$D$10+'СЕТ СН'!$I$6-'СЕТ СН'!$I$19</f>
        <v>1458.30222177</v>
      </c>
      <c r="Q135" s="37">
        <f>SUMIFS(СВЦЭМ!$C$34:$C$777,СВЦЭМ!$A$34:$A$777,$A135,СВЦЭМ!$B$34:$B$777,Q$119)+'СЕТ СН'!$I$9+СВЦЭМ!$D$10+'СЕТ СН'!$I$6-'СЕТ СН'!$I$19</f>
        <v>1459.0369888800001</v>
      </c>
      <c r="R135" s="37">
        <f>SUMIFS(СВЦЭМ!$C$34:$C$777,СВЦЭМ!$A$34:$A$777,$A135,СВЦЭМ!$B$34:$B$777,R$119)+'СЕТ СН'!$I$9+СВЦЭМ!$D$10+'СЕТ СН'!$I$6-'СЕТ СН'!$I$19</f>
        <v>1457.57642857</v>
      </c>
      <c r="S135" s="37">
        <f>SUMIFS(СВЦЭМ!$C$34:$C$777,СВЦЭМ!$A$34:$A$777,$A135,СВЦЭМ!$B$34:$B$777,S$119)+'СЕТ СН'!$I$9+СВЦЭМ!$D$10+'СЕТ СН'!$I$6-'СЕТ СН'!$I$19</f>
        <v>1452.46205078</v>
      </c>
      <c r="T135" s="37">
        <f>SUMIFS(СВЦЭМ!$C$34:$C$777,СВЦЭМ!$A$34:$A$777,$A135,СВЦЭМ!$B$34:$B$777,T$119)+'СЕТ СН'!$I$9+СВЦЭМ!$D$10+'СЕТ СН'!$I$6-'СЕТ СН'!$I$19</f>
        <v>1451.6775001000001</v>
      </c>
      <c r="U135" s="37">
        <f>SUMIFS(СВЦЭМ!$C$34:$C$777,СВЦЭМ!$A$34:$A$777,$A135,СВЦЭМ!$B$34:$B$777,U$119)+'СЕТ СН'!$I$9+СВЦЭМ!$D$10+'СЕТ СН'!$I$6-'СЕТ СН'!$I$19</f>
        <v>1451.6221682999999</v>
      </c>
      <c r="V135" s="37">
        <f>SUMIFS(СВЦЭМ!$C$34:$C$777,СВЦЭМ!$A$34:$A$777,$A135,СВЦЭМ!$B$34:$B$777,V$119)+'СЕТ СН'!$I$9+СВЦЭМ!$D$10+'СЕТ СН'!$I$6-'СЕТ СН'!$I$19</f>
        <v>1478.5831521099999</v>
      </c>
      <c r="W135" s="37">
        <f>SUMIFS(СВЦЭМ!$C$34:$C$777,СВЦЭМ!$A$34:$A$777,$A135,СВЦЭМ!$B$34:$B$777,W$119)+'СЕТ СН'!$I$9+СВЦЭМ!$D$10+'СЕТ СН'!$I$6-'СЕТ СН'!$I$19</f>
        <v>1556.5256167699999</v>
      </c>
      <c r="X135" s="37">
        <f>SUMIFS(СВЦЭМ!$C$34:$C$777,СВЦЭМ!$A$34:$A$777,$A135,СВЦЭМ!$B$34:$B$777,X$119)+'СЕТ СН'!$I$9+СВЦЭМ!$D$10+'СЕТ СН'!$I$6-'СЕТ СН'!$I$19</f>
        <v>1585.7467343499998</v>
      </c>
      <c r="Y135" s="37">
        <f>SUMIFS(СВЦЭМ!$C$34:$C$777,СВЦЭМ!$A$34:$A$777,$A135,СВЦЭМ!$B$34:$B$777,Y$119)+'СЕТ СН'!$I$9+СВЦЭМ!$D$10+'СЕТ СН'!$I$6-'СЕТ СН'!$I$19</f>
        <v>1629.4379514499997</v>
      </c>
    </row>
    <row r="136" spans="1:25" ht="15.75" x14ac:dyDescent="0.2">
      <c r="A136" s="36">
        <f t="shared" si="3"/>
        <v>42964</v>
      </c>
      <c r="B136" s="37">
        <f>SUMIFS(СВЦЭМ!$C$34:$C$777,СВЦЭМ!$A$34:$A$777,$A136,СВЦЭМ!$B$34:$B$777,B$119)+'СЕТ СН'!$I$9+СВЦЭМ!$D$10+'СЕТ СН'!$I$6-'СЕТ СН'!$I$19</f>
        <v>1659.45027106</v>
      </c>
      <c r="C136" s="37">
        <f>SUMIFS(СВЦЭМ!$C$34:$C$777,СВЦЭМ!$A$34:$A$777,$A136,СВЦЭМ!$B$34:$B$777,C$119)+'СЕТ СН'!$I$9+СВЦЭМ!$D$10+'СЕТ СН'!$I$6-'СЕТ СН'!$I$19</f>
        <v>1703.9753101199999</v>
      </c>
      <c r="D136" s="37">
        <f>SUMIFS(СВЦЭМ!$C$34:$C$777,СВЦЭМ!$A$34:$A$777,$A136,СВЦЭМ!$B$34:$B$777,D$119)+'СЕТ СН'!$I$9+СВЦЭМ!$D$10+'СЕТ СН'!$I$6-'СЕТ СН'!$I$19</f>
        <v>1737.34000173</v>
      </c>
      <c r="E136" s="37">
        <f>SUMIFS(СВЦЭМ!$C$34:$C$777,СВЦЭМ!$A$34:$A$777,$A136,СВЦЭМ!$B$34:$B$777,E$119)+'СЕТ СН'!$I$9+СВЦЭМ!$D$10+'СЕТ СН'!$I$6-'СЕТ СН'!$I$19</f>
        <v>1749.7912155699996</v>
      </c>
      <c r="F136" s="37">
        <f>SUMIFS(СВЦЭМ!$C$34:$C$777,СВЦЭМ!$A$34:$A$777,$A136,СВЦЭМ!$B$34:$B$777,F$119)+'СЕТ СН'!$I$9+СВЦЭМ!$D$10+'СЕТ СН'!$I$6-'СЕТ СН'!$I$19</f>
        <v>1760.7221585299999</v>
      </c>
      <c r="G136" s="37">
        <f>SUMIFS(СВЦЭМ!$C$34:$C$777,СВЦЭМ!$A$34:$A$777,$A136,СВЦЭМ!$B$34:$B$777,G$119)+'СЕТ СН'!$I$9+СВЦЭМ!$D$10+'СЕТ СН'!$I$6-'СЕТ СН'!$I$19</f>
        <v>1748.29861592</v>
      </c>
      <c r="H136" s="37">
        <f>SUMIFS(СВЦЭМ!$C$34:$C$777,СВЦЭМ!$A$34:$A$777,$A136,СВЦЭМ!$B$34:$B$777,H$119)+'СЕТ СН'!$I$9+СВЦЭМ!$D$10+'СЕТ СН'!$I$6-'СЕТ СН'!$I$19</f>
        <v>1702.1420687199998</v>
      </c>
      <c r="I136" s="37">
        <f>SUMIFS(СВЦЭМ!$C$34:$C$777,СВЦЭМ!$A$34:$A$777,$A136,СВЦЭМ!$B$34:$B$777,I$119)+'СЕТ СН'!$I$9+СВЦЭМ!$D$10+'СЕТ СН'!$I$6-'СЕТ СН'!$I$19</f>
        <v>1659.9892338099999</v>
      </c>
      <c r="J136" s="37">
        <f>SUMIFS(СВЦЭМ!$C$34:$C$777,СВЦЭМ!$A$34:$A$777,$A136,СВЦЭМ!$B$34:$B$777,J$119)+'СЕТ СН'!$I$9+СВЦЭМ!$D$10+'СЕТ СН'!$I$6-'СЕТ СН'!$I$19</f>
        <v>1608.71791046</v>
      </c>
      <c r="K136" s="37">
        <f>SUMIFS(СВЦЭМ!$C$34:$C$777,СВЦЭМ!$A$34:$A$777,$A136,СВЦЭМ!$B$34:$B$777,K$119)+'СЕТ СН'!$I$9+СВЦЭМ!$D$10+'СЕТ СН'!$I$6-'СЕТ СН'!$I$19</f>
        <v>1566.0874795</v>
      </c>
      <c r="L136" s="37">
        <f>SUMIFS(СВЦЭМ!$C$34:$C$777,СВЦЭМ!$A$34:$A$777,$A136,СВЦЭМ!$B$34:$B$777,L$119)+'СЕТ СН'!$I$9+СВЦЭМ!$D$10+'СЕТ СН'!$I$6-'СЕТ СН'!$I$19</f>
        <v>1482.5021552399999</v>
      </c>
      <c r="M136" s="37">
        <f>SUMIFS(СВЦЭМ!$C$34:$C$777,СВЦЭМ!$A$34:$A$777,$A136,СВЦЭМ!$B$34:$B$777,M$119)+'СЕТ СН'!$I$9+СВЦЭМ!$D$10+'СЕТ СН'!$I$6-'СЕТ СН'!$I$19</f>
        <v>1455.6029732</v>
      </c>
      <c r="N136" s="37">
        <f>SUMIFS(СВЦЭМ!$C$34:$C$777,СВЦЭМ!$A$34:$A$777,$A136,СВЦЭМ!$B$34:$B$777,N$119)+'СЕТ СН'!$I$9+СВЦЭМ!$D$10+'СЕТ СН'!$I$6-'СЕТ СН'!$I$19</f>
        <v>1451.4696548500001</v>
      </c>
      <c r="O136" s="37">
        <f>SUMIFS(СВЦЭМ!$C$34:$C$777,СВЦЭМ!$A$34:$A$777,$A136,СВЦЭМ!$B$34:$B$777,O$119)+'СЕТ СН'!$I$9+СВЦЭМ!$D$10+'СЕТ СН'!$I$6-'СЕТ СН'!$I$19</f>
        <v>1453.0462531200001</v>
      </c>
      <c r="P136" s="37">
        <f>SUMIFS(СВЦЭМ!$C$34:$C$777,СВЦЭМ!$A$34:$A$777,$A136,СВЦЭМ!$B$34:$B$777,P$119)+'СЕТ СН'!$I$9+СВЦЭМ!$D$10+'СЕТ СН'!$I$6-'СЕТ СН'!$I$19</f>
        <v>1453.8629953499999</v>
      </c>
      <c r="Q136" s="37">
        <f>SUMIFS(СВЦЭМ!$C$34:$C$777,СВЦЭМ!$A$34:$A$777,$A136,СВЦЭМ!$B$34:$B$777,Q$119)+'СЕТ СН'!$I$9+СВЦЭМ!$D$10+'СЕТ СН'!$I$6-'СЕТ СН'!$I$19</f>
        <v>1456.47540564</v>
      </c>
      <c r="R136" s="37">
        <f>SUMIFS(СВЦЭМ!$C$34:$C$777,СВЦЭМ!$A$34:$A$777,$A136,СВЦЭМ!$B$34:$B$777,R$119)+'СЕТ СН'!$I$9+СВЦЭМ!$D$10+'СЕТ СН'!$I$6-'СЕТ СН'!$I$19</f>
        <v>1454.1682655899999</v>
      </c>
      <c r="S136" s="37">
        <f>SUMIFS(СВЦЭМ!$C$34:$C$777,СВЦЭМ!$A$34:$A$777,$A136,СВЦЭМ!$B$34:$B$777,S$119)+'СЕТ СН'!$I$9+СВЦЭМ!$D$10+'СЕТ СН'!$I$6-'СЕТ СН'!$I$19</f>
        <v>1450.8587627299999</v>
      </c>
      <c r="T136" s="37">
        <f>SUMIFS(СВЦЭМ!$C$34:$C$777,СВЦЭМ!$A$34:$A$777,$A136,СВЦЭМ!$B$34:$B$777,T$119)+'СЕТ СН'!$I$9+СВЦЭМ!$D$10+'СЕТ СН'!$I$6-'СЕТ СН'!$I$19</f>
        <v>1448.6733724800001</v>
      </c>
      <c r="U136" s="37">
        <f>SUMIFS(СВЦЭМ!$C$34:$C$777,СВЦЭМ!$A$34:$A$777,$A136,СВЦЭМ!$B$34:$B$777,U$119)+'СЕТ СН'!$I$9+СВЦЭМ!$D$10+'СЕТ СН'!$I$6-'СЕТ СН'!$I$19</f>
        <v>1450.65112217</v>
      </c>
      <c r="V136" s="37">
        <f>SUMIFS(СВЦЭМ!$C$34:$C$777,СВЦЭМ!$A$34:$A$777,$A136,СВЦЭМ!$B$34:$B$777,V$119)+'СЕТ СН'!$I$9+СВЦЭМ!$D$10+'СЕТ СН'!$I$6-'СЕТ СН'!$I$19</f>
        <v>1471.5413853499999</v>
      </c>
      <c r="W136" s="37">
        <f>SUMIFS(СВЦЭМ!$C$34:$C$777,СВЦЭМ!$A$34:$A$777,$A136,СВЦЭМ!$B$34:$B$777,W$119)+'СЕТ СН'!$I$9+СВЦЭМ!$D$10+'СЕТ СН'!$I$6-'СЕТ СН'!$I$19</f>
        <v>1530.2225901000002</v>
      </c>
      <c r="X136" s="37">
        <f>SUMIFS(СВЦЭМ!$C$34:$C$777,СВЦЭМ!$A$34:$A$777,$A136,СВЦЭМ!$B$34:$B$777,X$119)+'СЕТ СН'!$I$9+СВЦЭМ!$D$10+'СЕТ СН'!$I$6-'СЕТ СН'!$I$19</f>
        <v>1582.5033629099999</v>
      </c>
      <c r="Y136" s="37">
        <f>SUMIFS(СВЦЭМ!$C$34:$C$777,СВЦЭМ!$A$34:$A$777,$A136,СВЦЭМ!$B$34:$B$777,Y$119)+'СЕТ СН'!$I$9+СВЦЭМ!$D$10+'СЕТ СН'!$I$6-'СЕТ СН'!$I$19</f>
        <v>1616.3986561799998</v>
      </c>
    </row>
    <row r="137" spans="1:25" ht="15.75" x14ac:dyDescent="0.2">
      <c r="A137" s="36">
        <f t="shared" si="3"/>
        <v>42965</v>
      </c>
      <c r="B137" s="37">
        <f>SUMIFS(СВЦЭМ!$C$34:$C$777,СВЦЭМ!$A$34:$A$777,$A137,СВЦЭМ!$B$34:$B$777,B$119)+'СЕТ СН'!$I$9+СВЦЭМ!$D$10+'СЕТ СН'!$I$6-'СЕТ СН'!$I$19</f>
        <v>1656.62074312</v>
      </c>
      <c r="C137" s="37">
        <f>SUMIFS(СВЦЭМ!$C$34:$C$777,СВЦЭМ!$A$34:$A$777,$A137,СВЦЭМ!$B$34:$B$777,C$119)+'СЕТ СН'!$I$9+СВЦЭМ!$D$10+'СЕТ СН'!$I$6-'СЕТ СН'!$I$19</f>
        <v>1715.0564146299998</v>
      </c>
      <c r="D137" s="37">
        <f>SUMIFS(СВЦЭМ!$C$34:$C$777,СВЦЭМ!$A$34:$A$777,$A137,СВЦЭМ!$B$34:$B$777,D$119)+'СЕТ СН'!$I$9+СВЦЭМ!$D$10+'СЕТ СН'!$I$6-'СЕТ СН'!$I$19</f>
        <v>1749.03597786</v>
      </c>
      <c r="E137" s="37">
        <f>SUMIFS(СВЦЭМ!$C$34:$C$777,СВЦЭМ!$A$34:$A$777,$A137,СВЦЭМ!$B$34:$B$777,E$119)+'СЕТ СН'!$I$9+СВЦЭМ!$D$10+'СЕТ СН'!$I$6-'СЕТ СН'!$I$19</f>
        <v>1765.4390511900001</v>
      </c>
      <c r="F137" s="37">
        <f>SUMIFS(СВЦЭМ!$C$34:$C$777,СВЦЭМ!$A$34:$A$777,$A137,СВЦЭМ!$B$34:$B$777,F$119)+'СЕТ СН'!$I$9+СВЦЭМ!$D$10+'СЕТ СН'!$I$6-'СЕТ СН'!$I$19</f>
        <v>1771.3844842499998</v>
      </c>
      <c r="G137" s="37">
        <f>SUMIFS(СВЦЭМ!$C$34:$C$777,СВЦЭМ!$A$34:$A$777,$A137,СВЦЭМ!$B$34:$B$777,G$119)+'СЕТ СН'!$I$9+СВЦЭМ!$D$10+'СЕТ СН'!$I$6-'СЕТ СН'!$I$19</f>
        <v>1764.47860459</v>
      </c>
      <c r="H137" s="37">
        <f>SUMIFS(СВЦЭМ!$C$34:$C$777,СВЦЭМ!$A$34:$A$777,$A137,СВЦЭМ!$B$34:$B$777,H$119)+'СЕТ СН'!$I$9+СВЦЭМ!$D$10+'СЕТ СН'!$I$6-'СЕТ СН'!$I$19</f>
        <v>1704.0810963099998</v>
      </c>
      <c r="I137" s="37">
        <f>SUMIFS(СВЦЭМ!$C$34:$C$777,СВЦЭМ!$A$34:$A$777,$A137,СВЦЭМ!$B$34:$B$777,I$119)+'СЕТ СН'!$I$9+СВЦЭМ!$D$10+'СЕТ СН'!$I$6-'СЕТ СН'!$I$19</f>
        <v>1657.5121441699998</v>
      </c>
      <c r="J137" s="37">
        <f>SUMIFS(СВЦЭМ!$C$34:$C$777,СВЦЭМ!$A$34:$A$777,$A137,СВЦЭМ!$B$34:$B$777,J$119)+'СЕТ СН'!$I$9+СВЦЭМ!$D$10+'СЕТ СН'!$I$6-'СЕТ СН'!$I$19</f>
        <v>1603.83097</v>
      </c>
      <c r="K137" s="37">
        <f>SUMIFS(СВЦЭМ!$C$34:$C$777,СВЦЭМ!$A$34:$A$777,$A137,СВЦЭМ!$B$34:$B$777,K$119)+'СЕТ СН'!$I$9+СВЦЭМ!$D$10+'СЕТ СН'!$I$6-'СЕТ СН'!$I$19</f>
        <v>1565.02576559</v>
      </c>
      <c r="L137" s="37">
        <f>SUMIFS(СВЦЭМ!$C$34:$C$777,СВЦЭМ!$A$34:$A$777,$A137,СВЦЭМ!$B$34:$B$777,L$119)+'СЕТ СН'!$I$9+СВЦЭМ!$D$10+'СЕТ СН'!$I$6-'СЕТ СН'!$I$19</f>
        <v>1474.1213856200002</v>
      </c>
      <c r="M137" s="37">
        <f>SUMIFS(СВЦЭМ!$C$34:$C$777,СВЦЭМ!$A$34:$A$777,$A137,СВЦЭМ!$B$34:$B$777,M$119)+'СЕТ СН'!$I$9+СВЦЭМ!$D$10+'СЕТ СН'!$I$6-'СЕТ СН'!$I$19</f>
        <v>1442.93716617</v>
      </c>
      <c r="N137" s="37">
        <f>SUMIFS(СВЦЭМ!$C$34:$C$777,СВЦЭМ!$A$34:$A$777,$A137,СВЦЭМ!$B$34:$B$777,N$119)+'СЕТ СН'!$I$9+СВЦЭМ!$D$10+'СЕТ СН'!$I$6-'СЕТ СН'!$I$19</f>
        <v>1444.8065070499999</v>
      </c>
      <c r="O137" s="37">
        <f>SUMIFS(СВЦЭМ!$C$34:$C$777,СВЦЭМ!$A$34:$A$777,$A137,СВЦЭМ!$B$34:$B$777,O$119)+'СЕТ СН'!$I$9+СВЦЭМ!$D$10+'СЕТ СН'!$I$6-'СЕТ СН'!$I$19</f>
        <v>1438.4532782400001</v>
      </c>
      <c r="P137" s="37">
        <f>SUMIFS(СВЦЭМ!$C$34:$C$777,СВЦЭМ!$A$34:$A$777,$A137,СВЦЭМ!$B$34:$B$777,P$119)+'СЕТ СН'!$I$9+СВЦЭМ!$D$10+'СЕТ СН'!$I$6-'СЕТ СН'!$I$19</f>
        <v>1447.2507637600002</v>
      </c>
      <c r="Q137" s="37">
        <f>SUMIFS(СВЦЭМ!$C$34:$C$777,СВЦЭМ!$A$34:$A$777,$A137,СВЦЭМ!$B$34:$B$777,Q$119)+'СЕТ СН'!$I$9+СВЦЭМ!$D$10+'СЕТ СН'!$I$6-'СЕТ СН'!$I$19</f>
        <v>1451.80335986</v>
      </c>
      <c r="R137" s="37">
        <f>SUMIFS(СВЦЭМ!$C$34:$C$777,СВЦЭМ!$A$34:$A$777,$A137,СВЦЭМ!$B$34:$B$777,R$119)+'СЕТ СН'!$I$9+СВЦЭМ!$D$10+'СЕТ СН'!$I$6-'СЕТ СН'!$I$19</f>
        <v>1458.0881592000001</v>
      </c>
      <c r="S137" s="37">
        <f>SUMIFS(СВЦЭМ!$C$34:$C$777,СВЦЭМ!$A$34:$A$777,$A137,СВЦЭМ!$B$34:$B$777,S$119)+'СЕТ СН'!$I$9+СВЦЭМ!$D$10+'СЕТ СН'!$I$6-'СЕТ СН'!$I$19</f>
        <v>1444.88916432</v>
      </c>
      <c r="T137" s="37">
        <f>SUMIFS(СВЦЭМ!$C$34:$C$777,СВЦЭМ!$A$34:$A$777,$A137,СВЦЭМ!$B$34:$B$777,T$119)+'СЕТ СН'!$I$9+СВЦЭМ!$D$10+'СЕТ СН'!$I$6-'СЕТ СН'!$I$19</f>
        <v>1453.88843486</v>
      </c>
      <c r="U137" s="37">
        <f>SUMIFS(СВЦЭМ!$C$34:$C$777,СВЦЭМ!$A$34:$A$777,$A137,СВЦЭМ!$B$34:$B$777,U$119)+'СЕТ СН'!$I$9+СВЦЭМ!$D$10+'СЕТ СН'!$I$6-'СЕТ СН'!$I$19</f>
        <v>1454.3985337300001</v>
      </c>
      <c r="V137" s="37">
        <f>SUMIFS(СВЦЭМ!$C$34:$C$777,СВЦЭМ!$A$34:$A$777,$A137,СВЦЭМ!$B$34:$B$777,V$119)+'СЕТ СН'!$I$9+СВЦЭМ!$D$10+'СЕТ СН'!$I$6-'СЕТ СН'!$I$19</f>
        <v>1487.4410020300002</v>
      </c>
      <c r="W137" s="37">
        <f>SUMIFS(СВЦЭМ!$C$34:$C$777,СВЦЭМ!$A$34:$A$777,$A137,СВЦЭМ!$B$34:$B$777,W$119)+'СЕТ СН'!$I$9+СВЦЭМ!$D$10+'СЕТ СН'!$I$6-'СЕТ СН'!$I$19</f>
        <v>1557.6181590699998</v>
      </c>
      <c r="X137" s="37">
        <f>SUMIFS(СВЦЭМ!$C$34:$C$777,СВЦЭМ!$A$34:$A$777,$A137,СВЦЭМ!$B$34:$B$777,X$119)+'СЕТ СН'!$I$9+СВЦЭМ!$D$10+'СЕТ СН'!$I$6-'СЕТ СН'!$I$19</f>
        <v>1594.0785342599997</v>
      </c>
      <c r="Y137" s="37">
        <f>SUMIFS(СВЦЭМ!$C$34:$C$777,СВЦЭМ!$A$34:$A$777,$A137,СВЦЭМ!$B$34:$B$777,Y$119)+'СЕТ СН'!$I$9+СВЦЭМ!$D$10+'СЕТ СН'!$I$6-'СЕТ СН'!$I$19</f>
        <v>1625.6134300399999</v>
      </c>
    </row>
    <row r="138" spans="1:25" ht="15.75" x14ac:dyDescent="0.2">
      <c r="A138" s="36">
        <f t="shared" si="3"/>
        <v>42966</v>
      </c>
      <c r="B138" s="37">
        <f>SUMIFS(СВЦЭМ!$C$34:$C$777,СВЦЭМ!$A$34:$A$777,$A138,СВЦЭМ!$B$34:$B$777,B$119)+'СЕТ СН'!$I$9+СВЦЭМ!$D$10+'СЕТ СН'!$I$6-'СЕТ СН'!$I$19</f>
        <v>1663.4531186999998</v>
      </c>
      <c r="C138" s="37">
        <f>SUMIFS(СВЦЭМ!$C$34:$C$777,СВЦЭМ!$A$34:$A$777,$A138,СВЦЭМ!$B$34:$B$777,C$119)+'СЕТ СН'!$I$9+СВЦЭМ!$D$10+'СЕТ СН'!$I$6-'СЕТ СН'!$I$19</f>
        <v>1718.1635420499997</v>
      </c>
      <c r="D138" s="37">
        <f>SUMIFS(СВЦЭМ!$C$34:$C$777,СВЦЭМ!$A$34:$A$777,$A138,СВЦЭМ!$B$34:$B$777,D$119)+'СЕТ СН'!$I$9+СВЦЭМ!$D$10+'СЕТ СН'!$I$6-'СЕТ СН'!$I$19</f>
        <v>1751.0850490599996</v>
      </c>
      <c r="E138" s="37">
        <f>SUMIFS(СВЦЭМ!$C$34:$C$777,СВЦЭМ!$A$34:$A$777,$A138,СВЦЭМ!$B$34:$B$777,E$119)+'СЕТ СН'!$I$9+СВЦЭМ!$D$10+'СЕТ СН'!$I$6-'СЕТ СН'!$I$19</f>
        <v>1766.2743474999997</v>
      </c>
      <c r="F138" s="37">
        <f>SUMIFS(СВЦЭМ!$C$34:$C$777,СВЦЭМ!$A$34:$A$777,$A138,СВЦЭМ!$B$34:$B$777,F$119)+'СЕТ СН'!$I$9+СВЦЭМ!$D$10+'СЕТ СН'!$I$6-'СЕТ СН'!$I$19</f>
        <v>1772.2675328299997</v>
      </c>
      <c r="G138" s="37">
        <f>SUMIFS(СВЦЭМ!$C$34:$C$777,СВЦЭМ!$A$34:$A$777,$A138,СВЦЭМ!$B$34:$B$777,G$119)+'СЕТ СН'!$I$9+СВЦЭМ!$D$10+'СЕТ СН'!$I$6-'СЕТ СН'!$I$19</f>
        <v>1770.6500633699998</v>
      </c>
      <c r="H138" s="37">
        <f>SUMIFS(СВЦЭМ!$C$34:$C$777,СВЦЭМ!$A$34:$A$777,$A138,СВЦЭМ!$B$34:$B$777,H$119)+'СЕТ СН'!$I$9+СВЦЭМ!$D$10+'СЕТ СН'!$I$6-'СЕТ СН'!$I$19</f>
        <v>1746.5188200100001</v>
      </c>
      <c r="I138" s="37">
        <f>SUMIFS(СВЦЭМ!$C$34:$C$777,СВЦЭМ!$A$34:$A$777,$A138,СВЦЭМ!$B$34:$B$777,I$119)+'СЕТ СН'!$I$9+СВЦЭМ!$D$10+'СЕТ СН'!$I$6-'СЕТ СН'!$I$19</f>
        <v>1696.72926848</v>
      </c>
      <c r="J138" s="37">
        <f>SUMIFS(СВЦЭМ!$C$34:$C$777,СВЦЭМ!$A$34:$A$777,$A138,СВЦЭМ!$B$34:$B$777,J$119)+'СЕТ СН'!$I$9+СВЦЭМ!$D$10+'СЕТ СН'!$I$6-'СЕТ СН'!$I$19</f>
        <v>1606.9648155999998</v>
      </c>
      <c r="K138" s="37">
        <f>SUMIFS(СВЦЭМ!$C$34:$C$777,СВЦЭМ!$A$34:$A$777,$A138,СВЦЭМ!$B$34:$B$777,K$119)+'СЕТ СН'!$I$9+СВЦЭМ!$D$10+'СЕТ СН'!$I$6-'СЕТ СН'!$I$19</f>
        <v>1550.2914721699999</v>
      </c>
      <c r="L138" s="37">
        <f>SUMIFS(СВЦЭМ!$C$34:$C$777,СВЦЭМ!$A$34:$A$777,$A138,СВЦЭМ!$B$34:$B$777,L$119)+'СЕТ СН'!$I$9+СВЦЭМ!$D$10+'СЕТ СН'!$I$6-'СЕТ СН'!$I$19</f>
        <v>1446.6508225499999</v>
      </c>
      <c r="M138" s="37">
        <f>SUMIFS(СВЦЭМ!$C$34:$C$777,СВЦЭМ!$A$34:$A$777,$A138,СВЦЭМ!$B$34:$B$777,M$119)+'СЕТ СН'!$I$9+СВЦЭМ!$D$10+'СЕТ СН'!$I$6-'СЕТ СН'!$I$19</f>
        <v>1428.41557861</v>
      </c>
      <c r="N138" s="37">
        <f>SUMIFS(СВЦЭМ!$C$34:$C$777,СВЦЭМ!$A$34:$A$777,$A138,СВЦЭМ!$B$34:$B$777,N$119)+'СЕТ СН'!$I$9+СВЦЭМ!$D$10+'СЕТ СН'!$I$6-'СЕТ СН'!$I$19</f>
        <v>1430.9409809700001</v>
      </c>
      <c r="O138" s="37">
        <f>SUMIFS(СВЦЭМ!$C$34:$C$777,СВЦЭМ!$A$34:$A$777,$A138,СВЦЭМ!$B$34:$B$777,O$119)+'СЕТ СН'!$I$9+СВЦЭМ!$D$10+'СЕТ СН'!$I$6-'СЕТ СН'!$I$19</f>
        <v>1432.0938983800002</v>
      </c>
      <c r="P138" s="37">
        <f>SUMIFS(СВЦЭМ!$C$34:$C$777,СВЦЭМ!$A$34:$A$777,$A138,СВЦЭМ!$B$34:$B$777,P$119)+'СЕТ СН'!$I$9+СВЦЭМ!$D$10+'СЕТ СН'!$I$6-'СЕТ СН'!$I$19</f>
        <v>1437.33410073</v>
      </c>
      <c r="Q138" s="37">
        <f>SUMIFS(СВЦЭМ!$C$34:$C$777,СВЦЭМ!$A$34:$A$777,$A138,СВЦЭМ!$B$34:$B$777,Q$119)+'СЕТ СН'!$I$9+СВЦЭМ!$D$10+'СЕТ СН'!$I$6-'СЕТ СН'!$I$19</f>
        <v>1433.70808046</v>
      </c>
      <c r="R138" s="37">
        <f>SUMIFS(СВЦЭМ!$C$34:$C$777,СВЦЭМ!$A$34:$A$777,$A138,СВЦЭМ!$B$34:$B$777,R$119)+'СЕТ СН'!$I$9+СВЦЭМ!$D$10+'СЕТ СН'!$I$6-'СЕТ СН'!$I$19</f>
        <v>1430.4162532</v>
      </c>
      <c r="S138" s="37">
        <f>SUMIFS(СВЦЭМ!$C$34:$C$777,СВЦЭМ!$A$34:$A$777,$A138,СВЦЭМ!$B$34:$B$777,S$119)+'СЕТ СН'!$I$9+СВЦЭМ!$D$10+'СЕТ СН'!$I$6-'СЕТ СН'!$I$19</f>
        <v>1426.6505984400001</v>
      </c>
      <c r="T138" s="37">
        <f>SUMIFS(СВЦЭМ!$C$34:$C$777,СВЦЭМ!$A$34:$A$777,$A138,СВЦЭМ!$B$34:$B$777,T$119)+'СЕТ СН'!$I$9+СВЦЭМ!$D$10+'СЕТ СН'!$I$6-'СЕТ СН'!$I$19</f>
        <v>1434.56466811</v>
      </c>
      <c r="U138" s="37">
        <f>SUMIFS(СВЦЭМ!$C$34:$C$777,СВЦЭМ!$A$34:$A$777,$A138,СВЦЭМ!$B$34:$B$777,U$119)+'СЕТ СН'!$I$9+СВЦЭМ!$D$10+'СЕТ СН'!$I$6-'СЕТ СН'!$I$19</f>
        <v>1436.1415226399999</v>
      </c>
      <c r="V138" s="37">
        <f>SUMIFS(СВЦЭМ!$C$34:$C$777,СВЦЭМ!$A$34:$A$777,$A138,СВЦЭМ!$B$34:$B$777,V$119)+'СЕТ СН'!$I$9+СВЦЭМ!$D$10+'СЕТ СН'!$I$6-'СЕТ СН'!$I$19</f>
        <v>1440.7805179299999</v>
      </c>
      <c r="W138" s="37">
        <f>SUMIFS(СВЦЭМ!$C$34:$C$777,СВЦЭМ!$A$34:$A$777,$A138,СВЦЭМ!$B$34:$B$777,W$119)+'СЕТ СН'!$I$9+СВЦЭМ!$D$10+'СЕТ СН'!$I$6-'СЕТ СН'!$I$19</f>
        <v>1500.7098592900002</v>
      </c>
      <c r="X138" s="37">
        <f>SUMIFS(СВЦЭМ!$C$34:$C$777,СВЦЭМ!$A$34:$A$777,$A138,СВЦЭМ!$B$34:$B$777,X$119)+'СЕТ СН'!$I$9+СВЦЭМ!$D$10+'СЕТ СН'!$I$6-'СЕТ СН'!$I$19</f>
        <v>1556.88894987</v>
      </c>
      <c r="Y138" s="37">
        <f>SUMIFS(СВЦЭМ!$C$34:$C$777,СВЦЭМ!$A$34:$A$777,$A138,СВЦЭМ!$B$34:$B$777,Y$119)+'СЕТ СН'!$I$9+СВЦЭМ!$D$10+'СЕТ СН'!$I$6-'СЕТ СН'!$I$19</f>
        <v>1607.6471292599999</v>
      </c>
    </row>
    <row r="139" spans="1:25" ht="15.75" x14ac:dyDescent="0.2">
      <c r="A139" s="36">
        <f t="shared" si="3"/>
        <v>42967</v>
      </c>
      <c r="B139" s="37">
        <f>SUMIFS(СВЦЭМ!$C$34:$C$777,СВЦЭМ!$A$34:$A$777,$A139,СВЦЭМ!$B$34:$B$777,B$119)+'СЕТ СН'!$I$9+СВЦЭМ!$D$10+'СЕТ СН'!$I$6-'СЕТ СН'!$I$19</f>
        <v>1613.5910927599998</v>
      </c>
      <c r="C139" s="37">
        <f>SUMIFS(СВЦЭМ!$C$34:$C$777,СВЦЭМ!$A$34:$A$777,$A139,СВЦЭМ!$B$34:$B$777,C$119)+'СЕТ СН'!$I$9+СВЦЭМ!$D$10+'СЕТ СН'!$I$6-'СЕТ СН'!$I$19</f>
        <v>1657.6282203399996</v>
      </c>
      <c r="D139" s="37">
        <f>SUMIFS(СВЦЭМ!$C$34:$C$777,СВЦЭМ!$A$34:$A$777,$A139,СВЦЭМ!$B$34:$B$777,D$119)+'СЕТ СН'!$I$9+СВЦЭМ!$D$10+'СЕТ СН'!$I$6-'СЕТ СН'!$I$19</f>
        <v>1663.0116808299999</v>
      </c>
      <c r="E139" s="37">
        <f>SUMIFS(СВЦЭМ!$C$34:$C$777,СВЦЭМ!$A$34:$A$777,$A139,СВЦЭМ!$B$34:$B$777,E$119)+'СЕТ СН'!$I$9+СВЦЭМ!$D$10+'СЕТ СН'!$I$6-'СЕТ СН'!$I$19</f>
        <v>1676.5325871999999</v>
      </c>
      <c r="F139" s="37">
        <f>SUMIFS(СВЦЭМ!$C$34:$C$777,СВЦЭМ!$A$34:$A$777,$A139,СВЦЭМ!$B$34:$B$777,F$119)+'СЕТ СН'!$I$9+СВЦЭМ!$D$10+'СЕТ СН'!$I$6-'СЕТ СН'!$I$19</f>
        <v>1683.2453896799998</v>
      </c>
      <c r="G139" s="37">
        <f>SUMIFS(СВЦЭМ!$C$34:$C$777,СВЦЭМ!$A$34:$A$777,$A139,СВЦЭМ!$B$34:$B$777,G$119)+'СЕТ СН'!$I$9+СВЦЭМ!$D$10+'СЕТ СН'!$I$6-'СЕТ СН'!$I$19</f>
        <v>1686.69900297</v>
      </c>
      <c r="H139" s="37">
        <f>SUMIFS(СВЦЭМ!$C$34:$C$777,СВЦЭМ!$A$34:$A$777,$A139,СВЦЭМ!$B$34:$B$777,H$119)+'СЕТ СН'!$I$9+СВЦЭМ!$D$10+'СЕТ СН'!$I$6-'СЕТ СН'!$I$19</f>
        <v>1694.5298649699998</v>
      </c>
      <c r="I139" s="37">
        <f>SUMIFS(СВЦЭМ!$C$34:$C$777,СВЦЭМ!$A$34:$A$777,$A139,СВЦЭМ!$B$34:$B$777,I$119)+'СЕТ СН'!$I$9+СВЦЭМ!$D$10+'СЕТ СН'!$I$6-'СЕТ СН'!$I$19</f>
        <v>1703.0767926999997</v>
      </c>
      <c r="J139" s="37">
        <f>SUMIFS(СВЦЭМ!$C$34:$C$777,СВЦЭМ!$A$34:$A$777,$A139,СВЦЭМ!$B$34:$B$777,J$119)+'СЕТ СН'!$I$9+СВЦЭМ!$D$10+'СЕТ СН'!$I$6-'СЕТ СН'!$I$19</f>
        <v>1621.74437119</v>
      </c>
      <c r="K139" s="37">
        <f>SUMIFS(СВЦЭМ!$C$34:$C$777,СВЦЭМ!$A$34:$A$777,$A139,СВЦЭМ!$B$34:$B$777,K$119)+'СЕТ СН'!$I$9+СВЦЭМ!$D$10+'СЕТ СН'!$I$6-'СЕТ СН'!$I$19</f>
        <v>1573.3758671199998</v>
      </c>
      <c r="L139" s="37">
        <f>SUMIFS(СВЦЭМ!$C$34:$C$777,СВЦЭМ!$A$34:$A$777,$A139,СВЦЭМ!$B$34:$B$777,L$119)+'СЕТ СН'!$I$9+СВЦЭМ!$D$10+'СЕТ СН'!$I$6-'СЕТ СН'!$I$19</f>
        <v>1464.9728359999999</v>
      </c>
      <c r="M139" s="37">
        <f>SUMIFS(СВЦЭМ!$C$34:$C$777,СВЦЭМ!$A$34:$A$777,$A139,СВЦЭМ!$B$34:$B$777,M$119)+'СЕТ СН'!$I$9+СВЦЭМ!$D$10+'СЕТ СН'!$I$6-'СЕТ СН'!$I$19</f>
        <v>1440.09227773</v>
      </c>
      <c r="N139" s="37">
        <f>SUMIFS(СВЦЭМ!$C$34:$C$777,СВЦЭМ!$A$34:$A$777,$A139,СВЦЭМ!$B$34:$B$777,N$119)+'СЕТ СН'!$I$9+СВЦЭМ!$D$10+'СЕТ СН'!$I$6-'СЕТ СН'!$I$19</f>
        <v>1440.3694182899999</v>
      </c>
      <c r="O139" s="37">
        <f>SUMIFS(СВЦЭМ!$C$34:$C$777,СВЦЭМ!$A$34:$A$777,$A139,СВЦЭМ!$B$34:$B$777,O$119)+'СЕТ СН'!$I$9+СВЦЭМ!$D$10+'СЕТ СН'!$I$6-'СЕТ СН'!$I$19</f>
        <v>1438.42833354</v>
      </c>
      <c r="P139" s="37">
        <f>SUMIFS(СВЦЭМ!$C$34:$C$777,СВЦЭМ!$A$34:$A$777,$A139,СВЦЭМ!$B$34:$B$777,P$119)+'СЕТ СН'!$I$9+СВЦЭМ!$D$10+'СЕТ СН'!$I$6-'СЕТ СН'!$I$19</f>
        <v>1439.2941036</v>
      </c>
      <c r="Q139" s="37">
        <f>SUMIFS(СВЦЭМ!$C$34:$C$777,СВЦЭМ!$A$34:$A$777,$A139,СВЦЭМ!$B$34:$B$777,Q$119)+'СЕТ СН'!$I$9+СВЦЭМ!$D$10+'СЕТ СН'!$I$6-'СЕТ СН'!$I$19</f>
        <v>1443.4989773299999</v>
      </c>
      <c r="R139" s="37">
        <f>SUMIFS(СВЦЭМ!$C$34:$C$777,СВЦЭМ!$A$34:$A$777,$A139,СВЦЭМ!$B$34:$B$777,R$119)+'СЕТ СН'!$I$9+СВЦЭМ!$D$10+'СЕТ СН'!$I$6-'СЕТ СН'!$I$19</f>
        <v>1452.1140653</v>
      </c>
      <c r="S139" s="37">
        <f>SUMIFS(СВЦЭМ!$C$34:$C$777,СВЦЭМ!$A$34:$A$777,$A139,СВЦЭМ!$B$34:$B$777,S$119)+'СЕТ СН'!$I$9+СВЦЭМ!$D$10+'СЕТ СН'!$I$6-'СЕТ СН'!$I$19</f>
        <v>1488.0812975399999</v>
      </c>
      <c r="T139" s="37">
        <f>SUMIFS(СВЦЭМ!$C$34:$C$777,СВЦЭМ!$A$34:$A$777,$A139,СВЦЭМ!$B$34:$B$777,T$119)+'СЕТ СН'!$I$9+СВЦЭМ!$D$10+'СЕТ СН'!$I$6-'СЕТ СН'!$I$19</f>
        <v>1484.2726069</v>
      </c>
      <c r="U139" s="37">
        <f>SUMIFS(СВЦЭМ!$C$34:$C$777,СВЦЭМ!$A$34:$A$777,$A139,СВЦЭМ!$B$34:$B$777,U$119)+'СЕТ СН'!$I$9+СВЦЭМ!$D$10+'СЕТ СН'!$I$6-'СЕТ СН'!$I$19</f>
        <v>1477.93530212</v>
      </c>
      <c r="V139" s="37">
        <f>SUMIFS(СВЦЭМ!$C$34:$C$777,СВЦЭМ!$A$34:$A$777,$A139,СВЦЭМ!$B$34:$B$777,V$119)+'СЕТ СН'!$I$9+СВЦЭМ!$D$10+'СЕТ СН'!$I$6-'СЕТ СН'!$I$19</f>
        <v>1508.40620502</v>
      </c>
      <c r="W139" s="37">
        <f>SUMIFS(СВЦЭМ!$C$34:$C$777,СВЦЭМ!$A$34:$A$777,$A139,СВЦЭМ!$B$34:$B$777,W$119)+'СЕТ СН'!$I$9+СВЦЭМ!$D$10+'СЕТ СН'!$I$6-'СЕТ СН'!$I$19</f>
        <v>1564.8864741899997</v>
      </c>
      <c r="X139" s="37">
        <f>SUMIFS(СВЦЭМ!$C$34:$C$777,СВЦЭМ!$A$34:$A$777,$A139,СВЦЭМ!$B$34:$B$777,X$119)+'СЕТ СН'!$I$9+СВЦЭМ!$D$10+'СЕТ СН'!$I$6-'СЕТ СН'!$I$19</f>
        <v>1550.3916693800002</v>
      </c>
      <c r="Y139" s="37">
        <f>SUMIFS(СВЦЭМ!$C$34:$C$777,СВЦЭМ!$A$34:$A$777,$A139,СВЦЭМ!$B$34:$B$777,Y$119)+'СЕТ СН'!$I$9+СВЦЭМ!$D$10+'СЕТ СН'!$I$6-'СЕТ СН'!$I$19</f>
        <v>1592.5582023799998</v>
      </c>
    </row>
    <row r="140" spans="1:25" ht="15.75" x14ac:dyDescent="0.2">
      <c r="A140" s="36">
        <f t="shared" si="3"/>
        <v>42968</v>
      </c>
      <c r="B140" s="37">
        <f>SUMIFS(СВЦЭМ!$C$34:$C$777,СВЦЭМ!$A$34:$A$777,$A140,СВЦЭМ!$B$34:$B$777,B$119)+'СЕТ СН'!$I$9+СВЦЭМ!$D$10+'СЕТ СН'!$I$6-'СЕТ СН'!$I$19</f>
        <v>1664.6612793099998</v>
      </c>
      <c r="C140" s="37">
        <f>SUMIFS(СВЦЭМ!$C$34:$C$777,СВЦЭМ!$A$34:$A$777,$A140,СВЦЭМ!$B$34:$B$777,C$119)+'СЕТ СН'!$I$9+СВЦЭМ!$D$10+'СЕТ СН'!$I$6-'СЕТ СН'!$I$19</f>
        <v>1722.0628722699998</v>
      </c>
      <c r="D140" s="37">
        <f>SUMIFS(СВЦЭМ!$C$34:$C$777,СВЦЭМ!$A$34:$A$777,$A140,СВЦЭМ!$B$34:$B$777,D$119)+'СЕТ СН'!$I$9+СВЦЭМ!$D$10+'СЕТ СН'!$I$6-'СЕТ СН'!$I$19</f>
        <v>1735.0480395099999</v>
      </c>
      <c r="E140" s="37">
        <f>SUMIFS(СВЦЭМ!$C$34:$C$777,СВЦЭМ!$A$34:$A$777,$A140,СВЦЭМ!$B$34:$B$777,E$119)+'СЕТ СН'!$I$9+СВЦЭМ!$D$10+'СЕТ СН'!$I$6-'СЕТ СН'!$I$19</f>
        <v>1749.1273483099999</v>
      </c>
      <c r="F140" s="37">
        <f>SUMIFS(СВЦЭМ!$C$34:$C$777,СВЦЭМ!$A$34:$A$777,$A140,СВЦЭМ!$B$34:$B$777,F$119)+'СЕТ СН'!$I$9+СВЦЭМ!$D$10+'СЕТ СН'!$I$6-'СЕТ СН'!$I$19</f>
        <v>1748.5236210599996</v>
      </c>
      <c r="G140" s="37">
        <f>SUMIFS(СВЦЭМ!$C$34:$C$777,СВЦЭМ!$A$34:$A$777,$A140,СВЦЭМ!$B$34:$B$777,G$119)+'СЕТ СН'!$I$9+СВЦЭМ!$D$10+'СЕТ СН'!$I$6-'СЕТ СН'!$I$19</f>
        <v>1749.81593398</v>
      </c>
      <c r="H140" s="37">
        <f>SUMIFS(СВЦЭМ!$C$34:$C$777,СВЦЭМ!$A$34:$A$777,$A140,СВЦЭМ!$B$34:$B$777,H$119)+'СЕТ СН'!$I$9+СВЦЭМ!$D$10+'СЕТ СН'!$I$6-'СЕТ СН'!$I$19</f>
        <v>1716.25563612</v>
      </c>
      <c r="I140" s="37">
        <f>SUMIFS(СВЦЭМ!$C$34:$C$777,СВЦЭМ!$A$34:$A$777,$A140,СВЦЭМ!$B$34:$B$777,I$119)+'СЕТ СН'!$I$9+СВЦЭМ!$D$10+'СЕТ СН'!$I$6-'СЕТ СН'!$I$19</f>
        <v>1668.1227809499997</v>
      </c>
      <c r="J140" s="37">
        <f>SUMIFS(СВЦЭМ!$C$34:$C$777,СВЦЭМ!$A$34:$A$777,$A140,СВЦЭМ!$B$34:$B$777,J$119)+'СЕТ СН'!$I$9+СВЦЭМ!$D$10+'СЕТ СН'!$I$6-'СЕТ СН'!$I$19</f>
        <v>1612.5611077200001</v>
      </c>
      <c r="K140" s="37">
        <f>SUMIFS(СВЦЭМ!$C$34:$C$777,СВЦЭМ!$A$34:$A$777,$A140,СВЦЭМ!$B$34:$B$777,K$119)+'СЕТ СН'!$I$9+СВЦЭМ!$D$10+'СЕТ СН'!$I$6-'СЕТ СН'!$I$19</f>
        <v>1544.31586272</v>
      </c>
      <c r="L140" s="37">
        <f>SUMIFS(СВЦЭМ!$C$34:$C$777,СВЦЭМ!$A$34:$A$777,$A140,СВЦЭМ!$B$34:$B$777,L$119)+'СЕТ СН'!$I$9+СВЦЭМ!$D$10+'СЕТ СН'!$I$6-'СЕТ СН'!$I$19</f>
        <v>1463.4875570899999</v>
      </c>
      <c r="M140" s="37">
        <f>SUMIFS(СВЦЭМ!$C$34:$C$777,СВЦЭМ!$A$34:$A$777,$A140,СВЦЭМ!$B$34:$B$777,M$119)+'СЕТ СН'!$I$9+СВЦЭМ!$D$10+'СЕТ СН'!$I$6-'СЕТ СН'!$I$19</f>
        <v>1438.8379751</v>
      </c>
      <c r="N140" s="37">
        <f>SUMIFS(СВЦЭМ!$C$34:$C$777,СВЦЭМ!$A$34:$A$777,$A140,СВЦЭМ!$B$34:$B$777,N$119)+'СЕТ СН'!$I$9+СВЦЭМ!$D$10+'СЕТ СН'!$I$6-'СЕТ СН'!$I$19</f>
        <v>1441.9664453099999</v>
      </c>
      <c r="O140" s="37">
        <f>SUMIFS(СВЦЭМ!$C$34:$C$777,СВЦЭМ!$A$34:$A$777,$A140,СВЦЭМ!$B$34:$B$777,O$119)+'СЕТ СН'!$I$9+СВЦЭМ!$D$10+'СЕТ СН'!$I$6-'СЕТ СН'!$I$19</f>
        <v>1436.91929729</v>
      </c>
      <c r="P140" s="37">
        <f>SUMIFS(СВЦЭМ!$C$34:$C$777,СВЦЭМ!$A$34:$A$777,$A140,СВЦЭМ!$B$34:$B$777,P$119)+'СЕТ СН'!$I$9+СВЦЭМ!$D$10+'СЕТ СН'!$I$6-'СЕТ СН'!$I$19</f>
        <v>1439.91364372</v>
      </c>
      <c r="Q140" s="37">
        <f>SUMIFS(СВЦЭМ!$C$34:$C$777,СВЦЭМ!$A$34:$A$777,$A140,СВЦЭМ!$B$34:$B$777,Q$119)+'СЕТ СН'!$I$9+СВЦЭМ!$D$10+'СЕТ СН'!$I$6-'СЕТ СН'!$I$19</f>
        <v>1438.83164605</v>
      </c>
      <c r="R140" s="37">
        <f>SUMIFS(СВЦЭМ!$C$34:$C$777,СВЦЭМ!$A$34:$A$777,$A140,СВЦЭМ!$B$34:$B$777,R$119)+'СЕТ СН'!$I$9+СВЦЭМ!$D$10+'СЕТ СН'!$I$6-'СЕТ СН'!$I$19</f>
        <v>1440.1119177199998</v>
      </c>
      <c r="S140" s="37">
        <f>SUMIFS(СВЦЭМ!$C$34:$C$777,СВЦЭМ!$A$34:$A$777,$A140,СВЦЭМ!$B$34:$B$777,S$119)+'СЕТ СН'!$I$9+СВЦЭМ!$D$10+'СЕТ СН'!$I$6-'СЕТ СН'!$I$19</f>
        <v>1427.79011085</v>
      </c>
      <c r="T140" s="37">
        <f>SUMIFS(СВЦЭМ!$C$34:$C$777,СВЦЭМ!$A$34:$A$777,$A140,СВЦЭМ!$B$34:$B$777,T$119)+'СЕТ СН'!$I$9+СВЦЭМ!$D$10+'СЕТ СН'!$I$6-'СЕТ СН'!$I$19</f>
        <v>1443.3670509200001</v>
      </c>
      <c r="U140" s="37">
        <f>SUMIFS(СВЦЭМ!$C$34:$C$777,СВЦЭМ!$A$34:$A$777,$A140,СВЦЭМ!$B$34:$B$777,U$119)+'СЕТ СН'!$I$9+СВЦЭМ!$D$10+'СЕТ СН'!$I$6-'СЕТ СН'!$I$19</f>
        <v>1443.2057234899999</v>
      </c>
      <c r="V140" s="37">
        <f>SUMIFS(СВЦЭМ!$C$34:$C$777,СВЦЭМ!$A$34:$A$777,$A140,СВЦЭМ!$B$34:$B$777,V$119)+'СЕТ СН'!$I$9+СВЦЭМ!$D$10+'СЕТ СН'!$I$6-'СЕТ СН'!$I$19</f>
        <v>1452.2384435899999</v>
      </c>
      <c r="W140" s="37">
        <f>SUMIFS(СВЦЭМ!$C$34:$C$777,СВЦЭМ!$A$34:$A$777,$A140,СВЦЭМ!$B$34:$B$777,W$119)+'СЕТ СН'!$I$9+СВЦЭМ!$D$10+'СЕТ СН'!$I$6-'СЕТ СН'!$I$19</f>
        <v>1514.15848577</v>
      </c>
      <c r="X140" s="37">
        <f>SUMIFS(СВЦЭМ!$C$34:$C$777,СВЦЭМ!$A$34:$A$777,$A140,СВЦЭМ!$B$34:$B$777,X$119)+'СЕТ СН'!$I$9+СВЦЭМ!$D$10+'СЕТ СН'!$I$6-'СЕТ СН'!$I$19</f>
        <v>1574.08797297</v>
      </c>
      <c r="Y140" s="37">
        <f>SUMIFS(СВЦЭМ!$C$34:$C$777,СВЦЭМ!$A$34:$A$777,$A140,СВЦЭМ!$B$34:$B$777,Y$119)+'СЕТ СН'!$I$9+СВЦЭМ!$D$10+'СЕТ СН'!$I$6-'СЕТ СН'!$I$19</f>
        <v>1623.7022720699997</v>
      </c>
    </row>
    <row r="141" spans="1:25" ht="15.75" x14ac:dyDescent="0.2">
      <c r="A141" s="36">
        <f t="shared" si="3"/>
        <v>42969</v>
      </c>
      <c r="B141" s="37">
        <f>SUMIFS(СВЦЭМ!$C$34:$C$777,СВЦЭМ!$A$34:$A$777,$A141,СВЦЭМ!$B$34:$B$777,B$119)+'СЕТ СН'!$I$9+СВЦЭМ!$D$10+'СЕТ СН'!$I$6-'СЕТ СН'!$I$19</f>
        <v>1701.8560484599998</v>
      </c>
      <c r="C141" s="37">
        <f>SUMIFS(СВЦЭМ!$C$34:$C$777,СВЦЭМ!$A$34:$A$777,$A141,СВЦЭМ!$B$34:$B$777,C$119)+'СЕТ СН'!$I$9+СВЦЭМ!$D$10+'СЕТ СН'!$I$6-'СЕТ СН'!$I$19</f>
        <v>1710.5147888299998</v>
      </c>
      <c r="D141" s="37">
        <f>SUMIFS(СВЦЭМ!$C$34:$C$777,СВЦЭМ!$A$34:$A$777,$A141,СВЦЭМ!$B$34:$B$777,D$119)+'СЕТ СН'!$I$9+СВЦЭМ!$D$10+'СЕТ СН'!$I$6-'СЕТ СН'!$I$19</f>
        <v>1752.5092729199996</v>
      </c>
      <c r="E141" s="37">
        <f>SUMIFS(СВЦЭМ!$C$34:$C$777,СВЦЭМ!$A$34:$A$777,$A141,СВЦЭМ!$B$34:$B$777,E$119)+'СЕТ СН'!$I$9+СВЦЭМ!$D$10+'СЕТ СН'!$I$6-'СЕТ СН'!$I$19</f>
        <v>1782.4929969799996</v>
      </c>
      <c r="F141" s="37">
        <f>SUMIFS(СВЦЭМ!$C$34:$C$777,СВЦЭМ!$A$34:$A$777,$A141,СВЦЭМ!$B$34:$B$777,F$119)+'СЕТ СН'!$I$9+СВЦЭМ!$D$10+'СЕТ СН'!$I$6-'СЕТ СН'!$I$19</f>
        <v>1781.3459169999996</v>
      </c>
      <c r="G141" s="37">
        <f>SUMIFS(СВЦЭМ!$C$34:$C$777,СВЦЭМ!$A$34:$A$777,$A141,СВЦЭМ!$B$34:$B$777,G$119)+'СЕТ СН'!$I$9+СВЦЭМ!$D$10+'СЕТ СН'!$I$6-'СЕТ СН'!$I$19</f>
        <v>1781.6226118999998</v>
      </c>
      <c r="H141" s="37">
        <f>SUMIFS(СВЦЭМ!$C$34:$C$777,СВЦЭМ!$A$34:$A$777,$A141,СВЦЭМ!$B$34:$B$777,H$119)+'СЕТ СН'!$I$9+СВЦЭМ!$D$10+'СЕТ СН'!$I$6-'СЕТ СН'!$I$19</f>
        <v>1715.2495278299998</v>
      </c>
      <c r="I141" s="37">
        <f>SUMIFS(СВЦЭМ!$C$34:$C$777,СВЦЭМ!$A$34:$A$777,$A141,СВЦЭМ!$B$34:$B$777,I$119)+'СЕТ СН'!$I$9+СВЦЭМ!$D$10+'СЕТ СН'!$I$6-'СЕТ СН'!$I$19</f>
        <v>1682.8317741299998</v>
      </c>
      <c r="J141" s="37">
        <f>SUMIFS(СВЦЭМ!$C$34:$C$777,СВЦЭМ!$A$34:$A$777,$A141,СВЦЭМ!$B$34:$B$777,J$119)+'СЕТ СН'!$I$9+СВЦЭМ!$D$10+'СЕТ СН'!$I$6-'СЕТ СН'!$I$19</f>
        <v>1619.6266013699997</v>
      </c>
      <c r="K141" s="37">
        <f>SUMIFS(СВЦЭМ!$C$34:$C$777,СВЦЭМ!$A$34:$A$777,$A141,СВЦЭМ!$B$34:$B$777,K$119)+'СЕТ СН'!$I$9+СВЦЭМ!$D$10+'СЕТ СН'!$I$6-'СЕТ СН'!$I$19</f>
        <v>1561.1867730899999</v>
      </c>
      <c r="L141" s="37">
        <f>SUMIFS(СВЦЭМ!$C$34:$C$777,СВЦЭМ!$A$34:$A$777,$A141,СВЦЭМ!$B$34:$B$777,L$119)+'СЕТ СН'!$I$9+СВЦЭМ!$D$10+'СЕТ СН'!$I$6-'СЕТ СН'!$I$19</f>
        <v>1468.78968117</v>
      </c>
      <c r="M141" s="37">
        <f>SUMIFS(СВЦЭМ!$C$34:$C$777,СВЦЭМ!$A$34:$A$777,$A141,СВЦЭМ!$B$34:$B$777,M$119)+'СЕТ СН'!$I$9+СВЦЭМ!$D$10+'СЕТ СН'!$I$6-'СЕТ СН'!$I$19</f>
        <v>1454.88657971</v>
      </c>
      <c r="N141" s="37">
        <f>SUMIFS(СВЦЭМ!$C$34:$C$777,СВЦЭМ!$A$34:$A$777,$A141,СВЦЭМ!$B$34:$B$777,N$119)+'СЕТ СН'!$I$9+СВЦЭМ!$D$10+'СЕТ СН'!$I$6-'СЕТ СН'!$I$19</f>
        <v>1453.33305438</v>
      </c>
      <c r="O141" s="37">
        <f>SUMIFS(СВЦЭМ!$C$34:$C$777,СВЦЭМ!$A$34:$A$777,$A141,СВЦЭМ!$B$34:$B$777,O$119)+'СЕТ СН'!$I$9+СВЦЭМ!$D$10+'СЕТ СН'!$I$6-'СЕТ СН'!$I$19</f>
        <v>1452.4188840500001</v>
      </c>
      <c r="P141" s="37">
        <f>SUMIFS(СВЦЭМ!$C$34:$C$777,СВЦЭМ!$A$34:$A$777,$A141,СВЦЭМ!$B$34:$B$777,P$119)+'СЕТ СН'!$I$9+СВЦЭМ!$D$10+'СЕТ СН'!$I$6-'СЕТ СН'!$I$19</f>
        <v>1453.0747066700001</v>
      </c>
      <c r="Q141" s="37">
        <f>SUMIFS(СВЦЭМ!$C$34:$C$777,СВЦЭМ!$A$34:$A$777,$A141,СВЦЭМ!$B$34:$B$777,Q$119)+'СЕТ СН'!$I$9+СВЦЭМ!$D$10+'СЕТ СН'!$I$6-'СЕТ СН'!$I$19</f>
        <v>1450.71397153</v>
      </c>
      <c r="R141" s="37">
        <f>SUMIFS(СВЦЭМ!$C$34:$C$777,СВЦЭМ!$A$34:$A$777,$A141,СВЦЭМ!$B$34:$B$777,R$119)+'СЕТ СН'!$I$9+СВЦЭМ!$D$10+'СЕТ СН'!$I$6-'СЕТ СН'!$I$19</f>
        <v>1451.6887702899999</v>
      </c>
      <c r="S141" s="37">
        <f>SUMIFS(СВЦЭМ!$C$34:$C$777,СВЦЭМ!$A$34:$A$777,$A141,СВЦЭМ!$B$34:$B$777,S$119)+'СЕТ СН'!$I$9+СВЦЭМ!$D$10+'СЕТ СН'!$I$6-'СЕТ СН'!$I$19</f>
        <v>1448.5384209700001</v>
      </c>
      <c r="T141" s="37">
        <f>SUMIFS(СВЦЭМ!$C$34:$C$777,СВЦЭМ!$A$34:$A$777,$A141,СВЦЭМ!$B$34:$B$777,T$119)+'СЕТ СН'!$I$9+СВЦЭМ!$D$10+'СЕТ СН'!$I$6-'СЕТ СН'!$I$19</f>
        <v>1461.4153851999999</v>
      </c>
      <c r="U141" s="37">
        <f>SUMIFS(СВЦЭМ!$C$34:$C$777,СВЦЭМ!$A$34:$A$777,$A141,СВЦЭМ!$B$34:$B$777,U$119)+'СЕТ СН'!$I$9+СВЦЭМ!$D$10+'СЕТ СН'!$I$6-'СЕТ СН'!$I$19</f>
        <v>1462.3357183099999</v>
      </c>
      <c r="V141" s="37">
        <f>SUMIFS(СВЦЭМ!$C$34:$C$777,СВЦЭМ!$A$34:$A$777,$A141,СВЦЭМ!$B$34:$B$777,V$119)+'СЕТ СН'!$I$9+СВЦЭМ!$D$10+'СЕТ СН'!$I$6-'СЕТ СН'!$I$19</f>
        <v>1464.30256044</v>
      </c>
      <c r="W141" s="37">
        <f>SUMIFS(СВЦЭМ!$C$34:$C$777,СВЦЭМ!$A$34:$A$777,$A141,СВЦЭМ!$B$34:$B$777,W$119)+'СЕТ СН'!$I$9+СВЦЭМ!$D$10+'СЕТ СН'!$I$6-'СЕТ СН'!$I$19</f>
        <v>1530.1064438900003</v>
      </c>
      <c r="X141" s="37">
        <f>SUMIFS(СВЦЭМ!$C$34:$C$777,СВЦЭМ!$A$34:$A$777,$A141,СВЦЭМ!$B$34:$B$777,X$119)+'СЕТ СН'!$I$9+СВЦЭМ!$D$10+'СЕТ СН'!$I$6-'СЕТ СН'!$I$19</f>
        <v>1589.6193750499997</v>
      </c>
      <c r="Y141" s="37">
        <f>SUMIFS(СВЦЭМ!$C$34:$C$777,СВЦЭМ!$A$34:$A$777,$A141,СВЦЭМ!$B$34:$B$777,Y$119)+'СЕТ СН'!$I$9+СВЦЭМ!$D$10+'СЕТ СН'!$I$6-'СЕТ СН'!$I$19</f>
        <v>1644.7999563799999</v>
      </c>
    </row>
    <row r="142" spans="1:25" ht="15.75" x14ac:dyDescent="0.2">
      <c r="A142" s="36">
        <f t="shared" si="3"/>
        <v>42970</v>
      </c>
      <c r="B142" s="37">
        <f>SUMIFS(СВЦЭМ!$C$34:$C$777,СВЦЭМ!$A$34:$A$777,$A142,СВЦЭМ!$B$34:$B$777,B$119)+'СЕТ СН'!$I$9+СВЦЭМ!$D$10+'СЕТ СН'!$I$6-'СЕТ СН'!$I$19</f>
        <v>1711.97538184</v>
      </c>
      <c r="C142" s="37">
        <f>SUMIFS(СВЦЭМ!$C$34:$C$777,СВЦЭМ!$A$34:$A$777,$A142,СВЦЭМ!$B$34:$B$777,C$119)+'СЕТ СН'!$I$9+СВЦЭМ!$D$10+'СЕТ СН'!$I$6-'СЕТ СН'!$I$19</f>
        <v>1702.0418939699998</v>
      </c>
      <c r="D142" s="37">
        <f>SUMIFS(СВЦЭМ!$C$34:$C$777,СВЦЭМ!$A$34:$A$777,$A142,СВЦЭМ!$B$34:$B$777,D$119)+'СЕТ СН'!$I$9+СВЦЭМ!$D$10+'СЕТ СН'!$I$6-'СЕТ СН'!$I$19</f>
        <v>1676.5247057399997</v>
      </c>
      <c r="E142" s="37">
        <f>SUMIFS(СВЦЭМ!$C$34:$C$777,СВЦЭМ!$A$34:$A$777,$A142,СВЦЭМ!$B$34:$B$777,E$119)+'СЕТ СН'!$I$9+СВЦЭМ!$D$10+'СЕТ СН'!$I$6-'СЕТ СН'!$I$19</f>
        <v>1671.2345741199997</v>
      </c>
      <c r="F142" s="37">
        <f>SUMIFS(СВЦЭМ!$C$34:$C$777,СВЦЭМ!$A$34:$A$777,$A142,СВЦЭМ!$B$34:$B$777,F$119)+'СЕТ СН'!$I$9+СВЦЭМ!$D$10+'СЕТ СН'!$I$6-'СЕТ СН'!$I$19</f>
        <v>1667.3097738500001</v>
      </c>
      <c r="G142" s="37">
        <f>SUMIFS(СВЦЭМ!$C$34:$C$777,СВЦЭМ!$A$34:$A$777,$A142,СВЦЭМ!$B$34:$B$777,G$119)+'СЕТ СН'!$I$9+СВЦЭМ!$D$10+'СЕТ СН'!$I$6-'СЕТ СН'!$I$19</f>
        <v>1728.6586566599999</v>
      </c>
      <c r="H142" s="37">
        <f>SUMIFS(СВЦЭМ!$C$34:$C$777,СВЦЭМ!$A$34:$A$777,$A142,СВЦЭМ!$B$34:$B$777,H$119)+'СЕТ СН'!$I$9+СВЦЭМ!$D$10+'СЕТ СН'!$I$6-'СЕТ СН'!$I$19</f>
        <v>1753.3941589699998</v>
      </c>
      <c r="I142" s="37">
        <f>SUMIFS(СВЦЭМ!$C$34:$C$777,СВЦЭМ!$A$34:$A$777,$A142,СВЦЭМ!$B$34:$B$777,I$119)+'СЕТ СН'!$I$9+СВЦЭМ!$D$10+'СЕТ СН'!$I$6-'СЕТ СН'!$I$19</f>
        <v>1696.1308510099998</v>
      </c>
      <c r="J142" s="37">
        <f>SUMIFS(СВЦЭМ!$C$34:$C$777,СВЦЭМ!$A$34:$A$777,$A142,СВЦЭМ!$B$34:$B$777,J$119)+'СЕТ СН'!$I$9+СВЦЭМ!$D$10+'СЕТ СН'!$I$6-'СЕТ СН'!$I$19</f>
        <v>1612.15961406</v>
      </c>
      <c r="K142" s="37">
        <f>SUMIFS(СВЦЭМ!$C$34:$C$777,СВЦЭМ!$A$34:$A$777,$A142,СВЦЭМ!$B$34:$B$777,K$119)+'СЕТ СН'!$I$9+СВЦЭМ!$D$10+'СЕТ СН'!$I$6-'СЕТ СН'!$I$19</f>
        <v>1575.0943125899998</v>
      </c>
      <c r="L142" s="37">
        <f>SUMIFS(СВЦЭМ!$C$34:$C$777,СВЦЭМ!$A$34:$A$777,$A142,СВЦЭМ!$B$34:$B$777,L$119)+'СЕТ СН'!$I$9+СВЦЭМ!$D$10+'СЕТ СН'!$I$6-'СЕТ СН'!$I$19</f>
        <v>1500.6001714599997</v>
      </c>
      <c r="M142" s="37">
        <f>SUMIFS(СВЦЭМ!$C$34:$C$777,СВЦЭМ!$A$34:$A$777,$A142,СВЦЭМ!$B$34:$B$777,M$119)+'СЕТ СН'!$I$9+СВЦЭМ!$D$10+'СЕТ СН'!$I$6-'СЕТ СН'!$I$19</f>
        <v>1467.07223116</v>
      </c>
      <c r="N142" s="37">
        <f>SUMIFS(СВЦЭМ!$C$34:$C$777,СВЦЭМ!$A$34:$A$777,$A142,СВЦЭМ!$B$34:$B$777,N$119)+'СЕТ СН'!$I$9+СВЦЭМ!$D$10+'СЕТ СН'!$I$6-'СЕТ СН'!$I$19</f>
        <v>1473.0735500199999</v>
      </c>
      <c r="O142" s="37">
        <f>SUMIFS(СВЦЭМ!$C$34:$C$777,СВЦЭМ!$A$34:$A$777,$A142,СВЦЭМ!$B$34:$B$777,O$119)+'СЕТ СН'!$I$9+СВЦЭМ!$D$10+'СЕТ СН'!$I$6-'СЕТ СН'!$I$19</f>
        <v>1467.89709455</v>
      </c>
      <c r="P142" s="37">
        <f>SUMIFS(СВЦЭМ!$C$34:$C$777,СВЦЭМ!$A$34:$A$777,$A142,СВЦЭМ!$B$34:$B$777,P$119)+'СЕТ СН'!$I$9+СВЦЭМ!$D$10+'СЕТ СН'!$I$6-'СЕТ СН'!$I$19</f>
        <v>1466.41469704</v>
      </c>
      <c r="Q142" s="37">
        <f>SUMIFS(СВЦЭМ!$C$34:$C$777,СВЦЭМ!$A$34:$A$777,$A142,СВЦЭМ!$B$34:$B$777,Q$119)+'СЕТ СН'!$I$9+СВЦЭМ!$D$10+'СЕТ СН'!$I$6-'СЕТ СН'!$I$19</f>
        <v>1466.0381021600001</v>
      </c>
      <c r="R142" s="37">
        <f>SUMIFS(СВЦЭМ!$C$34:$C$777,СВЦЭМ!$A$34:$A$777,$A142,СВЦЭМ!$B$34:$B$777,R$119)+'СЕТ СН'!$I$9+СВЦЭМ!$D$10+'СЕТ СН'!$I$6-'СЕТ СН'!$I$19</f>
        <v>1465.1104070400002</v>
      </c>
      <c r="S142" s="37">
        <f>SUMIFS(СВЦЭМ!$C$34:$C$777,СВЦЭМ!$A$34:$A$777,$A142,СВЦЭМ!$B$34:$B$777,S$119)+'СЕТ СН'!$I$9+СВЦЭМ!$D$10+'СЕТ СН'!$I$6-'СЕТ СН'!$I$19</f>
        <v>1455.13756435</v>
      </c>
      <c r="T142" s="37">
        <f>SUMIFS(СВЦЭМ!$C$34:$C$777,СВЦЭМ!$A$34:$A$777,$A142,СВЦЭМ!$B$34:$B$777,T$119)+'СЕТ СН'!$I$9+СВЦЭМ!$D$10+'СЕТ СН'!$I$6-'СЕТ СН'!$I$19</f>
        <v>1473.6478052399998</v>
      </c>
      <c r="U142" s="37">
        <f>SUMIFS(СВЦЭМ!$C$34:$C$777,СВЦЭМ!$A$34:$A$777,$A142,СВЦЭМ!$B$34:$B$777,U$119)+'СЕТ СН'!$I$9+СВЦЭМ!$D$10+'СЕТ СН'!$I$6-'СЕТ СН'!$I$19</f>
        <v>1475.0774480800001</v>
      </c>
      <c r="V142" s="37">
        <f>SUMIFS(СВЦЭМ!$C$34:$C$777,СВЦЭМ!$A$34:$A$777,$A142,СВЦЭМ!$B$34:$B$777,V$119)+'СЕТ СН'!$I$9+СВЦЭМ!$D$10+'СЕТ СН'!$I$6-'СЕТ СН'!$I$19</f>
        <v>1481.3637349999999</v>
      </c>
      <c r="W142" s="37">
        <f>SUMIFS(СВЦЭМ!$C$34:$C$777,СВЦЭМ!$A$34:$A$777,$A142,СВЦЭМ!$B$34:$B$777,W$119)+'СЕТ СН'!$I$9+СВЦЭМ!$D$10+'СЕТ СН'!$I$6-'СЕТ СН'!$I$19</f>
        <v>1529.9863793300001</v>
      </c>
      <c r="X142" s="37">
        <f>SUMIFS(СВЦЭМ!$C$34:$C$777,СВЦЭМ!$A$34:$A$777,$A142,СВЦЭМ!$B$34:$B$777,X$119)+'СЕТ СН'!$I$9+СВЦЭМ!$D$10+'СЕТ СН'!$I$6-'СЕТ СН'!$I$19</f>
        <v>1551.4820269299998</v>
      </c>
      <c r="Y142" s="37">
        <f>SUMIFS(СВЦЭМ!$C$34:$C$777,СВЦЭМ!$A$34:$A$777,$A142,СВЦЭМ!$B$34:$B$777,Y$119)+'СЕТ СН'!$I$9+СВЦЭМ!$D$10+'СЕТ СН'!$I$6-'СЕТ СН'!$I$19</f>
        <v>1634.6909499599997</v>
      </c>
    </row>
    <row r="143" spans="1:25" ht="15.75" x14ac:dyDescent="0.2">
      <c r="A143" s="36">
        <f t="shared" si="3"/>
        <v>42971</v>
      </c>
      <c r="B143" s="37">
        <f>SUMIFS(СВЦЭМ!$C$34:$C$777,СВЦЭМ!$A$34:$A$777,$A143,СВЦЭМ!$B$34:$B$777,B$119)+'СЕТ СН'!$I$9+СВЦЭМ!$D$10+'СЕТ СН'!$I$6-'СЕТ СН'!$I$19</f>
        <v>1671.9019747100001</v>
      </c>
      <c r="C143" s="37">
        <f>SUMIFS(СВЦЭМ!$C$34:$C$777,СВЦЭМ!$A$34:$A$777,$A143,СВЦЭМ!$B$34:$B$777,C$119)+'СЕТ СН'!$I$9+СВЦЭМ!$D$10+'СЕТ СН'!$I$6-'СЕТ СН'!$I$19</f>
        <v>1707.0780105399999</v>
      </c>
      <c r="D143" s="37">
        <f>SUMIFS(СВЦЭМ!$C$34:$C$777,СВЦЭМ!$A$34:$A$777,$A143,СВЦЭМ!$B$34:$B$777,D$119)+'СЕТ СН'!$I$9+СВЦЭМ!$D$10+'СЕТ СН'!$I$6-'СЕТ СН'!$I$19</f>
        <v>1730.8090441699997</v>
      </c>
      <c r="E143" s="37">
        <f>SUMIFS(СВЦЭМ!$C$34:$C$777,СВЦЭМ!$A$34:$A$777,$A143,СВЦЭМ!$B$34:$B$777,E$119)+'СЕТ СН'!$I$9+СВЦЭМ!$D$10+'СЕТ СН'!$I$6-'СЕТ СН'!$I$19</f>
        <v>1764.9247024899996</v>
      </c>
      <c r="F143" s="37">
        <f>SUMIFS(СВЦЭМ!$C$34:$C$777,СВЦЭМ!$A$34:$A$777,$A143,СВЦЭМ!$B$34:$B$777,F$119)+'СЕТ СН'!$I$9+СВЦЭМ!$D$10+'СЕТ СН'!$I$6-'СЕТ СН'!$I$19</f>
        <v>1774.1859937700001</v>
      </c>
      <c r="G143" s="37">
        <f>SUMIFS(СВЦЭМ!$C$34:$C$777,СВЦЭМ!$A$34:$A$777,$A143,СВЦЭМ!$B$34:$B$777,G$119)+'СЕТ СН'!$I$9+СВЦЭМ!$D$10+'СЕТ СН'!$I$6-'СЕТ СН'!$I$19</f>
        <v>1734.2126722399998</v>
      </c>
      <c r="H143" s="37">
        <f>SUMIFS(СВЦЭМ!$C$34:$C$777,СВЦЭМ!$A$34:$A$777,$A143,СВЦЭМ!$B$34:$B$777,H$119)+'СЕТ СН'!$I$9+СВЦЭМ!$D$10+'СЕТ СН'!$I$6-'СЕТ СН'!$I$19</f>
        <v>1687.3607635799999</v>
      </c>
      <c r="I143" s="37">
        <f>SUMIFS(СВЦЭМ!$C$34:$C$777,СВЦЭМ!$A$34:$A$777,$A143,СВЦЭМ!$B$34:$B$777,I$119)+'СЕТ СН'!$I$9+СВЦЭМ!$D$10+'СЕТ СН'!$I$6-'СЕТ СН'!$I$19</f>
        <v>1664.6106932399998</v>
      </c>
      <c r="J143" s="37">
        <f>SUMIFS(СВЦЭМ!$C$34:$C$777,СВЦЭМ!$A$34:$A$777,$A143,СВЦЭМ!$B$34:$B$777,J$119)+'СЕТ СН'!$I$9+СВЦЭМ!$D$10+'СЕТ СН'!$I$6-'СЕТ СН'!$I$19</f>
        <v>1609.3855460999998</v>
      </c>
      <c r="K143" s="37">
        <f>SUMIFS(СВЦЭМ!$C$34:$C$777,СВЦЭМ!$A$34:$A$777,$A143,СВЦЭМ!$B$34:$B$777,K$119)+'СЕТ СН'!$I$9+СВЦЭМ!$D$10+'СЕТ СН'!$I$6-'СЕТ СН'!$I$19</f>
        <v>1560.6994926099997</v>
      </c>
      <c r="L143" s="37">
        <f>SUMIFS(СВЦЭМ!$C$34:$C$777,СВЦЭМ!$A$34:$A$777,$A143,СВЦЭМ!$B$34:$B$777,L$119)+'СЕТ СН'!$I$9+СВЦЭМ!$D$10+'СЕТ СН'!$I$6-'СЕТ СН'!$I$19</f>
        <v>1482.4735623799997</v>
      </c>
      <c r="M143" s="37">
        <f>SUMIFS(СВЦЭМ!$C$34:$C$777,СВЦЭМ!$A$34:$A$777,$A143,СВЦЭМ!$B$34:$B$777,M$119)+'СЕТ СН'!$I$9+СВЦЭМ!$D$10+'СЕТ СН'!$I$6-'СЕТ СН'!$I$19</f>
        <v>1454.1445251</v>
      </c>
      <c r="N143" s="37">
        <f>SUMIFS(СВЦЭМ!$C$34:$C$777,СВЦЭМ!$A$34:$A$777,$A143,СВЦЭМ!$B$34:$B$777,N$119)+'СЕТ СН'!$I$9+СВЦЭМ!$D$10+'СЕТ СН'!$I$6-'СЕТ СН'!$I$19</f>
        <v>1448.73328621</v>
      </c>
      <c r="O143" s="37">
        <f>SUMIFS(СВЦЭМ!$C$34:$C$777,СВЦЭМ!$A$34:$A$777,$A143,СВЦЭМ!$B$34:$B$777,O$119)+'СЕТ СН'!$I$9+СВЦЭМ!$D$10+'СЕТ СН'!$I$6-'СЕТ СН'!$I$19</f>
        <v>1454.4414641600001</v>
      </c>
      <c r="P143" s="37">
        <f>SUMIFS(СВЦЭМ!$C$34:$C$777,СВЦЭМ!$A$34:$A$777,$A143,СВЦЭМ!$B$34:$B$777,P$119)+'СЕТ СН'!$I$9+СВЦЭМ!$D$10+'СЕТ СН'!$I$6-'СЕТ СН'!$I$19</f>
        <v>1455.71674669</v>
      </c>
      <c r="Q143" s="37">
        <f>SUMIFS(СВЦЭМ!$C$34:$C$777,СВЦЭМ!$A$34:$A$777,$A143,СВЦЭМ!$B$34:$B$777,Q$119)+'СЕТ СН'!$I$9+СВЦЭМ!$D$10+'СЕТ СН'!$I$6-'СЕТ СН'!$I$19</f>
        <v>1460.37275847</v>
      </c>
      <c r="R143" s="37">
        <f>SUMIFS(СВЦЭМ!$C$34:$C$777,СВЦЭМ!$A$34:$A$777,$A143,СВЦЭМ!$B$34:$B$777,R$119)+'СЕТ СН'!$I$9+СВЦЭМ!$D$10+'СЕТ СН'!$I$6-'СЕТ СН'!$I$19</f>
        <v>1457.8960560599999</v>
      </c>
      <c r="S143" s="37">
        <f>SUMIFS(СВЦЭМ!$C$34:$C$777,СВЦЭМ!$A$34:$A$777,$A143,СВЦЭМ!$B$34:$B$777,S$119)+'СЕТ СН'!$I$9+СВЦЭМ!$D$10+'СЕТ СН'!$I$6-'СЕТ СН'!$I$19</f>
        <v>1452.2070322899999</v>
      </c>
      <c r="T143" s="37">
        <f>SUMIFS(СВЦЭМ!$C$34:$C$777,СВЦЭМ!$A$34:$A$777,$A143,СВЦЭМ!$B$34:$B$777,T$119)+'СЕТ СН'!$I$9+СВЦЭМ!$D$10+'СЕТ СН'!$I$6-'СЕТ СН'!$I$19</f>
        <v>1449.11581166</v>
      </c>
      <c r="U143" s="37">
        <f>SUMIFS(СВЦЭМ!$C$34:$C$777,СВЦЭМ!$A$34:$A$777,$A143,СВЦЭМ!$B$34:$B$777,U$119)+'СЕТ СН'!$I$9+СВЦЭМ!$D$10+'СЕТ СН'!$I$6-'СЕТ СН'!$I$19</f>
        <v>1448.4144079</v>
      </c>
      <c r="V143" s="37">
        <f>SUMIFS(СВЦЭМ!$C$34:$C$777,СВЦЭМ!$A$34:$A$777,$A143,СВЦЭМ!$B$34:$B$777,V$119)+'СЕТ СН'!$I$9+СВЦЭМ!$D$10+'СЕТ СН'!$I$6-'СЕТ СН'!$I$19</f>
        <v>1485.9175692899998</v>
      </c>
      <c r="W143" s="37">
        <f>SUMIFS(СВЦЭМ!$C$34:$C$777,СВЦЭМ!$A$34:$A$777,$A143,СВЦЭМ!$B$34:$B$777,W$119)+'СЕТ СН'!$I$9+СВЦЭМ!$D$10+'СЕТ СН'!$I$6-'СЕТ СН'!$I$19</f>
        <v>1556.3845590999999</v>
      </c>
      <c r="X143" s="37">
        <f>SUMIFS(СВЦЭМ!$C$34:$C$777,СВЦЭМ!$A$34:$A$777,$A143,СВЦЭМ!$B$34:$B$777,X$119)+'СЕТ СН'!$I$9+СВЦЭМ!$D$10+'СЕТ СН'!$I$6-'СЕТ СН'!$I$19</f>
        <v>1570.6973691499998</v>
      </c>
      <c r="Y143" s="37">
        <f>SUMIFS(СВЦЭМ!$C$34:$C$777,СВЦЭМ!$A$34:$A$777,$A143,СВЦЭМ!$B$34:$B$777,Y$119)+'СЕТ СН'!$I$9+СВЦЭМ!$D$10+'СЕТ СН'!$I$6-'СЕТ СН'!$I$19</f>
        <v>1614.87415151</v>
      </c>
    </row>
    <row r="144" spans="1:25" ht="15.75" x14ac:dyDescent="0.2">
      <c r="A144" s="36">
        <f t="shared" si="3"/>
        <v>42972</v>
      </c>
      <c r="B144" s="37">
        <f>SUMIFS(СВЦЭМ!$C$34:$C$777,СВЦЭМ!$A$34:$A$777,$A144,СВЦЭМ!$B$34:$B$777,B$119)+'СЕТ СН'!$I$9+СВЦЭМ!$D$10+'СЕТ СН'!$I$6-'СЕТ СН'!$I$19</f>
        <v>1668.7223320099997</v>
      </c>
      <c r="C144" s="37">
        <f>SUMIFS(СВЦЭМ!$C$34:$C$777,СВЦЭМ!$A$34:$A$777,$A144,СВЦЭМ!$B$34:$B$777,C$119)+'СЕТ СН'!$I$9+СВЦЭМ!$D$10+'СЕТ СН'!$I$6-'СЕТ СН'!$I$19</f>
        <v>1722.0763216999999</v>
      </c>
      <c r="D144" s="37">
        <f>SUMIFS(СВЦЭМ!$C$34:$C$777,СВЦЭМ!$A$34:$A$777,$A144,СВЦЭМ!$B$34:$B$777,D$119)+'СЕТ СН'!$I$9+СВЦЭМ!$D$10+'СЕТ СН'!$I$6-'СЕТ СН'!$I$19</f>
        <v>1746.02807592</v>
      </c>
      <c r="E144" s="37">
        <f>SUMIFS(СВЦЭМ!$C$34:$C$777,СВЦЭМ!$A$34:$A$777,$A144,СВЦЭМ!$B$34:$B$777,E$119)+'СЕТ СН'!$I$9+СВЦЭМ!$D$10+'СЕТ СН'!$I$6-'СЕТ СН'!$I$19</f>
        <v>1755.9653598199998</v>
      </c>
      <c r="F144" s="37">
        <f>SUMIFS(СВЦЭМ!$C$34:$C$777,СВЦЭМ!$A$34:$A$777,$A144,СВЦЭМ!$B$34:$B$777,F$119)+'СЕТ СН'!$I$9+СВЦЭМ!$D$10+'СЕТ СН'!$I$6-'СЕТ СН'!$I$19</f>
        <v>1760.9877099699997</v>
      </c>
      <c r="G144" s="37">
        <f>SUMIFS(СВЦЭМ!$C$34:$C$777,СВЦЭМ!$A$34:$A$777,$A144,СВЦЭМ!$B$34:$B$777,G$119)+'СЕТ СН'!$I$9+СВЦЭМ!$D$10+'СЕТ СН'!$I$6-'СЕТ СН'!$I$19</f>
        <v>1750.6492738799998</v>
      </c>
      <c r="H144" s="37">
        <f>SUMIFS(СВЦЭМ!$C$34:$C$777,СВЦЭМ!$A$34:$A$777,$A144,СВЦЭМ!$B$34:$B$777,H$119)+'СЕТ СН'!$I$9+СВЦЭМ!$D$10+'СЕТ СН'!$I$6-'СЕТ СН'!$I$19</f>
        <v>1700.9201587999996</v>
      </c>
      <c r="I144" s="37">
        <f>SUMIFS(СВЦЭМ!$C$34:$C$777,СВЦЭМ!$A$34:$A$777,$A144,СВЦЭМ!$B$34:$B$777,I$119)+'СЕТ СН'!$I$9+СВЦЭМ!$D$10+'СЕТ СН'!$I$6-'СЕТ СН'!$I$19</f>
        <v>1645.6773015599997</v>
      </c>
      <c r="J144" s="37">
        <f>SUMIFS(СВЦЭМ!$C$34:$C$777,СВЦЭМ!$A$34:$A$777,$A144,СВЦЭМ!$B$34:$B$777,J$119)+'СЕТ СН'!$I$9+СВЦЭМ!$D$10+'СЕТ СН'!$I$6-'СЕТ СН'!$I$19</f>
        <v>1596.3619522199997</v>
      </c>
      <c r="K144" s="37">
        <f>SUMIFS(СВЦЭМ!$C$34:$C$777,СВЦЭМ!$A$34:$A$777,$A144,СВЦЭМ!$B$34:$B$777,K$119)+'СЕТ СН'!$I$9+СВЦЭМ!$D$10+'СЕТ СН'!$I$6-'СЕТ СН'!$I$19</f>
        <v>1541.5256032899997</v>
      </c>
      <c r="L144" s="37">
        <f>SUMIFS(СВЦЭМ!$C$34:$C$777,СВЦЭМ!$A$34:$A$777,$A144,СВЦЭМ!$B$34:$B$777,L$119)+'СЕТ СН'!$I$9+СВЦЭМ!$D$10+'СЕТ СН'!$I$6-'СЕТ СН'!$I$19</f>
        <v>1464.2890942499998</v>
      </c>
      <c r="M144" s="37">
        <f>SUMIFS(СВЦЭМ!$C$34:$C$777,СВЦЭМ!$A$34:$A$777,$A144,СВЦЭМ!$B$34:$B$777,M$119)+'СЕТ СН'!$I$9+СВЦЭМ!$D$10+'СЕТ СН'!$I$6-'СЕТ СН'!$I$19</f>
        <v>1438.9328651800001</v>
      </c>
      <c r="N144" s="37">
        <f>SUMIFS(СВЦЭМ!$C$34:$C$777,СВЦЭМ!$A$34:$A$777,$A144,СВЦЭМ!$B$34:$B$777,N$119)+'СЕТ СН'!$I$9+СВЦЭМ!$D$10+'СЕТ СН'!$I$6-'СЕТ СН'!$I$19</f>
        <v>1430.44874304</v>
      </c>
      <c r="O144" s="37">
        <f>SUMIFS(СВЦЭМ!$C$34:$C$777,СВЦЭМ!$A$34:$A$777,$A144,СВЦЭМ!$B$34:$B$777,O$119)+'СЕТ СН'!$I$9+СВЦЭМ!$D$10+'СЕТ СН'!$I$6-'СЕТ СН'!$I$19</f>
        <v>1429.6585586599999</v>
      </c>
      <c r="P144" s="37">
        <f>SUMIFS(СВЦЭМ!$C$34:$C$777,СВЦЭМ!$A$34:$A$777,$A144,СВЦЭМ!$B$34:$B$777,P$119)+'СЕТ СН'!$I$9+СВЦЭМ!$D$10+'СЕТ СН'!$I$6-'СЕТ СН'!$I$19</f>
        <v>1436.2410131900001</v>
      </c>
      <c r="Q144" s="37">
        <f>SUMIFS(СВЦЭМ!$C$34:$C$777,СВЦЭМ!$A$34:$A$777,$A144,СВЦЭМ!$B$34:$B$777,Q$119)+'СЕТ СН'!$I$9+СВЦЭМ!$D$10+'СЕТ СН'!$I$6-'СЕТ СН'!$I$19</f>
        <v>1442.9557670899999</v>
      </c>
      <c r="R144" s="37">
        <f>SUMIFS(СВЦЭМ!$C$34:$C$777,СВЦЭМ!$A$34:$A$777,$A144,СВЦЭМ!$B$34:$B$777,R$119)+'СЕТ СН'!$I$9+СВЦЭМ!$D$10+'СЕТ СН'!$I$6-'СЕТ СН'!$I$19</f>
        <v>1448.6565662799999</v>
      </c>
      <c r="S144" s="37">
        <f>SUMIFS(СВЦЭМ!$C$34:$C$777,СВЦЭМ!$A$34:$A$777,$A144,СВЦЭМ!$B$34:$B$777,S$119)+'СЕТ СН'!$I$9+СВЦЭМ!$D$10+'СЕТ СН'!$I$6-'СЕТ СН'!$I$19</f>
        <v>1441.1550234000001</v>
      </c>
      <c r="T144" s="37">
        <f>SUMIFS(СВЦЭМ!$C$34:$C$777,СВЦЭМ!$A$34:$A$777,$A144,СВЦЭМ!$B$34:$B$777,T$119)+'СЕТ СН'!$I$9+СВЦЭМ!$D$10+'СЕТ СН'!$I$6-'СЕТ СН'!$I$19</f>
        <v>1445.83253371</v>
      </c>
      <c r="U144" s="37">
        <f>SUMIFS(СВЦЭМ!$C$34:$C$777,СВЦЭМ!$A$34:$A$777,$A144,СВЦЭМ!$B$34:$B$777,U$119)+'СЕТ СН'!$I$9+СВЦЭМ!$D$10+'СЕТ СН'!$I$6-'СЕТ СН'!$I$19</f>
        <v>1448.8815332499998</v>
      </c>
      <c r="V144" s="37">
        <f>SUMIFS(СВЦЭМ!$C$34:$C$777,СВЦЭМ!$A$34:$A$777,$A144,СВЦЭМ!$B$34:$B$777,V$119)+'СЕТ СН'!$I$9+СВЦЭМ!$D$10+'СЕТ СН'!$I$6-'СЕТ СН'!$I$19</f>
        <v>1483.1872713799999</v>
      </c>
      <c r="W144" s="37">
        <f>SUMIFS(СВЦЭМ!$C$34:$C$777,СВЦЭМ!$A$34:$A$777,$A144,СВЦЭМ!$B$34:$B$777,W$119)+'СЕТ СН'!$I$9+СВЦЭМ!$D$10+'СЕТ СН'!$I$6-'СЕТ СН'!$I$19</f>
        <v>1541.8681569800001</v>
      </c>
      <c r="X144" s="37">
        <f>SUMIFS(СВЦЭМ!$C$34:$C$777,СВЦЭМ!$A$34:$A$777,$A144,СВЦЭМ!$B$34:$B$777,X$119)+'СЕТ СН'!$I$9+СВЦЭМ!$D$10+'СЕТ СН'!$I$6-'СЕТ СН'!$I$19</f>
        <v>1600.8407829999996</v>
      </c>
      <c r="Y144" s="37">
        <f>SUMIFS(СВЦЭМ!$C$34:$C$777,СВЦЭМ!$A$34:$A$777,$A144,СВЦЭМ!$B$34:$B$777,Y$119)+'СЕТ СН'!$I$9+СВЦЭМ!$D$10+'СЕТ СН'!$I$6-'СЕТ СН'!$I$19</f>
        <v>1643.0660758599997</v>
      </c>
    </row>
    <row r="145" spans="1:26" ht="15.75" x14ac:dyDescent="0.2">
      <c r="A145" s="36">
        <f t="shared" si="3"/>
        <v>42973</v>
      </c>
      <c r="B145" s="37">
        <f>SUMIFS(СВЦЭМ!$C$34:$C$777,СВЦЭМ!$A$34:$A$777,$A145,СВЦЭМ!$B$34:$B$777,B$119)+'СЕТ СН'!$I$9+СВЦЭМ!$D$10+'СЕТ СН'!$I$6-'СЕТ СН'!$I$19</f>
        <v>1636.2434067599997</v>
      </c>
      <c r="C145" s="37">
        <f>SUMIFS(СВЦЭМ!$C$34:$C$777,СВЦЭМ!$A$34:$A$777,$A145,СВЦЭМ!$B$34:$B$777,C$119)+'СЕТ СН'!$I$9+СВЦЭМ!$D$10+'СЕТ СН'!$I$6-'СЕТ СН'!$I$19</f>
        <v>1681.48323983</v>
      </c>
      <c r="D145" s="37">
        <f>SUMIFS(СВЦЭМ!$C$34:$C$777,СВЦЭМ!$A$34:$A$777,$A145,СВЦЭМ!$B$34:$B$777,D$119)+'СЕТ СН'!$I$9+СВЦЭМ!$D$10+'СЕТ СН'!$I$6-'СЕТ СН'!$I$19</f>
        <v>1710.5173245599999</v>
      </c>
      <c r="E145" s="37">
        <f>SUMIFS(СВЦЭМ!$C$34:$C$777,СВЦЭМ!$A$34:$A$777,$A145,СВЦЭМ!$B$34:$B$777,E$119)+'СЕТ СН'!$I$9+СВЦЭМ!$D$10+'СЕТ СН'!$I$6-'СЕТ СН'!$I$19</f>
        <v>1723.6246554299996</v>
      </c>
      <c r="F145" s="37">
        <f>SUMIFS(СВЦЭМ!$C$34:$C$777,СВЦЭМ!$A$34:$A$777,$A145,СВЦЭМ!$B$34:$B$777,F$119)+'СЕТ СН'!$I$9+СВЦЭМ!$D$10+'СЕТ СН'!$I$6-'СЕТ СН'!$I$19</f>
        <v>1729.4941370699999</v>
      </c>
      <c r="G145" s="37">
        <f>SUMIFS(СВЦЭМ!$C$34:$C$777,СВЦЭМ!$A$34:$A$777,$A145,СВЦЭМ!$B$34:$B$777,G$119)+'СЕТ СН'!$I$9+СВЦЭМ!$D$10+'СЕТ СН'!$I$6-'СЕТ СН'!$I$19</f>
        <v>1722.9221229499999</v>
      </c>
      <c r="H145" s="37">
        <f>SUMIFS(СВЦЭМ!$C$34:$C$777,СВЦЭМ!$A$34:$A$777,$A145,СВЦЭМ!$B$34:$B$777,H$119)+'СЕТ СН'!$I$9+СВЦЭМ!$D$10+'СЕТ СН'!$I$6-'СЕТ СН'!$I$19</f>
        <v>1705.5518920300001</v>
      </c>
      <c r="I145" s="37">
        <f>SUMIFS(СВЦЭМ!$C$34:$C$777,СВЦЭМ!$A$34:$A$777,$A145,СВЦЭМ!$B$34:$B$777,I$119)+'СЕТ СН'!$I$9+СВЦЭМ!$D$10+'СЕТ СН'!$I$6-'СЕТ СН'!$I$19</f>
        <v>1695.6161614899997</v>
      </c>
      <c r="J145" s="37">
        <f>SUMIFS(СВЦЭМ!$C$34:$C$777,СВЦЭМ!$A$34:$A$777,$A145,СВЦЭМ!$B$34:$B$777,J$119)+'СЕТ СН'!$I$9+СВЦЭМ!$D$10+'СЕТ СН'!$I$6-'СЕТ СН'!$I$19</f>
        <v>1622.58243434</v>
      </c>
      <c r="K145" s="37">
        <f>SUMIFS(СВЦЭМ!$C$34:$C$777,СВЦЭМ!$A$34:$A$777,$A145,СВЦЭМ!$B$34:$B$777,K$119)+'СЕТ СН'!$I$9+СВЦЭМ!$D$10+'СЕТ СН'!$I$6-'СЕТ СН'!$I$19</f>
        <v>1555.59180436</v>
      </c>
      <c r="L145" s="37">
        <f>SUMIFS(СВЦЭМ!$C$34:$C$777,СВЦЭМ!$A$34:$A$777,$A145,СВЦЭМ!$B$34:$B$777,L$119)+'СЕТ СН'!$I$9+СВЦЭМ!$D$10+'СЕТ СН'!$I$6-'СЕТ СН'!$I$19</f>
        <v>1454.10002672</v>
      </c>
      <c r="M145" s="37">
        <f>SUMIFS(СВЦЭМ!$C$34:$C$777,СВЦЭМ!$A$34:$A$777,$A145,СВЦЭМ!$B$34:$B$777,M$119)+'СЕТ СН'!$I$9+СВЦЭМ!$D$10+'СЕТ СН'!$I$6-'СЕТ СН'!$I$19</f>
        <v>1421.13162678</v>
      </c>
      <c r="N145" s="37">
        <f>SUMIFS(СВЦЭМ!$C$34:$C$777,СВЦЭМ!$A$34:$A$777,$A145,СВЦЭМ!$B$34:$B$777,N$119)+'СЕТ СН'!$I$9+СВЦЭМ!$D$10+'СЕТ СН'!$I$6-'СЕТ СН'!$I$19</f>
        <v>1428.0486862799999</v>
      </c>
      <c r="O145" s="37">
        <f>SUMIFS(СВЦЭМ!$C$34:$C$777,СВЦЭМ!$A$34:$A$777,$A145,СВЦЭМ!$B$34:$B$777,O$119)+'СЕТ СН'!$I$9+СВЦЭМ!$D$10+'СЕТ СН'!$I$6-'СЕТ СН'!$I$19</f>
        <v>1424.1838580600001</v>
      </c>
      <c r="P145" s="37">
        <f>SUMIFS(СВЦЭМ!$C$34:$C$777,СВЦЭМ!$A$34:$A$777,$A145,СВЦЭМ!$B$34:$B$777,P$119)+'СЕТ СН'!$I$9+СВЦЭМ!$D$10+'СЕТ СН'!$I$6-'СЕТ СН'!$I$19</f>
        <v>1426.6947969399998</v>
      </c>
      <c r="Q145" s="37">
        <f>SUMIFS(СВЦЭМ!$C$34:$C$777,СВЦЭМ!$A$34:$A$777,$A145,СВЦЭМ!$B$34:$B$777,Q$119)+'СЕТ СН'!$I$9+СВЦЭМ!$D$10+'СЕТ СН'!$I$6-'СЕТ СН'!$I$19</f>
        <v>1429.6714746799998</v>
      </c>
      <c r="R145" s="37">
        <f>SUMIFS(СВЦЭМ!$C$34:$C$777,СВЦЭМ!$A$34:$A$777,$A145,СВЦЭМ!$B$34:$B$777,R$119)+'СЕТ СН'!$I$9+СВЦЭМ!$D$10+'СЕТ СН'!$I$6-'СЕТ СН'!$I$19</f>
        <v>1431.6642178500001</v>
      </c>
      <c r="S145" s="37">
        <f>SUMIFS(СВЦЭМ!$C$34:$C$777,СВЦЭМ!$A$34:$A$777,$A145,СВЦЭМ!$B$34:$B$777,S$119)+'СЕТ СН'!$I$9+СВЦЭМ!$D$10+'СЕТ СН'!$I$6-'СЕТ СН'!$I$19</f>
        <v>1419.7709566999999</v>
      </c>
      <c r="T145" s="37">
        <f>SUMIFS(СВЦЭМ!$C$34:$C$777,СВЦЭМ!$A$34:$A$777,$A145,СВЦЭМ!$B$34:$B$777,T$119)+'СЕТ СН'!$I$9+СВЦЭМ!$D$10+'СЕТ СН'!$I$6-'СЕТ СН'!$I$19</f>
        <v>1424.692873</v>
      </c>
      <c r="U145" s="37">
        <f>SUMIFS(СВЦЭМ!$C$34:$C$777,СВЦЭМ!$A$34:$A$777,$A145,СВЦЭМ!$B$34:$B$777,U$119)+'СЕТ СН'!$I$9+СВЦЭМ!$D$10+'СЕТ СН'!$I$6-'СЕТ СН'!$I$19</f>
        <v>1431.6846509699999</v>
      </c>
      <c r="V145" s="37">
        <f>SUMIFS(СВЦЭМ!$C$34:$C$777,СВЦЭМ!$A$34:$A$777,$A145,СВЦЭМ!$B$34:$B$777,V$119)+'СЕТ СН'!$I$9+СВЦЭМ!$D$10+'СЕТ СН'!$I$6-'СЕТ СН'!$I$19</f>
        <v>1453.6777401499999</v>
      </c>
      <c r="W145" s="37">
        <f>SUMIFS(СВЦЭМ!$C$34:$C$777,СВЦЭМ!$A$34:$A$777,$A145,СВЦЭМ!$B$34:$B$777,W$119)+'СЕТ СН'!$I$9+СВЦЭМ!$D$10+'СЕТ СН'!$I$6-'СЕТ СН'!$I$19</f>
        <v>1548.3177045500001</v>
      </c>
      <c r="X145" s="37">
        <f>SUMIFS(СВЦЭМ!$C$34:$C$777,СВЦЭМ!$A$34:$A$777,$A145,СВЦЭМ!$B$34:$B$777,X$119)+'СЕТ СН'!$I$9+СВЦЭМ!$D$10+'СЕТ СН'!$I$6-'СЕТ СН'!$I$19</f>
        <v>1582.5986683199999</v>
      </c>
      <c r="Y145" s="37">
        <f>SUMIFS(СВЦЭМ!$C$34:$C$777,СВЦЭМ!$A$34:$A$777,$A145,СВЦЭМ!$B$34:$B$777,Y$119)+'СЕТ СН'!$I$9+СВЦЭМ!$D$10+'СЕТ СН'!$I$6-'СЕТ СН'!$I$19</f>
        <v>1623.9616838799998</v>
      </c>
    </row>
    <row r="146" spans="1:26" ht="15.75" x14ac:dyDescent="0.2">
      <c r="A146" s="36">
        <f t="shared" si="3"/>
        <v>42974</v>
      </c>
      <c r="B146" s="37">
        <f>SUMIFS(СВЦЭМ!$C$34:$C$777,СВЦЭМ!$A$34:$A$777,$A146,СВЦЭМ!$B$34:$B$777,B$119)+'СЕТ СН'!$I$9+СВЦЭМ!$D$10+'СЕТ СН'!$I$6-'СЕТ СН'!$I$19</f>
        <v>1691.0538602699999</v>
      </c>
      <c r="C146" s="37">
        <f>SUMIFS(СВЦЭМ!$C$34:$C$777,СВЦЭМ!$A$34:$A$777,$A146,СВЦЭМ!$B$34:$B$777,C$119)+'СЕТ СН'!$I$9+СВЦЭМ!$D$10+'СЕТ СН'!$I$6-'СЕТ СН'!$I$19</f>
        <v>1700.0163355300001</v>
      </c>
      <c r="D146" s="37">
        <f>SUMIFS(СВЦЭМ!$C$34:$C$777,СВЦЭМ!$A$34:$A$777,$A146,СВЦЭМ!$B$34:$B$777,D$119)+'СЕТ СН'!$I$9+СВЦЭМ!$D$10+'СЕТ СН'!$I$6-'СЕТ СН'!$I$19</f>
        <v>1727.46642746</v>
      </c>
      <c r="E146" s="37">
        <f>SUMIFS(СВЦЭМ!$C$34:$C$777,СВЦЭМ!$A$34:$A$777,$A146,СВЦЭМ!$B$34:$B$777,E$119)+'СЕТ СН'!$I$9+СВЦЭМ!$D$10+'СЕТ СН'!$I$6-'СЕТ СН'!$I$19</f>
        <v>1750.1156042100001</v>
      </c>
      <c r="F146" s="37">
        <f>SUMIFS(СВЦЭМ!$C$34:$C$777,СВЦЭМ!$A$34:$A$777,$A146,СВЦЭМ!$B$34:$B$777,F$119)+'СЕТ СН'!$I$9+СВЦЭМ!$D$10+'СЕТ СН'!$I$6-'СЕТ СН'!$I$19</f>
        <v>1762.3361677100002</v>
      </c>
      <c r="G146" s="37">
        <f>SUMIFS(СВЦЭМ!$C$34:$C$777,СВЦЭМ!$A$34:$A$777,$A146,СВЦЭМ!$B$34:$B$777,G$119)+'СЕТ СН'!$I$9+СВЦЭМ!$D$10+'СЕТ СН'!$I$6-'СЕТ СН'!$I$19</f>
        <v>1761.0721947799998</v>
      </c>
      <c r="H146" s="37">
        <f>SUMIFS(СВЦЭМ!$C$34:$C$777,СВЦЭМ!$A$34:$A$777,$A146,СВЦЭМ!$B$34:$B$777,H$119)+'СЕТ СН'!$I$9+СВЦЭМ!$D$10+'СЕТ СН'!$I$6-'СЕТ СН'!$I$19</f>
        <v>1732.4196426099998</v>
      </c>
      <c r="I146" s="37">
        <f>SUMIFS(СВЦЭМ!$C$34:$C$777,СВЦЭМ!$A$34:$A$777,$A146,СВЦЭМ!$B$34:$B$777,I$119)+'СЕТ СН'!$I$9+СВЦЭМ!$D$10+'СЕТ СН'!$I$6-'СЕТ СН'!$I$19</f>
        <v>1704.8465830599998</v>
      </c>
      <c r="J146" s="37">
        <f>SUMIFS(СВЦЭМ!$C$34:$C$777,СВЦЭМ!$A$34:$A$777,$A146,СВЦЭМ!$B$34:$B$777,J$119)+'СЕТ СН'!$I$9+СВЦЭМ!$D$10+'СЕТ СН'!$I$6-'СЕТ СН'!$I$19</f>
        <v>1639.4242875599998</v>
      </c>
      <c r="K146" s="37">
        <f>SUMIFS(СВЦЭМ!$C$34:$C$777,СВЦЭМ!$A$34:$A$777,$A146,СВЦЭМ!$B$34:$B$777,K$119)+'СЕТ СН'!$I$9+СВЦЭМ!$D$10+'СЕТ СН'!$I$6-'СЕТ СН'!$I$19</f>
        <v>1559.1929720600001</v>
      </c>
      <c r="L146" s="37">
        <f>SUMIFS(СВЦЭМ!$C$34:$C$777,СВЦЭМ!$A$34:$A$777,$A146,СВЦЭМ!$B$34:$B$777,L$119)+'СЕТ СН'!$I$9+СВЦЭМ!$D$10+'СЕТ СН'!$I$6-'СЕТ СН'!$I$19</f>
        <v>1448.0247405499999</v>
      </c>
      <c r="M146" s="37">
        <f>SUMIFS(СВЦЭМ!$C$34:$C$777,СВЦЭМ!$A$34:$A$777,$A146,СВЦЭМ!$B$34:$B$777,M$119)+'СЕТ СН'!$I$9+СВЦЭМ!$D$10+'СЕТ СН'!$I$6-'СЕТ СН'!$I$19</f>
        <v>1424.4698608399999</v>
      </c>
      <c r="N146" s="37">
        <f>SUMIFS(СВЦЭМ!$C$34:$C$777,СВЦЭМ!$A$34:$A$777,$A146,СВЦЭМ!$B$34:$B$777,N$119)+'СЕТ СН'!$I$9+СВЦЭМ!$D$10+'СЕТ СН'!$I$6-'СЕТ СН'!$I$19</f>
        <v>1421.74245236</v>
      </c>
      <c r="O146" s="37">
        <f>SUMIFS(СВЦЭМ!$C$34:$C$777,СВЦЭМ!$A$34:$A$777,$A146,СВЦЭМ!$B$34:$B$777,O$119)+'СЕТ СН'!$I$9+СВЦЭМ!$D$10+'СЕТ СН'!$I$6-'СЕТ СН'!$I$19</f>
        <v>1419.2108614399999</v>
      </c>
      <c r="P146" s="37">
        <f>SUMIFS(СВЦЭМ!$C$34:$C$777,СВЦЭМ!$A$34:$A$777,$A146,СВЦЭМ!$B$34:$B$777,P$119)+'СЕТ СН'!$I$9+СВЦЭМ!$D$10+'СЕТ СН'!$I$6-'СЕТ СН'!$I$19</f>
        <v>1432.23384642</v>
      </c>
      <c r="Q146" s="37">
        <f>SUMIFS(СВЦЭМ!$C$34:$C$777,СВЦЭМ!$A$34:$A$777,$A146,СВЦЭМ!$B$34:$B$777,Q$119)+'СЕТ СН'!$I$9+СВЦЭМ!$D$10+'СЕТ СН'!$I$6-'СЕТ СН'!$I$19</f>
        <v>1430.60370674</v>
      </c>
      <c r="R146" s="37">
        <f>SUMIFS(СВЦЭМ!$C$34:$C$777,СВЦЭМ!$A$34:$A$777,$A146,СВЦЭМ!$B$34:$B$777,R$119)+'СЕТ СН'!$I$9+СВЦЭМ!$D$10+'СЕТ СН'!$I$6-'СЕТ СН'!$I$19</f>
        <v>1430.42895447</v>
      </c>
      <c r="S146" s="37">
        <f>SUMIFS(СВЦЭМ!$C$34:$C$777,СВЦЭМ!$A$34:$A$777,$A146,СВЦЭМ!$B$34:$B$777,S$119)+'СЕТ СН'!$I$9+СВЦЭМ!$D$10+'СЕТ СН'!$I$6-'СЕТ СН'!$I$19</f>
        <v>1428.6209993</v>
      </c>
      <c r="T146" s="37">
        <f>SUMIFS(СВЦЭМ!$C$34:$C$777,СВЦЭМ!$A$34:$A$777,$A146,СВЦЭМ!$B$34:$B$777,T$119)+'СЕТ СН'!$I$9+СВЦЭМ!$D$10+'СЕТ СН'!$I$6-'СЕТ СН'!$I$19</f>
        <v>1426.50728413</v>
      </c>
      <c r="U146" s="37">
        <f>SUMIFS(СВЦЭМ!$C$34:$C$777,СВЦЭМ!$A$34:$A$777,$A146,СВЦЭМ!$B$34:$B$777,U$119)+'СЕТ СН'!$I$9+СВЦЭМ!$D$10+'СЕТ СН'!$I$6-'СЕТ СН'!$I$19</f>
        <v>1420.99365343</v>
      </c>
      <c r="V146" s="37">
        <f>SUMIFS(СВЦЭМ!$C$34:$C$777,СВЦЭМ!$A$34:$A$777,$A146,СВЦЭМ!$B$34:$B$777,V$119)+'СЕТ СН'!$I$9+СВЦЭМ!$D$10+'СЕТ СН'!$I$6-'СЕТ СН'!$I$19</f>
        <v>1419.8223915200001</v>
      </c>
      <c r="W146" s="37">
        <f>SUMIFS(СВЦЭМ!$C$34:$C$777,СВЦЭМ!$A$34:$A$777,$A146,СВЦЭМ!$B$34:$B$777,W$119)+'СЕТ СН'!$I$9+СВЦЭМ!$D$10+'СЕТ СН'!$I$6-'СЕТ СН'!$I$19</f>
        <v>1465.5042221200001</v>
      </c>
      <c r="X146" s="37">
        <f>SUMIFS(СВЦЭМ!$C$34:$C$777,СВЦЭМ!$A$34:$A$777,$A146,СВЦЭМ!$B$34:$B$777,X$119)+'СЕТ СН'!$I$9+СВЦЭМ!$D$10+'СЕТ СН'!$I$6-'СЕТ СН'!$I$19</f>
        <v>1530.9817088300001</v>
      </c>
      <c r="Y146" s="37">
        <f>SUMIFS(СВЦЭМ!$C$34:$C$777,СВЦЭМ!$A$34:$A$777,$A146,СВЦЭМ!$B$34:$B$777,Y$119)+'СЕТ СН'!$I$9+СВЦЭМ!$D$10+'СЕТ СН'!$I$6-'СЕТ СН'!$I$19</f>
        <v>1590.5427003899999</v>
      </c>
    </row>
    <row r="147" spans="1:26" ht="15.75" x14ac:dyDescent="0.2">
      <c r="A147" s="36">
        <f t="shared" si="3"/>
        <v>42975</v>
      </c>
      <c r="B147" s="37">
        <f>SUMIFS(СВЦЭМ!$C$34:$C$777,СВЦЭМ!$A$34:$A$777,$A147,СВЦЭМ!$B$34:$B$777,B$119)+'СЕТ СН'!$I$9+СВЦЭМ!$D$10+'СЕТ СН'!$I$6-'СЕТ СН'!$I$19</f>
        <v>1684.75562743</v>
      </c>
      <c r="C147" s="37">
        <f>SUMIFS(СВЦЭМ!$C$34:$C$777,СВЦЭМ!$A$34:$A$777,$A147,СВЦЭМ!$B$34:$B$777,C$119)+'СЕТ СН'!$I$9+СВЦЭМ!$D$10+'СЕТ СН'!$I$6-'СЕТ СН'!$I$19</f>
        <v>1736.4140398499999</v>
      </c>
      <c r="D147" s="37">
        <f>SUMIFS(СВЦЭМ!$C$34:$C$777,СВЦЭМ!$A$34:$A$777,$A147,СВЦЭМ!$B$34:$B$777,D$119)+'СЕТ СН'!$I$9+СВЦЭМ!$D$10+'СЕТ СН'!$I$6-'СЕТ СН'!$I$19</f>
        <v>1768.7546488999997</v>
      </c>
      <c r="E147" s="37">
        <f>SUMIFS(СВЦЭМ!$C$34:$C$777,СВЦЭМ!$A$34:$A$777,$A147,СВЦЭМ!$B$34:$B$777,E$119)+'СЕТ СН'!$I$9+СВЦЭМ!$D$10+'СЕТ СН'!$I$6-'СЕТ СН'!$I$19</f>
        <v>1772.3038186399999</v>
      </c>
      <c r="F147" s="37">
        <f>SUMIFS(СВЦЭМ!$C$34:$C$777,СВЦЭМ!$A$34:$A$777,$A147,СВЦЭМ!$B$34:$B$777,F$119)+'СЕТ СН'!$I$9+СВЦЭМ!$D$10+'СЕТ СН'!$I$6-'СЕТ СН'!$I$19</f>
        <v>1791.1291682799997</v>
      </c>
      <c r="G147" s="37">
        <f>SUMIFS(СВЦЭМ!$C$34:$C$777,СВЦЭМ!$A$34:$A$777,$A147,СВЦЭМ!$B$34:$B$777,G$119)+'СЕТ СН'!$I$9+СВЦЭМ!$D$10+'СЕТ СН'!$I$6-'СЕТ СН'!$I$19</f>
        <v>1774.71954538</v>
      </c>
      <c r="H147" s="37">
        <f>SUMIFS(СВЦЭМ!$C$34:$C$777,СВЦЭМ!$A$34:$A$777,$A147,СВЦЭМ!$B$34:$B$777,H$119)+'СЕТ СН'!$I$9+СВЦЭМ!$D$10+'СЕТ СН'!$I$6-'СЕТ СН'!$I$19</f>
        <v>1741.4341333399998</v>
      </c>
      <c r="I147" s="37">
        <f>SUMIFS(СВЦЭМ!$C$34:$C$777,СВЦЭМ!$A$34:$A$777,$A147,СВЦЭМ!$B$34:$B$777,I$119)+'СЕТ СН'!$I$9+СВЦЭМ!$D$10+'СЕТ СН'!$I$6-'СЕТ СН'!$I$19</f>
        <v>1681.4021448399999</v>
      </c>
      <c r="J147" s="37">
        <f>SUMIFS(СВЦЭМ!$C$34:$C$777,СВЦЭМ!$A$34:$A$777,$A147,СВЦЭМ!$B$34:$B$777,J$119)+'СЕТ СН'!$I$9+СВЦЭМ!$D$10+'СЕТ СН'!$I$6-'СЕТ СН'!$I$19</f>
        <v>1620.3339790699997</v>
      </c>
      <c r="K147" s="37">
        <f>SUMIFS(СВЦЭМ!$C$34:$C$777,СВЦЭМ!$A$34:$A$777,$A147,СВЦЭМ!$B$34:$B$777,K$119)+'СЕТ СН'!$I$9+СВЦЭМ!$D$10+'СЕТ СН'!$I$6-'СЕТ СН'!$I$19</f>
        <v>1547.8163645899999</v>
      </c>
      <c r="L147" s="37">
        <f>SUMIFS(СВЦЭМ!$C$34:$C$777,СВЦЭМ!$A$34:$A$777,$A147,СВЦЭМ!$B$34:$B$777,L$119)+'СЕТ СН'!$I$9+СВЦЭМ!$D$10+'СЕТ СН'!$I$6-'СЕТ СН'!$I$19</f>
        <v>1462.12070952</v>
      </c>
      <c r="M147" s="37">
        <f>SUMIFS(СВЦЭМ!$C$34:$C$777,СВЦЭМ!$A$34:$A$777,$A147,СВЦЭМ!$B$34:$B$777,M$119)+'СЕТ СН'!$I$9+СВЦЭМ!$D$10+'СЕТ СН'!$I$6-'СЕТ СН'!$I$19</f>
        <v>1440.53997972</v>
      </c>
      <c r="N147" s="37">
        <f>SUMIFS(СВЦЭМ!$C$34:$C$777,СВЦЭМ!$A$34:$A$777,$A147,СВЦЭМ!$B$34:$B$777,N$119)+'СЕТ СН'!$I$9+СВЦЭМ!$D$10+'СЕТ СН'!$I$6-'СЕТ СН'!$I$19</f>
        <v>1442.72554648</v>
      </c>
      <c r="O147" s="37">
        <f>SUMIFS(СВЦЭМ!$C$34:$C$777,СВЦЭМ!$A$34:$A$777,$A147,СВЦЭМ!$B$34:$B$777,O$119)+'СЕТ СН'!$I$9+СВЦЭМ!$D$10+'СЕТ СН'!$I$6-'СЕТ СН'!$I$19</f>
        <v>1440.51201062</v>
      </c>
      <c r="P147" s="37">
        <f>SUMIFS(СВЦЭМ!$C$34:$C$777,СВЦЭМ!$A$34:$A$777,$A147,СВЦЭМ!$B$34:$B$777,P$119)+'СЕТ СН'!$I$9+СВЦЭМ!$D$10+'СЕТ СН'!$I$6-'СЕТ СН'!$I$19</f>
        <v>1440.1335856400001</v>
      </c>
      <c r="Q147" s="37">
        <f>SUMIFS(СВЦЭМ!$C$34:$C$777,СВЦЭМ!$A$34:$A$777,$A147,СВЦЭМ!$B$34:$B$777,Q$119)+'СЕТ СН'!$I$9+СВЦЭМ!$D$10+'СЕТ СН'!$I$6-'СЕТ СН'!$I$19</f>
        <v>1442.8016031</v>
      </c>
      <c r="R147" s="37">
        <f>SUMIFS(СВЦЭМ!$C$34:$C$777,СВЦЭМ!$A$34:$A$777,$A147,СВЦЭМ!$B$34:$B$777,R$119)+'СЕТ СН'!$I$9+СВЦЭМ!$D$10+'СЕТ СН'!$I$6-'СЕТ СН'!$I$19</f>
        <v>1444.9473772400002</v>
      </c>
      <c r="S147" s="37">
        <f>SUMIFS(СВЦЭМ!$C$34:$C$777,СВЦЭМ!$A$34:$A$777,$A147,СВЦЭМ!$B$34:$B$777,S$119)+'СЕТ СН'!$I$9+СВЦЭМ!$D$10+'СЕТ СН'!$I$6-'СЕТ СН'!$I$19</f>
        <v>1437.9538183099999</v>
      </c>
      <c r="T147" s="37">
        <f>SUMIFS(СВЦЭМ!$C$34:$C$777,СВЦЭМ!$A$34:$A$777,$A147,СВЦЭМ!$B$34:$B$777,T$119)+'СЕТ СН'!$I$9+СВЦЭМ!$D$10+'СЕТ СН'!$I$6-'СЕТ СН'!$I$19</f>
        <v>1445.51261813</v>
      </c>
      <c r="U147" s="37">
        <f>SUMIFS(СВЦЭМ!$C$34:$C$777,СВЦЭМ!$A$34:$A$777,$A147,СВЦЭМ!$B$34:$B$777,U$119)+'СЕТ СН'!$I$9+СВЦЭМ!$D$10+'СЕТ СН'!$I$6-'СЕТ СН'!$I$19</f>
        <v>1442.3902516600001</v>
      </c>
      <c r="V147" s="37">
        <f>SUMIFS(СВЦЭМ!$C$34:$C$777,СВЦЭМ!$A$34:$A$777,$A147,СВЦЭМ!$B$34:$B$777,V$119)+'СЕТ СН'!$I$9+СВЦЭМ!$D$10+'СЕТ СН'!$I$6-'СЕТ СН'!$I$19</f>
        <v>1447.7289746000001</v>
      </c>
      <c r="W147" s="37">
        <f>SUMIFS(СВЦЭМ!$C$34:$C$777,СВЦЭМ!$A$34:$A$777,$A147,СВЦЭМ!$B$34:$B$777,W$119)+'СЕТ СН'!$I$9+СВЦЭМ!$D$10+'СЕТ СН'!$I$6-'СЕТ СН'!$I$19</f>
        <v>1519.37993469</v>
      </c>
      <c r="X147" s="37">
        <f>SUMIFS(СВЦЭМ!$C$34:$C$777,СВЦЭМ!$A$34:$A$777,$A147,СВЦЭМ!$B$34:$B$777,X$119)+'СЕТ СН'!$I$9+СВЦЭМ!$D$10+'СЕТ СН'!$I$6-'СЕТ СН'!$I$19</f>
        <v>1581.0973127899997</v>
      </c>
      <c r="Y147" s="37">
        <f>SUMIFS(СВЦЭМ!$C$34:$C$777,СВЦЭМ!$A$34:$A$777,$A147,СВЦЭМ!$B$34:$B$777,Y$119)+'СЕТ СН'!$I$9+СВЦЭМ!$D$10+'СЕТ СН'!$I$6-'СЕТ СН'!$I$19</f>
        <v>1639.3409616599997</v>
      </c>
    </row>
    <row r="148" spans="1:26" ht="15.75" x14ac:dyDescent="0.2">
      <c r="A148" s="36">
        <f t="shared" si="3"/>
        <v>42976</v>
      </c>
      <c r="B148" s="37">
        <f>SUMIFS(СВЦЭМ!$C$34:$C$777,СВЦЭМ!$A$34:$A$777,$A148,СВЦЭМ!$B$34:$B$777,B$119)+'СЕТ СН'!$I$9+СВЦЭМ!$D$10+'СЕТ СН'!$I$6-'СЕТ СН'!$I$19</f>
        <v>1701.6054730199999</v>
      </c>
      <c r="C148" s="37">
        <f>SUMIFS(СВЦЭМ!$C$34:$C$777,СВЦЭМ!$A$34:$A$777,$A148,СВЦЭМ!$B$34:$B$777,C$119)+'СЕТ СН'!$I$9+СВЦЭМ!$D$10+'СЕТ СН'!$I$6-'СЕТ СН'!$I$19</f>
        <v>1748.8078626500001</v>
      </c>
      <c r="D148" s="37">
        <f>SUMIFS(СВЦЭМ!$C$34:$C$777,СВЦЭМ!$A$34:$A$777,$A148,СВЦЭМ!$B$34:$B$777,D$119)+'СЕТ СН'!$I$9+СВЦЭМ!$D$10+'СЕТ СН'!$I$6-'СЕТ СН'!$I$19</f>
        <v>1779.5061683599997</v>
      </c>
      <c r="E148" s="37">
        <f>SUMIFS(СВЦЭМ!$C$34:$C$777,СВЦЭМ!$A$34:$A$777,$A148,СВЦЭМ!$B$34:$B$777,E$119)+'СЕТ СН'!$I$9+СВЦЭМ!$D$10+'СЕТ СН'!$I$6-'СЕТ СН'!$I$19</f>
        <v>1797.88463753</v>
      </c>
      <c r="F148" s="37">
        <f>SUMIFS(СВЦЭМ!$C$34:$C$777,СВЦЭМ!$A$34:$A$777,$A148,СВЦЭМ!$B$34:$B$777,F$119)+'СЕТ СН'!$I$9+СВЦЭМ!$D$10+'СЕТ СН'!$I$6-'СЕТ СН'!$I$19</f>
        <v>1798.85790834</v>
      </c>
      <c r="G148" s="37">
        <f>SUMIFS(СВЦЭМ!$C$34:$C$777,СВЦЭМ!$A$34:$A$777,$A148,СВЦЭМ!$B$34:$B$777,G$119)+'СЕТ СН'!$I$9+СВЦЭМ!$D$10+'СЕТ СН'!$I$6-'СЕТ СН'!$I$19</f>
        <v>1786.7041100599999</v>
      </c>
      <c r="H148" s="37">
        <f>SUMIFS(СВЦЭМ!$C$34:$C$777,СВЦЭМ!$A$34:$A$777,$A148,СВЦЭМ!$B$34:$B$777,H$119)+'СЕТ СН'!$I$9+СВЦЭМ!$D$10+'СЕТ СН'!$I$6-'СЕТ СН'!$I$19</f>
        <v>1729.9159392900001</v>
      </c>
      <c r="I148" s="37">
        <f>SUMIFS(СВЦЭМ!$C$34:$C$777,СВЦЭМ!$A$34:$A$777,$A148,СВЦЭМ!$B$34:$B$777,I$119)+'СЕТ СН'!$I$9+СВЦЭМ!$D$10+'СЕТ СН'!$I$6-'СЕТ СН'!$I$19</f>
        <v>1652.4282301200001</v>
      </c>
      <c r="J148" s="37">
        <f>SUMIFS(СВЦЭМ!$C$34:$C$777,СВЦЭМ!$A$34:$A$777,$A148,СВЦЭМ!$B$34:$B$777,J$119)+'СЕТ СН'!$I$9+СВЦЭМ!$D$10+'СЕТ СН'!$I$6-'СЕТ СН'!$I$19</f>
        <v>1612.5428246900001</v>
      </c>
      <c r="K148" s="37">
        <f>SUMIFS(СВЦЭМ!$C$34:$C$777,СВЦЭМ!$A$34:$A$777,$A148,СВЦЭМ!$B$34:$B$777,K$119)+'СЕТ СН'!$I$9+СВЦЭМ!$D$10+'СЕТ СН'!$I$6-'СЕТ СН'!$I$19</f>
        <v>1554.8044655200001</v>
      </c>
      <c r="L148" s="37">
        <f>SUMIFS(СВЦЭМ!$C$34:$C$777,СВЦЭМ!$A$34:$A$777,$A148,СВЦЭМ!$B$34:$B$777,L$119)+'СЕТ СН'!$I$9+СВЦЭМ!$D$10+'СЕТ СН'!$I$6-'СЕТ СН'!$I$19</f>
        <v>1474.4102935700002</v>
      </c>
      <c r="M148" s="37">
        <f>SUMIFS(СВЦЭМ!$C$34:$C$777,СВЦЭМ!$A$34:$A$777,$A148,СВЦЭМ!$B$34:$B$777,M$119)+'СЕТ СН'!$I$9+СВЦЭМ!$D$10+'СЕТ СН'!$I$6-'СЕТ СН'!$I$19</f>
        <v>1442.4261670000001</v>
      </c>
      <c r="N148" s="37">
        <f>SUMIFS(СВЦЭМ!$C$34:$C$777,СВЦЭМ!$A$34:$A$777,$A148,СВЦЭМ!$B$34:$B$777,N$119)+'СЕТ СН'!$I$9+СВЦЭМ!$D$10+'СЕТ СН'!$I$6-'СЕТ СН'!$I$19</f>
        <v>1442.6187116999999</v>
      </c>
      <c r="O148" s="37">
        <f>SUMIFS(СВЦЭМ!$C$34:$C$777,СВЦЭМ!$A$34:$A$777,$A148,СВЦЭМ!$B$34:$B$777,O$119)+'СЕТ СН'!$I$9+СВЦЭМ!$D$10+'СЕТ СН'!$I$6-'СЕТ СН'!$I$19</f>
        <v>1444.8023981599999</v>
      </c>
      <c r="P148" s="37">
        <f>SUMIFS(СВЦЭМ!$C$34:$C$777,СВЦЭМ!$A$34:$A$777,$A148,СВЦЭМ!$B$34:$B$777,P$119)+'СЕТ СН'!$I$9+СВЦЭМ!$D$10+'СЕТ СН'!$I$6-'СЕТ СН'!$I$19</f>
        <v>1449.4033473300001</v>
      </c>
      <c r="Q148" s="37">
        <f>SUMIFS(СВЦЭМ!$C$34:$C$777,СВЦЭМ!$A$34:$A$777,$A148,СВЦЭМ!$B$34:$B$777,Q$119)+'СЕТ СН'!$I$9+СВЦЭМ!$D$10+'СЕТ СН'!$I$6-'СЕТ СН'!$I$19</f>
        <v>1448.6423766299999</v>
      </c>
      <c r="R148" s="37">
        <f>SUMIFS(СВЦЭМ!$C$34:$C$777,СВЦЭМ!$A$34:$A$777,$A148,СВЦЭМ!$B$34:$B$777,R$119)+'СЕТ СН'!$I$9+СВЦЭМ!$D$10+'СЕТ СН'!$I$6-'СЕТ СН'!$I$19</f>
        <v>1448.00316109</v>
      </c>
      <c r="S148" s="37">
        <f>SUMIFS(СВЦЭМ!$C$34:$C$777,СВЦЭМ!$A$34:$A$777,$A148,СВЦЭМ!$B$34:$B$777,S$119)+'СЕТ СН'!$I$9+СВЦЭМ!$D$10+'СЕТ СН'!$I$6-'СЕТ СН'!$I$19</f>
        <v>1440.56795195</v>
      </c>
      <c r="T148" s="37">
        <f>SUMIFS(СВЦЭМ!$C$34:$C$777,СВЦЭМ!$A$34:$A$777,$A148,СВЦЭМ!$B$34:$B$777,T$119)+'СЕТ СН'!$I$9+СВЦЭМ!$D$10+'СЕТ СН'!$I$6-'СЕТ СН'!$I$19</f>
        <v>1450.1118230699999</v>
      </c>
      <c r="U148" s="37">
        <f>SUMIFS(СВЦЭМ!$C$34:$C$777,СВЦЭМ!$A$34:$A$777,$A148,СВЦЭМ!$B$34:$B$777,U$119)+'СЕТ СН'!$I$9+СВЦЭМ!$D$10+'СЕТ СН'!$I$6-'СЕТ СН'!$I$19</f>
        <v>1454.6795879599999</v>
      </c>
      <c r="V148" s="37">
        <f>SUMIFS(СВЦЭМ!$C$34:$C$777,СВЦЭМ!$A$34:$A$777,$A148,СВЦЭМ!$B$34:$B$777,V$119)+'СЕТ СН'!$I$9+СВЦЭМ!$D$10+'СЕТ СН'!$I$6-'СЕТ СН'!$I$19</f>
        <v>1470.8271936800002</v>
      </c>
      <c r="W148" s="37">
        <f>SUMIFS(СВЦЭМ!$C$34:$C$777,СВЦЭМ!$A$34:$A$777,$A148,СВЦЭМ!$B$34:$B$777,W$119)+'СЕТ СН'!$I$9+СВЦЭМ!$D$10+'СЕТ СН'!$I$6-'СЕТ СН'!$I$19</f>
        <v>1544.3802624700002</v>
      </c>
      <c r="X148" s="37">
        <f>SUMIFS(СВЦЭМ!$C$34:$C$777,СВЦЭМ!$A$34:$A$777,$A148,СВЦЭМ!$B$34:$B$777,X$119)+'СЕТ СН'!$I$9+СВЦЭМ!$D$10+'СЕТ СН'!$I$6-'СЕТ СН'!$I$19</f>
        <v>1595.6797697799998</v>
      </c>
      <c r="Y148" s="37">
        <f>SUMIFS(СВЦЭМ!$C$34:$C$777,СВЦЭМ!$A$34:$A$777,$A148,СВЦЭМ!$B$34:$B$777,Y$119)+'СЕТ СН'!$I$9+СВЦЭМ!$D$10+'СЕТ СН'!$I$6-'СЕТ СН'!$I$19</f>
        <v>1644.1606405299999</v>
      </c>
    </row>
    <row r="149" spans="1:26" ht="15.75" x14ac:dyDescent="0.2">
      <c r="A149" s="36">
        <f t="shared" si="3"/>
        <v>42977</v>
      </c>
      <c r="B149" s="37">
        <f>SUMIFS(СВЦЭМ!$C$34:$C$777,СВЦЭМ!$A$34:$A$777,$A149,СВЦЭМ!$B$34:$B$777,B$119)+'СЕТ СН'!$I$9+СВЦЭМ!$D$10+'СЕТ СН'!$I$6-'СЕТ СН'!$I$19</f>
        <v>1710.41025842</v>
      </c>
      <c r="C149" s="37">
        <f>SUMIFS(СВЦЭМ!$C$34:$C$777,СВЦЭМ!$A$34:$A$777,$A149,СВЦЭМ!$B$34:$B$777,C$119)+'СЕТ СН'!$I$9+СВЦЭМ!$D$10+'СЕТ СН'!$I$6-'СЕТ СН'!$I$19</f>
        <v>1751.5732145499996</v>
      </c>
      <c r="D149" s="37">
        <f>SUMIFS(СВЦЭМ!$C$34:$C$777,СВЦЭМ!$A$34:$A$777,$A149,СВЦЭМ!$B$34:$B$777,D$119)+'СЕТ СН'!$I$9+СВЦЭМ!$D$10+'СЕТ СН'!$I$6-'СЕТ СН'!$I$19</f>
        <v>1753.7301106799996</v>
      </c>
      <c r="E149" s="37">
        <f>SUMIFS(СВЦЭМ!$C$34:$C$777,СВЦЭМ!$A$34:$A$777,$A149,СВЦЭМ!$B$34:$B$777,E$119)+'СЕТ СН'!$I$9+СВЦЭМ!$D$10+'СЕТ СН'!$I$6-'СЕТ СН'!$I$19</f>
        <v>1763.3788680099997</v>
      </c>
      <c r="F149" s="37">
        <f>SUMIFS(СВЦЭМ!$C$34:$C$777,СВЦЭМ!$A$34:$A$777,$A149,СВЦЭМ!$B$34:$B$777,F$119)+'СЕТ СН'!$I$9+СВЦЭМ!$D$10+'СЕТ СН'!$I$6-'СЕТ СН'!$I$19</f>
        <v>1762.9626597899996</v>
      </c>
      <c r="G149" s="37">
        <f>SUMIFS(СВЦЭМ!$C$34:$C$777,СВЦЭМ!$A$34:$A$777,$A149,СВЦЭМ!$B$34:$B$777,G$119)+'СЕТ СН'!$I$9+СВЦЭМ!$D$10+'СЕТ СН'!$I$6-'СЕТ СН'!$I$19</f>
        <v>1755.12948276</v>
      </c>
      <c r="H149" s="37">
        <f>SUMIFS(СВЦЭМ!$C$34:$C$777,СВЦЭМ!$A$34:$A$777,$A149,СВЦЭМ!$B$34:$B$777,H$119)+'СЕТ СН'!$I$9+СВЦЭМ!$D$10+'СЕТ СН'!$I$6-'СЕТ СН'!$I$19</f>
        <v>1703.6111164699996</v>
      </c>
      <c r="I149" s="37">
        <f>SUMIFS(СВЦЭМ!$C$34:$C$777,СВЦЭМ!$A$34:$A$777,$A149,СВЦЭМ!$B$34:$B$777,I$119)+'СЕТ СН'!$I$9+СВЦЭМ!$D$10+'СЕТ СН'!$I$6-'СЕТ СН'!$I$19</f>
        <v>1661.6142270800001</v>
      </c>
      <c r="J149" s="37">
        <f>SUMIFS(СВЦЭМ!$C$34:$C$777,СВЦЭМ!$A$34:$A$777,$A149,СВЦЭМ!$B$34:$B$777,J$119)+'СЕТ СН'!$I$9+СВЦЭМ!$D$10+'СЕТ СН'!$I$6-'СЕТ СН'!$I$19</f>
        <v>1612.9535121099998</v>
      </c>
      <c r="K149" s="37">
        <f>SUMIFS(СВЦЭМ!$C$34:$C$777,СВЦЭМ!$A$34:$A$777,$A149,СВЦЭМ!$B$34:$B$777,K$119)+'СЕТ СН'!$I$9+СВЦЭМ!$D$10+'СЕТ СН'!$I$6-'СЕТ СН'!$I$19</f>
        <v>1562.2541470299998</v>
      </c>
      <c r="L149" s="37">
        <f>SUMIFS(СВЦЭМ!$C$34:$C$777,СВЦЭМ!$A$34:$A$777,$A149,СВЦЭМ!$B$34:$B$777,L$119)+'СЕТ СН'!$I$9+СВЦЭМ!$D$10+'СЕТ СН'!$I$6-'СЕТ СН'!$I$19</f>
        <v>1484.3121923500003</v>
      </c>
      <c r="M149" s="37">
        <f>SUMIFS(СВЦЭМ!$C$34:$C$777,СВЦЭМ!$A$34:$A$777,$A149,СВЦЭМ!$B$34:$B$777,M$119)+'СЕТ СН'!$I$9+СВЦЭМ!$D$10+'СЕТ СН'!$I$6-'СЕТ СН'!$I$19</f>
        <v>1454.42801921</v>
      </c>
      <c r="N149" s="37">
        <f>SUMIFS(СВЦЭМ!$C$34:$C$777,СВЦЭМ!$A$34:$A$777,$A149,СВЦЭМ!$B$34:$B$777,N$119)+'СЕТ СН'!$I$9+СВЦЭМ!$D$10+'СЕТ СН'!$I$6-'СЕТ СН'!$I$19</f>
        <v>1460.3062776100001</v>
      </c>
      <c r="O149" s="37">
        <f>SUMIFS(СВЦЭМ!$C$34:$C$777,СВЦЭМ!$A$34:$A$777,$A149,СВЦЭМ!$B$34:$B$777,O$119)+'СЕТ СН'!$I$9+СВЦЭМ!$D$10+'СЕТ СН'!$I$6-'СЕТ СН'!$I$19</f>
        <v>1460.7605686299999</v>
      </c>
      <c r="P149" s="37">
        <f>SUMIFS(СВЦЭМ!$C$34:$C$777,СВЦЭМ!$A$34:$A$777,$A149,СВЦЭМ!$B$34:$B$777,P$119)+'СЕТ СН'!$I$9+СВЦЭМ!$D$10+'СЕТ СН'!$I$6-'СЕТ СН'!$I$19</f>
        <v>1458.7527981600001</v>
      </c>
      <c r="Q149" s="37">
        <f>SUMIFS(СВЦЭМ!$C$34:$C$777,СВЦЭМ!$A$34:$A$777,$A149,СВЦЭМ!$B$34:$B$777,Q$119)+'СЕТ СН'!$I$9+СВЦЭМ!$D$10+'СЕТ СН'!$I$6-'СЕТ СН'!$I$19</f>
        <v>1456.55651605</v>
      </c>
      <c r="R149" s="37">
        <f>SUMIFS(СВЦЭМ!$C$34:$C$777,СВЦЭМ!$A$34:$A$777,$A149,СВЦЭМ!$B$34:$B$777,R$119)+'СЕТ СН'!$I$9+СВЦЭМ!$D$10+'СЕТ СН'!$I$6-'СЕТ СН'!$I$19</f>
        <v>1462.1970591700001</v>
      </c>
      <c r="S149" s="37">
        <f>SUMIFS(СВЦЭМ!$C$34:$C$777,СВЦЭМ!$A$34:$A$777,$A149,СВЦЭМ!$B$34:$B$777,S$119)+'СЕТ СН'!$I$9+СВЦЭМ!$D$10+'СЕТ СН'!$I$6-'СЕТ СН'!$I$19</f>
        <v>1455.0700984800001</v>
      </c>
      <c r="T149" s="37">
        <f>SUMIFS(СВЦЭМ!$C$34:$C$777,СВЦЭМ!$A$34:$A$777,$A149,СВЦЭМ!$B$34:$B$777,T$119)+'СЕТ СН'!$I$9+СВЦЭМ!$D$10+'СЕТ СН'!$I$6-'СЕТ СН'!$I$19</f>
        <v>1457.2353740399999</v>
      </c>
      <c r="U149" s="37">
        <f>SUMIFS(СВЦЭМ!$C$34:$C$777,СВЦЭМ!$A$34:$A$777,$A149,СВЦЭМ!$B$34:$B$777,U$119)+'СЕТ СН'!$I$9+СВЦЭМ!$D$10+'СЕТ СН'!$I$6-'СЕТ СН'!$I$19</f>
        <v>1452.1604363199999</v>
      </c>
      <c r="V149" s="37">
        <f>SUMIFS(СВЦЭМ!$C$34:$C$777,СВЦЭМ!$A$34:$A$777,$A149,СВЦЭМ!$B$34:$B$777,V$119)+'СЕТ СН'!$I$9+СВЦЭМ!$D$10+'СЕТ СН'!$I$6-'СЕТ СН'!$I$19</f>
        <v>1465.7057649200001</v>
      </c>
      <c r="W149" s="37">
        <f>SUMIFS(СВЦЭМ!$C$34:$C$777,СВЦЭМ!$A$34:$A$777,$A149,СВЦЭМ!$B$34:$B$777,W$119)+'СЕТ СН'!$I$9+СВЦЭМ!$D$10+'СЕТ СН'!$I$6-'СЕТ СН'!$I$19</f>
        <v>1538.3792635499999</v>
      </c>
      <c r="X149" s="37">
        <f>SUMIFS(СВЦЭМ!$C$34:$C$777,СВЦЭМ!$A$34:$A$777,$A149,СВЦЭМ!$B$34:$B$777,X$119)+'СЕТ СН'!$I$9+СВЦЭМ!$D$10+'СЕТ СН'!$I$6-'СЕТ СН'!$I$19</f>
        <v>1572.4839525299999</v>
      </c>
      <c r="Y149" s="37">
        <f>SUMIFS(СВЦЭМ!$C$34:$C$777,СВЦЭМ!$A$34:$A$777,$A149,СВЦЭМ!$B$34:$B$777,Y$119)+'СЕТ СН'!$I$9+СВЦЭМ!$D$10+'СЕТ СН'!$I$6-'СЕТ СН'!$I$19</f>
        <v>1596.9642803699999</v>
      </c>
    </row>
    <row r="150" spans="1:26" ht="15.75" x14ac:dyDescent="0.2">
      <c r="A150" s="36">
        <f t="shared" si="3"/>
        <v>42978</v>
      </c>
      <c r="B150" s="37">
        <f>SUMIFS(СВЦЭМ!$C$34:$C$777,СВЦЭМ!$A$34:$A$777,$A150,СВЦЭМ!$B$34:$B$777,B$119)+'СЕТ СН'!$I$9+СВЦЭМ!$D$10+'СЕТ СН'!$I$6-'СЕТ СН'!$I$19</f>
        <v>1570.7941354999998</v>
      </c>
      <c r="C150" s="37">
        <f>SUMIFS(СВЦЭМ!$C$34:$C$777,СВЦЭМ!$A$34:$A$777,$A150,СВЦЭМ!$B$34:$B$777,C$119)+'СЕТ СН'!$I$9+СВЦЭМ!$D$10+'СЕТ СН'!$I$6-'СЕТ СН'!$I$19</f>
        <v>1670.5977300199997</v>
      </c>
      <c r="D150" s="37">
        <f>SUMIFS(СВЦЭМ!$C$34:$C$777,СВЦЭМ!$A$34:$A$777,$A150,СВЦЭМ!$B$34:$B$777,D$119)+'СЕТ СН'!$I$9+СВЦЭМ!$D$10+'СЕТ СН'!$I$6-'СЕТ СН'!$I$19</f>
        <v>1720.60265983</v>
      </c>
      <c r="E150" s="37">
        <f>SUMIFS(СВЦЭМ!$C$34:$C$777,СВЦЭМ!$A$34:$A$777,$A150,СВЦЭМ!$B$34:$B$777,E$119)+'СЕТ СН'!$I$9+СВЦЭМ!$D$10+'СЕТ СН'!$I$6-'СЕТ СН'!$I$19</f>
        <v>1736.7173609000001</v>
      </c>
      <c r="F150" s="37">
        <f>SUMIFS(СВЦЭМ!$C$34:$C$777,СВЦЭМ!$A$34:$A$777,$A150,СВЦЭМ!$B$34:$B$777,F$119)+'СЕТ СН'!$I$9+СВЦЭМ!$D$10+'СЕТ СН'!$I$6-'СЕТ СН'!$I$19</f>
        <v>1745.4450834899999</v>
      </c>
      <c r="G150" s="37">
        <f>SUMIFS(СВЦЭМ!$C$34:$C$777,СВЦЭМ!$A$34:$A$777,$A150,СВЦЭМ!$B$34:$B$777,G$119)+'СЕТ СН'!$I$9+СВЦЭМ!$D$10+'СЕТ СН'!$I$6-'СЕТ СН'!$I$19</f>
        <v>1740.5884564199996</v>
      </c>
      <c r="H150" s="37">
        <f>SUMIFS(СВЦЭМ!$C$34:$C$777,СВЦЭМ!$A$34:$A$777,$A150,СВЦЭМ!$B$34:$B$777,H$119)+'СЕТ СН'!$I$9+СВЦЭМ!$D$10+'СЕТ СН'!$I$6-'СЕТ СН'!$I$19</f>
        <v>1683.3262735600001</v>
      </c>
      <c r="I150" s="37">
        <f>SUMIFS(СВЦЭМ!$C$34:$C$777,СВЦЭМ!$A$34:$A$777,$A150,СВЦЭМ!$B$34:$B$777,I$119)+'СЕТ СН'!$I$9+СВЦЭМ!$D$10+'СЕТ СН'!$I$6-'СЕТ СН'!$I$19</f>
        <v>1593.60296242</v>
      </c>
      <c r="J150" s="37">
        <f>SUMIFS(СВЦЭМ!$C$34:$C$777,СВЦЭМ!$A$34:$A$777,$A150,СВЦЭМ!$B$34:$B$777,J$119)+'СЕТ СН'!$I$9+СВЦЭМ!$D$10+'СЕТ СН'!$I$6-'СЕТ СН'!$I$19</f>
        <v>1578.7528473499997</v>
      </c>
      <c r="K150" s="37">
        <f>SUMIFS(СВЦЭМ!$C$34:$C$777,СВЦЭМ!$A$34:$A$777,$A150,СВЦЭМ!$B$34:$B$777,K$119)+'СЕТ СН'!$I$9+СВЦЭМ!$D$10+'СЕТ СН'!$I$6-'СЕТ СН'!$I$19</f>
        <v>1542.4631719200001</v>
      </c>
      <c r="L150" s="37">
        <f>SUMIFS(СВЦЭМ!$C$34:$C$777,СВЦЭМ!$A$34:$A$777,$A150,СВЦЭМ!$B$34:$B$777,L$119)+'СЕТ СН'!$I$9+СВЦЭМ!$D$10+'СЕТ СН'!$I$6-'СЕТ СН'!$I$19</f>
        <v>1452.31702971</v>
      </c>
      <c r="M150" s="37">
        <f>SUMIFS(СВЦЭМ!$C$34:$C$777,СВЦЭМ!$A$34:$A$777,$A150,СВЦЭМ!$B$34:$B$777,M$119)+'СЕТ СН'!$I$9+СВЦЭМ!$D$10+'СЕТ СН'!$I$6-'СЕТ СН'!$I$19</f>
        <v>1424.73152856</v>
      </c>
      <c r="N150" s="37">
        <f>SUMIFS(СВЦЭМ!$C$34:$C$777,СВЦЭМ!$A$34:$A$777,$A150,СВЦЭМ!$B$34:$B$777,N$119)+'СЕТ СН'!$I$9+СВЦЭМ!$D$10+'СЕТ СН'!$I$6-'СЕТ СН'!$I$19</f>
        <v>1425.58471631</v>
      </c>
      <c r="O150" s="37">
        <f>SUMIFS(СВЦЭМ!$C$34:$C$777,СВЦЭМ!$A$34:$A$777,$A150,СВЦЭМ!$B$34:$B$777,O$119)+'СЕТ СН'!$I$9+СВЦЭМ!$D$10+'СЕТ СН'!$I$6-'СЕТ СН'!$I$19</f>
        <v>1424.1280472999999</v>
      </c>
      <c r="P150" s="37">
        <f>SUMIFS(СВЦЭМ!$C$34:$C$777,СВЦЭМ!$A$34:$A$777,$A150,СВЦЭМ!$B$34:$B$777,P$119)+'СЕТ СН'!$I$9+СВЦЭМ!$D$10+'СЕТ СН'!$I$6-'СЕТ СН'!$I$19</f>
        <v>1423.2643438599998</v>
      </c>
      <c r="Q150" s="37">
        <f>SUMIFS(СВЦЭМ!$C$34:$C$777,СВЦЭМ!$A$34:$A$777,$A150,СВЦЭМ!$B$34:$B$777,Q$119)+'СЕТ СН'!$I$9+СВЦЭМ!$D$10+'СЕТ СН'!$I$6-'СЕТ СН'!$I$19</f>
        <v>1427.4085214299998</v>
      </c>
      <c r="R150" s="37">
        <f>SUMIFS(СВЦЭМ!$C$34:$C$777,СВЦЭМ!$A$34:$A$777,$A150,СВЦЭМ!$B$34:$B$777,R$119)+'СЕТ СН'!$I$9+СВЦЭМ!$D$10+'СЕТ СН'!$I$6-'СЕТ СН'!$I$19</f>
        <v>1431.22153744</v>
      </c>
      <c r="S150" s="37">
        <f>SUMIFS(СВЦЭМ!$C$34:$C$777,СВЦЭМ!$A$34:$A$777,$A150,СВЦЭМ!$B$34:$B$777,S$119)+'СЕТ СН'!$I$9+СВЦЭМ!$D$10+'СЕТ СН'!$I$6-'СЕТ СН'!$I$19</f>
        <v>1423.4611854300001</v>
      </c>
      <c r="T150" s="37">
        <f>SUMIFS(СВЦЭМ!$C$34:$C$777,СВЦЭМ!$A$34:$A$777,$A150,СВЦЭМ!$B$34:$B$777,T$119)+'СЕТ СН'!$I$9+СВЦЭМ!$D$10+'СЕТ СН'!$I$6-'СЕТ СН'!$I$19</f>
        <v>1429.02791789</v>
      </c>
      <c r="U150" s="37">
        <f>SUMIFS(СВЦЭМ!$C$34:$C$777,СВЦЭМ!$A$34:$A$777,$A150,СВЦЭМ!$B$34:$B$777,U$119)+'СЕТ СН'!$I$9+СВЦЭМ!$D$10+'СЕТ СН'!$I$6-'СЕТ СН'!$I$19</f>
        <v>1428.97012075</v>
      </c>
      <c r="V150" s="37">
        <f>SUMIFS(СВЦЭМ!$C$34:$C$777,СВЦЭМ!$A$34:$A$777,$A150,СВЦЭМ!$B$34:$B$777,V$119)+'СЕТ СН'!$I$9+СВЦЭМ!$D$10+'СЕТ СН'!$I$6-'СЕТ СН'!$I$19</f>
        <v>1424.9801334200001</v>
      </c>
      <c r="W150" s="37">
        <f>SUMIFS(СВЦЭМ!$C$34:$C$777,СВЦЭМ!$A$34:$A$777,$A150,СВЦЭМ!$B$34:$B$777,W$119)+'СЕТ СН'!$I$9+СВЦЭМ!$D$10+'СЕТ СН'!$I$6-'СЕТ СН'!$I$19</f>
        <v>1496.3062061299997</v>
      </c>
      <c r="X150" s="37">
        <f>SUMIFS(СВЦЭМ!$C$34:$C$777,СВЦЭМ!$A$34:$A$777,$A150,СВЦЭМ!$B$34:$B$777,X$119)+'СЕТ СН'!$I$9+СВЦЭМ!$D$10+'СЕТ СН'!$I$6-'СЕТ СН'!$I$19</f>
        <v>1557.9166805899999</v>
      </c>
      <c r="Y150" s="37">
        <f>SUMIFS(СВЦЭМ!$C$34:$C$777,СВЦЭМ!$A$34:$A$777,$A150,СВЦЭМ!$B$34:$B$777,Y$119)+'СЕТ СН'!$I$9+СВЦЭМ!$D$10+'СЕТ СН'!$I$6-'СЕТ СН'!$I$19</f>
        <v>1582.9721040899999</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5">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33"/>
      <c r="W154" s="33"/>
      <c r="X154" s="33"/>
      <c r="Y154" s="33"/>
    </row>
    <row r="155" spans="1:26" ht="15.75" x14ac:dyDescent="0.2">
      <c r="A155" s="115"/>
      <c r="B155" s="115"/>
      <c r="C155" s="115"/>
      <c r="D155" s="115"/>
      <c r="E155" s="115"/>
      <c r="F155" s="115"/>
      <c r="G155" s="115"/>
      <c r="H155" s="115"/>
      <c r="I155" s="115"/>
      <c r="J155" s="115"/>
      <c r="K155" s="115"/>
      <c r="L155" s="115"/>
      <c r="M155" s="115"/>
      <c r="N155" s="118">
        <f>СВЦЭМ!$D$12+'СЕТ СН'!$F$10-'СЕТ СН'!$F$20</f>
        <v>-290991.81922571216</v>
      </c>
      <c r="O155" s="119"/>
      <c r="P155" s="118">
        <f>СВЦЭМ!$D$12+'СЕТ СН'!$F$10-'СЕТ СН'!$G$20</f>
        <v>-646716.27922571218</v>
      </c>
      <c r="Q155" s="119"/>
      <c r="R155" s="118">
        <f>СВЦЭМ!$D$12+'СЕТ СН'!$F$10-'СЕТ СН'!$H$20</f>
        <v>-1002440.7392257121</v>
      </c>
      <c r="S155" s="119"/>
      <c r="T155" s="118">
        <f>СВЦЭМ!$D$12+'СЕТ СН'!$F$10-'СЕТ СН'!$I$20</f>
        <v>-1039451.2492257121</v>
      </c>
      <c r="U155" s="119"/>
      <c r="V155" s="41"/>
      <c r="W155" s="41"/>
      <c r="X155" s="41"/>
      <c r="Y155" s="41"/>
    </row>
    <row r="156" spans="1:26" x14ac:dyDescent="0.25">
      <c r="A156" s="143"/>
      <c r="B156" s="143"/>
      <c r="C156" s="143"/>
      <c r="D156" s="143"/>
      <c r="E156" s="143"/>
      <c r="F156" s="144"/>
      <c r="G156" s="144"/>
      <c r="H156" s="144"/>
      <c r="I156" s="144"/>
      <c r="J156" s="144"/>
      <c r="K156" s="144"/>
      <c r="L156" s="144"/>
      <c r="M156" s="144"/>
    </row>
    <row r="157" spans="1:26" ht="15.75" x14ac:dyDescent="0.25">
      <c r="A157" s="134" t="s">
        <v>78</v>
      </c>
      <c r="B157" s="135"/>
      <c r="C157" s="135"/>
      <c r="D157" s="135"/>
      <c r="E157" s="135"/>
      <c r="F157" s="135"/>
      <c r="G157" s="135"/>
      <c r="H157" s="135"/>
      <c r="I157" s="135"/>
      <c r="J157" s="135"/>
      <c r="K157" s="135"/>
      <c r="L157" s="135"/>
      <c r="M157" s="136"/>
      <c r="N157" s="116" t="s">
        <v>29</v>
      </c>
      <c r="O157" s="116"/>
      <c r="P157" s="116"/>
      <c r="Q157" s="116"/>
      <c r="R157" s="116"/>
      <c r="S157" s="116"/>
      <c r="T157" s="116"/>
      <c r="U157" s="116"/>
    </row>
    <row r="158" spans="1:26" ht="15.75" x14ac:dyDescent="0.25">
      <c r="A158" s="137"/>
      <c r="B158" s="138"/>
      <c r="C158" s="138"/>
      <c r="D158" s="138"/>
      <c r="E158" s="138"/>
      <c r="F158" s="138"/>
      <c r="G158" s="138"/>
      <c r="H158" s="138"/>
      <c r="I158" s="138"/>
      <c r="J158" s="138"/>
      <c r="K158" s="138"/>
      <c r="L158" s="138"/>
      <c r="M158" s="139"/>
      <c r="N158" s="117" t="s">
        <v>0</v>
      </c>
      <c r="O158" s="117"/>
      <c r="P158" s="117" t="s">
        <v>1</v>
      </c>
      <c r="Q158" s="117"/>
      <c r="R158" s="117" t="s">
        <v>2</v>
      </c>
      <c r="S158" s="117"/>
      <c r="T158" s="117" t="s">
        <v>3</v>
      </c>
      <c r="U158" s="117"/>
    </row>
    <row r="159" spans="1:26" ht="15.75" x14ac:dyDescent="0.25">
      <c r="A159" s="140"/>
      <c r="B159" s="141"/>
      <c r="C159" s="141"/>
      <c r="D159" s="141"/>
      <c r="E159" s="141"/>
      <c r="F159" s="141"/>
      <c r="G159" s="141"/>
      <c r="H159" s="141"/>
      <c r="I159" s="141"/>
      <c r="J159" s="141"/>
      <c r="K159" s="141"/>
      <c r="L159" s="141"/>
      <c r="M159" s="142"/>
      <c r="N159" s="133">
        <f>'СЕТ СН'!$F$7</f>
        <v>1548395.65</v>
      </c>
      <c r="O159" s="133"/>
      <c r="P159" s="133">
        <f>'СЕТ СН'!$G$7</f>
        <v>254072.38</v>
      </c>
      <c r="Q159" s="133"/>
      <c r="R159" s="133">
        <f>'СЕТ СН'!$H$7</f>
        <v>1469777.75</v>
      </c>
      <c r="S159" s="133"/>
      <c r="T159" s="133">
        <f>'СЕТ СН'!$I$7</f>
        <v>1217417.1100000001</v>
      </c>
      <c r="U159" s="133"/>
    </row>
  </sheetData>
  <sheetProtection password="FD97"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B130" zoomScale="80" zoomScaleNormal="80" zoomScaleSheetLayoutView="80" workbookViewId="0">
      <selection activeCell="H145" sqref="H145"/>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августе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2" t="s">
        <v>40</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10</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01.08.2017</v>
      </c>
      <c r="B12" s="37">
        <f>SUMIFS(СВЦЭМ!$D$34:$D$777,СВЦЭМ!$A$34:$A$777,$A12,СВЦЭМ!$B$34:$B$777,B$11)+'СЕТ СН'!$F$11+СВЦЭМ!$D$10+'СЕТ СН'!$F$5-'СЕТ СН'!$F$21</f>
        <v>3775.6839481400002</v>
      </c>
      <c r="C12" s="37">
        <f>SUMIFS(СВЦЭМ!$D$34:$D$777,СВЦЭМ!$A$34:$A$777,$A12,СВЦЭМ!$B$34:$B$777,C$11)+'СЕТ СН'!$F$11+СВЦЭМ!$D$10+'СЕТ СН'!$F$5-'СЕТ СН'!$F$21</f>
        <v>3845.7068404800002</v>
      </c>
      <c r="D12" s="37">
        <f>SUMIFS(СВЦЭМ!$D$34:$D$777,СВЦЭМ!$A$34:$A$777,$A12,СВЦЭМ!$B$34:$B$777,D$11)+'СЕТ СН'!$F$11+СВЦЭМ!$D$10+'СЕТ СН'!$F$5-'СЕТ СН'!$F$21</f>
        <v>3880.1614055199998</v>
      </c>
      <c r="E12" s="37">
        <f>SUMIFS(СВЦЭМ!$D$34:$D$777,СВЦЭМ!$A$34:$A$777,$A12,СВЦЭМ!$B$34:$B$777,E$11)+'СЕТ СН'!$F$11+СВЦЭМ!$D$10+'СЕТ СН'!$F$5-'СЕТ СН'!$F$21</f>
        <v>3910.9846426399999</v>
      </c>
      <c r="F12" s="37">
        <f>SUMIFS(СВЦЭМ!$D$34:$D$777,СВЦЭМ!$A$34:$A$777,$A12,СВЦЭМ!$B$34:$B$777,F$11)+'СЕТ СН'!$F$11+СВЦЭМ!$D$10+'СЕТ СН'!$F$5-'СЕТ СН'!$F$21</f>
        <v>3917.8244159400001</v>
      </c>
      <c r="G12" s="37">
        <f>SUMIFS(СВЦЭМ!$D$34:$D$777,СВЦЭМ!$A$34:$A$777,$A12,СВЦЭМ!$B$34:$B$777,G$11)+'СЕТ СН'!$F$11+СВЦЭМ!$D$10+'СЕТ СН'!$F$5-'СЕТ СН'!$F$21</f>
        <v>3929.2607263899999</v>
      </c>
      <c r="H12" s="37">
        <f>SUMIFS(СВЦЭМ!$D$34:$D$777,СВЦЭМ!$A$34:$A$777,$A12,СВЦЭМ!$B$34:$B$777,H$11)+'СЕТ СН'!$F$11+СВЦЭМ!$D$10+'СЕТ СН'!$F$5-'СЕТ СН'!$F$21</f>
        <v>3885.88285989</v>
      </c>
      <c r="I12" s="37">
        <f>SUMIFS(СВЦЭМ!$D$34:$D$777,СВЦЭМ!$A$34:$A$777,$A12,СВЦЭМ!$B$34:$B$777,I$11)+'СЕТ СН'!$F$11+СВЦЭМ!$D$10+'СЕТ СН'!$F$5-'СЕТ СН'!$F$21</f>
        <v>3767.5808791899999</v>
      </c>
      <c r="J12" s="37">
        <f>SUMIFS(СВЦЭМ!$D$34:$D$777,СВЦЭМ!$A$34:$A$777,$A12,СВЦЭМ!$B$34:$B$777,J$11)+'СЕТ СН'!$F$11+СВЦЭМ!$D$10+'СЕТ СН'!$F$5-'СЕТ СН'!$F$21</f>
        <v>3649.17980094</v>
      </c>
      <c r="K12" s="37">
        <f>SUMIFS(СВЦЭМ!$D$34:$D$777,СВЦЭМ!$A$34:$A$777,$A12,СВЦЭМ!$B$34:$B$777,K$11)+'СЕТ СН'!$F$11+СВЦЭМ!$D$10+'СЕТ СН'!$F$5-'СЕТ СН'!$F$21</f>
        <v>3559.6233682100001</v>
      </c>
      <c r="L12" s="37">
        <f>SUMIFS(СВЦЭМ!$D$34:$D$777,СВЦЭМ!$A$34:$A$777,$A12,СВЦЭМ!$B$34:$B$777,L$11)+'СЕТ СН'!$F$11+СВЦЭМ!$D$10+'СЕТ СН'!$F$5-'СЕТ СН'!$F$21</f>
        <v>3514.5126503200004</v>
      </c>
      <c r="M12" s="37">
        <f>SUMIFS(СВЦЭМ!$D$34:$D$777,СВЦЭМ!$A$34:$A$777,$A12,СВЦЭМ!$B$34:$B$777,M$11)+'СЕТ СН'!$F$11+СВЦЭМ!$D$10+'СЕТ СН'!$F$5-'СЕТ СН'!$F$21</f>
        <v>3508.6323478300001</v>
      </c>
      <c r="N12" s="37">
        <f>SUMIFS(СВЦЭМ!$D$34:$D$777,СВЦЭМ!$A$34:$A$777,$A12,СВЦЭМ!$B$34:$B$777,N$11)+'СЕТ СН'!$F$11+СВЦЭМ!$D$10+'СЕТ СН'!$F$5-'СЕТ СН'!$F$21</f>
        <v>3506.5583190500001</v>
      </c>
      <c r="O12" s="37">
        <f>SUMIFS(СВЦЭМ!$D$34:$D$777,СВЦЭМ!$A$34:$A$777,$A12,СВЦЭМ!$B$34:$B$777,O$11)+'СЕТ СН'!$F$11+СВЦЭМ!$D$10+'СЕТ СН'!$F$5-'СЕТ СН'!$F$21</f>
        <v>3511.93238836</v>
      </c>
      <c r="P12" s="37">
        <f>SUMIFS(СВЦЭМ!$D$34:$D$777,СВЦЭМ!$A$34:$A$777,$A12,СВЦЭМ!$B$34:$B$777,P$11)+'СЕТ СН'!$F$11+СВЦЭМ!$D$10+'СЕТ СН'!$F$5-'СЕТ СН'!$F$21</f>
        <v>3512.0797502700002</v>
      </c>
      <c r="Q12" s="37">
        <f>SUMIFS(СВЦЭМ!$D$34:$D$777,СВЦЭМ!$A$34:$A$777,$A12,СВЦЭМ!$B$34:$B$777,Q$11)+'СЕТ СН'!$F$11+СВЦЭМ!$D$10+'СЕТ СН'!$F$5-'СЕТ СН'!$F$21</f>
        <v>3510.72446184</v>
      </c>
      <c r="R12" s="37">
        <f>SUMIFS(СВЦЭМ!$D$34:$D$777,СВЦЭМ!$A$34:$A$777,$A12,СВЦЭМ!$B$34:$B$777,R$11)+'СЕТ СН'!$F$11+СВЦЭМ!$D$10+'СЕТ СН'!$F$5-'СЕТ СН'!$F$21</f>
        <v>3511.5827550800004</v>
      </c>
      <c r="S12" s="37">
        <f>SUMIFS(СВЦЭМ!$D$34:$D$777,СВЦЭМ!$A$34:$A$777,$A12,СВЦЭМ!$B$34:$B$777,S$11)+'СЕТ СН'!$F$11+СВЦЭМ!$D$10+'СЕТ СН'!$F$5-'СЕТ СН'!$F$21</f>
        <v>3510.4859424700003</v>
      </c>
      <c r="T12" s="37">
        <f>SUMIFS(СВЦЭМ!$D$34:$D$777,СВЦЭМ!$A$34:$A$777,$A12,СВЦЭМ!$B$34:$B$777,T$11)+'СЕТ СН'!$F$11+СВЦЭМ!$D$10+'СЕТ СН'!$F$5-'СЕТ СН'!$F$21</f>
        <v>3509.8808632100004</v>
      </c>
      <c r="U12" s="37">
        <f>SUMIFS(СВЦЭМ!$D$34:$D$777,СВЦЭМ!$A$34:$A$777,$A12,СВЦЭМ!$B$34:$B$777,U$11)+'СЕТ СН'!$F$11+СВЦЭМ!$D$10+'СЕТ СН'!$F$5-'СЕТ СН'!$F$21</f>
        <v>3506.5467736200003</v>
      </c>
      <c r="V12" s="37">
        <f>SUMIFS(СВЦЭМ!$D$34:$D$777,СВЦЭМ!$A$34:$A$777,$A12,СВЦЭМ!$B$34:$B$777,V$11)+'СЕТ СН'!$F$11+СВЦЭМ!$D$10+'СЕТ СН'!$F$5-'СЕТ СН'!$F$21</f>
        <v>3535.0074653000001</v>
      </c>
      <c r="W12" s="37">
        <f>SUMIFS(СВЦЭМ!$D$34:$D$777,СВЦЭМ!$A$34:$A$777,$A12,СВЦЭМ!$B$34:$B$777,W$11)+'СЕТ СН'!$F$11+СВЦЭМ!$D$10+'СЕТ СН'!$F$5-'СЕТ СН'!$F$21</f>
        <v>3588.11915021</v>
      </c>
      <c r="X12" s="37">
        <f>SUMIFS(СВЦЭМ!$D$34:$D$777,СВЦЭМ!$A$34:$A$777,$A12,СВЦЭМ!$B$34:$B$777,X$11)+'СЕТ СН'!$F$11+СВЦЭМ!$D$10+'СЕТ СН'!$F$5-'СЕТ СН'!$F$21</f>
        <v>3636.9351473500001</v>
      </c>
      <c r="Y12" s="37">
        <f>SUMIFS(СВЦЭМ!$D$34:$D$777,СВЦЭМ!$A$34:$A$777,$A12,СВЦЭМ!$B$34:$B$777,Y$11)+'СЕТ СН'!$F$11+СВЦЭМ!$D$10+'СЕТ СН'!$F$5-'СЕТ СН'!$F$21</f>
        <v>3732.3738421799999</v>
      </c>
      <c r="AA12" s="46"/>
    </row>
    <row r="13" spans="1:27" ht="15.75" x14ac:dyDescent="0.2">
      <c r="A13" s="36">
        <f>A12+1</f>
        <v>42949</v>
      </c>
      <c r="B13" s="37">
        <f>SUMIFS(СВЦЭМ!$D$34:$D$777,СВЦЭМ!$A$34:$A$777,$A13,СВЦЭМ!$B$34:$B$777,B$11)+'СЕТ СН'!$F$11+СВЦЭМ!$D$10+'СЕТ СН'!$F$5-'СЕТ СН'!$F$21</f>
        <v>3790.2376499100001</v>
      </c>
      <c r="C13" s="37">
        <f>SUMIFS(СВЦЭМ!$D$34:$D$777,СВЦЭМ!$A$34:$A$777,$A13,СВЦЭМ!$B$34:$B$777,C$11)+'СЕТ СН'!$F$11+СВЦЭМ!$D$10+'СЕТ СН'!$F$5-'СЕТ СН'!$F$21</f>
        <v>3873.75847393</v>
      </c>
      <c r="D13" s="37">
        <f>SUMIFS(СВЦЭМ!$D$34:$D$777,СВЦЭМ!$A$34:$A$777,$A13,СВЦЭМ!$B$34:$B$777,D$11)+'СЕТ СН'!$F$11+СВЦЭМ!$D$10+'СЕТ СН'!$F$5-'СЕТ СН'!$F$21</f>
        <v>3915.5712946399999</v>
      </c>
      <c r="E13" s="37">
        <f>SUMIFS(СВЦЭМ!$D$34:$D$777,СВЦЭМ!$A$34:$A$777,$A13,СВЦЭМ!$B$34:$B$777,E$11)+'СЕТ СН'!$F$11+СВЦЭМ!$D$10+'СЕТ СН'!$F$5-'СЕТ СН'!$F$21</f>
        <v>3927.3262589000005</v>
      </c>
      <c r="F13" s="37">
        <f>SUMIFS(СВЦЭМ!$D$34:$D$777,СВЦЭМ!$A$34:$A$777,$A13,СВЦЭМ!$B$34:$B$777,F$11)+'СЕТ СН'!$F$11+СВЦЭМ!$D$10+'СЕТ СН'!$F$5-'СЕТ СН'!$F$21</f>
        <v>3935.0245576400002</v>
      </c>
      <c r="G13" s="37">
        <f>SUMIFS(СВЦЭМ!$D$34:$D$777,СВЦЭМ!$A$34:$A$777,$A13,СВЦЭМ!$B$34:$B$777,G$11)+'СЕТ СН'!$F$11+СВЦЭМ!$D$10+'СЕТ СН'!$F$5-'СЕТ СН'!$F$21</f>
        <v>3921.4960970900001</v>
      </c>
      <c r="H13" s="37">
        <f>SUMIFS(СВЦЭМ!$D$34:$D$777,СВЦЭМ!$A$34:$A$777,$A13,СВЦЭМ!$B$34:$B$777,H$11)+'СЕТ СН'!$F$11+СВЦЭМ!$D$10+'СЕТ СН'!$F$5-'СЕТ СН'!$F$21</f>
        <v>3843.91211398</v>
      </c>
      <c r="I13" s="37">
        <f>SUMIFS(СВЦЭМ!$D$34:$D$777,СВЦЭМ!$A$34:$A$777,$A13,СВЦЭМ!$B$34:$B$777,I$11)+'СЕТ СН'!$F$11+СВЦЭМ!$D$10+'СЕТ СН'!$F$5-'СЕТ СН'!$F$21</f>
        <v>3732.5566705700003</v>
      </c>
      <c r="J13" s="37">
        <f>SUMIFS(СВЦЭМ!$D$34:$D$777,СВЦЭМ!$A$34:$A$777,$A13,СВЦЭМ!$B$34:$B$777,J$11)+'СЕТ СН'!$F$11+СВЦЭМ!$D$10+'СЕТ СН'!$F$5-'СЕТ СН'!$F$21</f>
        <v>3628.8684291899999</v>
      </c>
      <c r="K13" s="37">
        <f>SUMIFS(СВЦЭМ!$D$34:$D$777,СВЦЭМ!$A$34:$A$777,$A13,СВЦЭМ!$B$34:$B$777,K$11)+'СЕТ СН'!$F$11+СВЦЭМ!$D$10+'СЕТ СН'!$F$5-'СЕТ СН'!$F$21</f>
        <v>3578.1664205200004</v>
      </c>
      <c r="L13" s="37">
        <f>SUMIFS(СВЦЭМ!$D$34:$D$777,СВЦЭМ!$A$34:$A$777,$A13,СВЦЭМ!$B$34:$B$777,L$11)+'СЕТ СН'!$F$11+СВЦЭМ!$D$10+'СЕТ СН'!$F$5-'СЕТ СН'!$F$21</f>
        <v>3538.9093975800006</v>
      </c>
      <c r="M13" s="37">
        <f>SUMIFS(СВЦЭМ!$D$34:$D$777,СВЦЭМ!$A$34:$A$777,$A13,СВЦЭМ!$B$34:$B$777,M$11)+'СЕТ СН'!$F$11+СВЦЭМ!$D$10+'СЕТ СН'!$F$5-'СЕТ СН'!$F$21</f>
        <v>3537.98566725</v>
      </c>
      <c r="N13" s="37">
        <f>SUMIFS(СВЦЭМ!$D$34:$D$777,СВЦЭМ!$A$34:$A$777,$A13,СВЦЭМ!$B$34:$B$777,N$11)+'СЕТ СН'!$F$11+СВЦЭМ!$D$10+'СЕТ СН'!$F$5-'СЕТ СН'!$F$21</f>
        <v>3530.0982047300004</v>
      </c>
      <c r="O13" s="37">
        <f>SUMIFS(СВЦЭМ!$D$34:$D$777,СВЦЭМ!$A$34:$A$777,$A13,СВЦЭМ!$B$34:$B$777,O$11)+'СЕТ СН'!$F$11+СВЦЭМ!$D$10+'СЕТ СН'!$F$5-'СЕТ СН'!$F$21</f>
        <v>3531.7714601900007</v>
      </c>
      <c r="P13" s="37">
        <f>SUMIFS(СВЦЭМ!$D$34:$D$777,СВЦЭМ!$A$34:$A$777,$A13,СВЦЭМ!$B$34:$B$777,P$11)+'СЕТ СН'!$F$11+СВЦЭМ!$D$10+'СЕТ СН'!$F$5-'СЕТ СН'!$F$21</f>
        <v>3534.0278013900006</v>
      </c>
      <c r="Q13" s="37">
        <f>SUMIFS(СВЦЭМ!$D$34:$D$777,СВЦЭМ!$A$34:$A$777,$A13,СВЦЭМ!$B$34:$B$777,Q$11)+'СЕТ СН'!$F$11+СВЦЭМ!$D$10+'СЕТ СН'!$F$5-'СЕТ СН'!$F$21</f>
        <v>3540.3507476900004</v>
      </c>
      <c r="R13" s="37">
        <f>SUMIFS(СВЦЭМ!$D$34:$D$777,СВЦЭМ!$A$34:$A$777,$A13,СВЦЭМ!$B$34:$B$777,R$11)+'СЕТ СН'!$F$11+СВЦЭМ!$D$10+'СЕТ СН'!$F$5-'СЕТ СН'!$F$21</f>
        <v>3554.0680638499998</v>
      </c>
      <c r="S13" s="37">
        <f>SUMIFS(СВЦЭМ!$D$34:$D$777,СВЦЭМ!$A$34:$A$777,$A13,СВЦЭМ!$B$34:$B$777,S$11)+'СЕТ СН'!$F$11+СВЦЭМ!$D$10+'СЕТ СН'!$F$5-'СЕТ СН'!$F$21</f>
        <v>3563.1236665400002</v>
      </c>
      <c r="T13" s="37">
        <f>SUMIFS(СВЦЭМ!$D$34:$D$777,СВЦЭМ!$A$34:$A$777,$A13,СВЦЭМ!$B$34:$B$777,T$11)+'СЕТ СН'!$F$11+СВЦЭМ!$D$10+'СЕТ СН'!$F$5-'СЕТ СН'!$F$21</f>
        <v>3546.6580138700001</v>
      </c>
      <c r="U13" s="37">
        <f>SUMIFS(СВЦЭМ!$D$34:$D$777,СВЦЭМ!$A$34:$A$777,$A13,СВЦЭМ!$B$34:$B$777,U$11)+'СЕТ СН'!$F$11+СВЦЭМ!$D$10+'СЕТ СН'!$F$5-'СЕТ СН'!$F$21</f>
        <v>3524.7677753400003</v>
      </c>
      <c r="V13" s="37">
        <f>SUMIFS(СВЦЭМ!$D$34:$D$777,СВЦЭМ!$A$34:$A$777,$A13,СВЦЭМ!$B$34:$B$777,V$11)+'СЕТ СН'!$F$11+СВЦЭМ!$D$10+'СЕТ СН'!$F$5-'СЕТ СН'!$F$21</f>
        <v>3553.3910619100006</v>
      </c>
      <c r="W13" s="37">
        <f>SUMIFS(СВЦЭМ!$D$34:$D$777,СВЦЭМ!$A$34:$A$777,$A13,СВЦЭМ!$B$34:$B$777,W$11)+'СЕТ СН'!$F$11+СВЦЭМ!$D$10+'СЕТ СН'!$F$5-'СЕТ СН'!$F$21</f>
        <v>3603.6926025700004</v>
      </c>
      <c r="X13" s="37">
        <f>SUMIFS(СВЦЭМ!$D$34:$D$777,СВЦЭМ!$A$34:$A$777,$A13,СВЦЭМ!$B$34:$B$777,X$11)+'СЕТ СН'!$F$11+СВЦЭМ!$D$10+'СЕТ СН'!$F$5-'СЕТ СН'!$F$21</f>
        <v>3644.4003317400002</v>
      </c>
      <c r="Y13" s="37">
        <f>SUMIFS(СВЦЭМ!$D$34:$D$777,СВЦЭМ!$A$34:$A$777,$A13,СВЦЭМ!$B$34:$B$777,Y$11)+'СЕТ СН'!$F$11+СВЦЭМ!$D$10+'СЕТ СН'!$F$5-'СЕТ СН'!$F$21</f>
        <v>3731.3739526600002</v>
      </c>
    </row>
    <row r="14" spans="1:27" ht="15.75" x14ac:dyDescent="0.2">
      <c r="A14" s="36">
        <f t="shared" ref="A14:A42" si="0">A13+1</f>
        <v>42950</v>
      </c>
      <c r="B14" s="37">
        <f>SUMIFS(СВЦЭМ!$D$34:$D$777,СВЦЭМ!$A$34:$A$777,$A14,СВЦЭМ!$B$34:$B$777,B$11)+'СЕТ СН'!$F$11+СВЦЭМ!$D$10+'СЕТ СН'!$F$5-'СЕТ СН'!$F$21</f>
        <v>3804.3675873000002</v>
      </c>
      <c r="C14" s="37">
        <f>SUMIFS(СВЦЭМ!$D$34:$D$777,СВЦЭМ!$A$34:$A$777,$A14,СВЦЭМ!$B$34:$B$777,C$11)+'СЕТ СН'!$F$11+СВЦЭМ!$D$10+'СЕТ СН'!$F$5-'СЕТ СН'!$F$21</f>
        <v>3870.9875139599999</v>
      </c>
      <c r="D14" s="37">
        <f>SUMIFS(СВЦЭМ!$D$34:$D$777,СВЦЭМ!$A$34:$A$777,$A14,СВЦЭМ!$B$34:$B$777,D$11)+'СЕТ СН'!$F$11+СВЦЭМ!$D$10+'СЕТ СН'!$F$5-'СЕТ СН'!$F$21</f>
        <v>3914.8741095699997</v>
      </c>
      <c r="E14" s="37">
        <f>SUMIFS(СВЦЭМ!$D$34:$D$777,СВЦЭМ!$A$34:$A$777,$A14,СВЦЭМ!$B$34:$B$777,E$11)+'СЕТ СН'!$F$11+СВЦЭМ!$D$10+'СЕТ СН'!$F$5-'СЕТ СН'!$F$21</f>
        <v>3936.47544793</v>
      </c>
      <c r="F14" s="37">
        <f>SUMIFS(СВЦЭМ!$D$34:$D$777,СВЦЭМ!$A$34:$A$777,$A14,СВЦЭМ!$B$34:$B$777,F$11)+'СЕТ СН'!$F$11+СВЦЭМ!$D$10+'СЕТ СН'!$F$5-'СЕТ СН'!$F$21</f>
        <v>3941.8202406700002</v>
      </c>
      <c r="G14" s="37">
        <f>SUMIFS(СВЦЭМ!$D$34:$D$777,СВЦЭМ!$A$34:$A$777,$A14,СВЦЭМ!$B$34:$B$777,G$11)+'СЕТ СН'!$F$11+СВЦЭМ!$D$10+'СЕТ СН'!$F$5-'СЕТ СН'!$F$21</f>
        <v>3931.5161443799998</v>
      </c>
      <c r="H14" s="37">
        <f>SUMIFS(СВЦЭМ!$D$34:$D$777,СВЦЭМ!$A$34:$A$777,$A14,СВЦЭМ!$B$34:$B$777,H$11)+'СЕТ СН'!$F$11+СВЦЭМ!$D$10+'СЕТ СН'!$F$5-'СЕТ СН'!$F$21</f>
        <v>3851.93227045</v>
      </c>
      <c r="I14" s="37">
        <f>SUMIFS(СВЦЭМ!$D$34:$D$777,СВЦЭМ!$A$34:$A$777,$A14,СВЦЭМ!$B$34:$B$777,I$11)+'СЕТ СН'!$F$11+СВЦЭМ!$D$10+'СЕТ СН'!$F$5-'СЕТ СН'!$F$21</f>
        <v>3743.8004181300003</v>
      </c>
      <c r="J14" s="37">
        <f>SUMIFS(СВЦЭМ!$D$34:$D$777,СВЦЭМ!$A$34:$A$777,$A14,СВЦЭМ!$B$34:$B$777,J$11)+'СЕТ СН'!$F$11+СВЦЭМ!$D$10+'СЕТ СН'!$F$5-'СЕТ СН'!$F$21</f>
        <v>3621.8343334400006</v>
      </c>
      <c r="K14" s="37">
        <f>SUMIFS(СВЦЭМ!$D$34:$D$777,СВЦЭМ!$A$34:$A$777,$A14,СВЦЭМ!$B$34:$B$777,K$11)+'СЕТ СН'!$F$11+СВЦЭМ!$D$10+'СЕТ СН'!$F$5-'СЕТ СН'!$F$21</f>
        <v>3537.53722905</v>
      </c>
      <c r="L14" s="37">
        <f>SUMIFS(СВЦЭМ!$D$34:$D$777,СВЦЭМ!$A$34:$A$777,$A14,СВЦЭМ!$B$34:$B$777,L$11)+'СЕТ СН'!$F$11+СВЦЭМ!$D$10+'СЕТ СН'!$F$5-'СЕТ СН'!$F$21</f>
        <v>3485.5118150900003</v>
      </c>
      <c r="M14" s="37">
        <f>SUMIFS(СВЦЭМ!$D$34:$D$777,СВЦЭМ!$A$34:$A$777,$A14,СВЦЭМ!$B$34:$B$777,M$11)+'СЕТ СН'!$F$11+СВЦЭМ!$D$10+'СЕТ СН'!$F$5-'СЕТ СН'!$F$21</f>
        <v>3478.1603214800002</v>
      </c>
      <c r="N14" s="37">
        <f>SUMIFS(СВЦЭМ!$D$34:$D$777,СВЦЭМ!$A$34:$A$777,$A14,СВЦЭМ!$B$34:$B$777,N$11)+'СЕТ СН'!$F$11+СВЦЭМ!$D$10+'СЕТ СН'!$F$5-'СЕТ СН'!$F$21</f>
        <v>3484.8472127200002</v>
      </c>
      <c r="O14" s="37">
        <f>SUMIFS(СВЦЭМ!$D$34:$D$777,СВЦЭМ!$A$34:$A$777,$A14,СВЦЭМ!$B$34:$B$777,O$11)+'СЕТ СН'!$F$11+СВЦЭМ!$D$10+'СЕТ СН'!$F$5-'СЕТ СН'!$F$21</f>
        <v>3471.2488267100002</v>
      </c>
      <c r="P14" s="37">
        <f>SUMIFS(СВЦЭМ!$D$34:$D$777,СВЦЭМ!$A$34:$A$777,$A14,СВЦЭМ!$B$34:$B$777,P$11)+'СЕТ СН'!$F$11+СВЦЭМ!$D$10+'СЕТ СН'!$F$5-'СЕТ СН'!$F$21</f>
        <v>3485.8362004300002</v>
      </c>
      <c r="Q14" s="37">
        <f>SUMIFS(СВЦЭМ!$D$34:$D$777,СВЦЭМ!$A$34:$A$777,$A14,СВЦЭМ!$B$34:$B$777,Q$11)+'СЕТ СН'!$F$11+СВЦЭМ!$D$10+'СЕТ СН'!$F$5-'СЕТ СН'!$F$21</f>
        <v>3489.6105607300001</v>
      </c>
      <c r="R14" s="37">
        <f>SUMIFS(СВЦЭМ!$D$34:$D$777,СВЦЭМ!$A$34:$A$777,$A14,СВЦЭМ!$B$34:$B$777,R$11)+'СЕТ СН'!$F$11+СВЦЭМ!$D$10+'СЕТ СН'!$F$5-'СЕТ СН'!$F$21</f>
        <v>3495.2338648900004</v>
      </c>
      <c r="S14" s="37">
        <f>SUMIFS(СВЦЭМ!$D$34:$D$777,СВЦЭМ!$A$34:$A$777,$A14,СВЦЭМ!$B$34:$B$777,S$11)+'СЕТ СН'!$F$11+СВЦЭМ!$D$10+'СЕТ СН'!$F$5-'СЕТ СН'!$F$21</f>
        <v>3486.1271997800004</v>
      </c>
      <c r="T14" s="37">
        <f>SUMIFS(СВЦЭМ!$D$34:$D$777,СВЦЭМ!$A$34:$A$777,$A14,СВЦЭМ!$B$34:$B$777,T$11)+'СЕТ СН'!$F$11+СВЦЭМ!$D$10+'СЕТ СН'!$F$5-'СЕТ СН'!$F$21</f>
        <v>3497.8877759800002</v>
      </c>
      <c r="U14" s="37">
        <f>SUMIFS(СВЦЭМ!$D$34:$D$777,СВЦЭМ!$A$34:$A$777,$A14,СВЦЭМ!$B$34:$B$777,U$11)+'СЕТ СН'!$F$11+СВЦЭМ!$D$10+'СЕТ СН'!$F$5-'СЕТ СН'!$F$21</f>
        <v>3499.2442521900002</v>
      </c>
      <c r="V14" s="37">
        <f>SUMIFS(СВЦЭМ!$D$34:$D$777,СВЦЭМ!$A$34:$A$777,$A14,СВЦЭМ!$B$34:$B$777,V$11)+'СЕТ СН'!$F$11+СВЦЭМ!$D$10+'СЕТ СН'!$F$5-'СЕТ СН'!$F$21</f>
        <v>3514.56202708</v>
      </c>
      <c r="W14" s="37">
        <f>SUMIFS(СВЦЭМ!$D$34:$D$777,СВЦЭМ!$A$34:$A$777,$A14,СВЦЭМ!$B$34:$B$777,W$11)+'СЕТ СН'!$F$11+СВЦЭМ!$D$10+'СЕТ СН'!$F$5-'СЕТ СН'!$F$21</f>
        <v>3553.7204430900001</v>
      </c>
      <c r="X14" s="37">
        <f>SUMIFS(СВЦЭМ!$D$34:$D$777,СВЦЭМ!$A$34:$A$777,$A14,СВЦЭМ!$B$34:$B$777,X$11)+'СЕТ СН'!$F$11+СВЦЭМ!$D$10+'СЕТ СН'!$F$5-'СЕТ СН'!$F$21</f>
        <v>3644.6909886100002</v>
      </c>
      <c r="Y14" s="37">
        <f>SUMIFS(СВЦЭМ!$D$34:$D$777,СВЦЭМ!$A$34:$A$777,$A14,СВЦЭМ!$B$34:$B$777,Y$11)+'СЕТ СН'!$F$11+СВЦЭМ!$D$10+'СЕТ СН'!$F$5-'СЕТ СН'!$F$21</f>
        <v>3743.8296039900006</v>
      </c>
    </row>
    <row r="15" spans="1:27" ht="15.75" x14ac:dyDescent="0.2">
      <c r="A15" s="36">
        <f t="shared" si="0"/>
        <v>42951</v>
      </c>
      <c r="B15" s="37">
        <f>SUMIFS(СВЦЭМ!$D$34:$D$777,СВЦЭМ!$A$34:$A$777,$A15,СВЦЭМ!$B$34:$B$777,B$11)+'СЕТ СН'!$F$11+СВЦЭМ!$D$10+'СЕТ СН'!$F$5-'СЕТ СН'!$F$21</f>
        <v>3922.3410746099999</v>
      </c>
      <c r="C15" s="37">
        <f>SUMIFS(СВЦЭМ!$D$34:$D$777,СВЦЭМ!$A$34:$A$777,$A15,СВЦЭМ!$B$34:$B$777,C$11)+'СЕТ СН'!$F$11+СВЦЭМ!$D$10+'СЕТ СН'!$F$5-'СЕТ СН'!$F$21</f>
        <v>4025.3669696500001</v>
      </c>
      <c r="D15" s="37">
        <f>SUMIFS(СВЦЭМ!$D$34:$D$777,СВЦЭМ!$A$34:$A$777,$A15,СВЦЭМ!$B$34:$B$777,D$11)+'СЕТ СН'!$F$11+СВЦЭМ!$D$10+'СЕТ СН'!$F$5-'СЕТ СН'!$F$21</f>
        <v>4095.9765915400003</v>
      </c>
      <c r="E15" s="37">
        <f>SUMIFS(СВЦЭМ!$D$34:$D$777,СВЦЭМ!$A$34:$A$777,$A15,СВЦЭМ!$B$34:$B$777,E$11)+'СЕТ СН'!$F$11+СВЦЭМ!$D$10+'СЕТ СН'!$F$5-'СЕТ СН'!$F$21</f>
        <v>4137.8260362199999</v>
      </c>
      <c r="F15" s="37">
        <f>SUMIFS(СВЦЭМ!$D$34:$D$777,СВЦЭМ!$A$34:$A$777,$A15,СВЦЭМ!$B$34:$B$777,F$11)+'СЕТ СН'!$F$11+СВЦЭМ!$D$10+'СЕТ СН'!$F$5-'СЕТ СН'!$F$21</f>
        <v>4141.7619756700005</v>
      </c>
      <c r="G15" s="37">
        <f>SUMIFS(СВЦЭМ!$D$34:$D$777,СВЦЭМ!$A$34:$A$777,$A15,СВЦЭМ!$B$34:$B$777,G$11)+'СЕТ СН'!$F$11+СВЦЭМ!$D$10+'СЕТ СН'!$F$5-'СЕТ СН'!$F$21</f>
        <v>4139.4973553899999</v>
      </c>
      <c r="H15" s="37">
        <f>SUMIFS(СВЦЭМ!$D$34:$D$777,СВЦЭМ!$A$34:$A$777,$A15,СВЦЭМ!$B$34:$B$777,H$11)+'СЕТ СН'!$F$11+СВЦЭМ!$D$10+'СЕТ СН'!$F$5-'СЕТ СН'!$F$21</f>
        <v>4055.4907754100004</v>
      </c>
      <c r="I15" s="37">
        <f>SUMIFS(СВЦЭМ!$D$34:$D$777,СВЦЭМ!$A$34:$A$777,$A15,СВЦЭМ!$B$34:$B$777,I$11)+'СЕТ СН'!$F$11+СВЦЭМ!$D$10+'СЕТ СН'!$F$5-'СЕТ СН'!$F$21</f>
        <v>3939.3624196199999</v>
      </c>
      <c r="J15" s="37">
        <f>SUMIFS(СВЦЭМ!$D$34:$D$777,СВЦЭМ!$A$34:$A$777,$A15,СВЦЭМ!$B$34:$B$777,J$11)+'СЕТ СН'!$F$11+СВЦЭМ!$D$10+'СЕТ СН'!$F$5-'СЕТ СН'!$F$21</f>
        <v>3825.4637997700002</v>
      </c>
      <c r="K15" s="37">
        <f>SUMIFS(СВЦЭМ!$D$34:$D$777,СВЦЭМ!$A$34:$A$777,$A15,СВЦЭМ!$B$34:$B$777,K$11)+'СЕТ СН'!$F$11+СВЦЭМ!$D$10+'СЕТ СН'!$F$5-'СЕТ СН'!$F$21</f>
        <v>3733.0789203200002</v>
      </c>
      <c r="L15" s="37">
        <f>SUMIFS(СВЦЭМ!$D$34:$D$777,СВЦЭМ!$A$34:$A$777,$A15,СВЦЭМ!$B$34:$B$777,L$11)+'СЕТ СН'!$F$11+СВЦЭМ!$D$10+'СЕТ СН'!$F$5-'СЕТ СН'!$F$21</f>
        <v>3665.3603883400001</v>
      </c>
      <c r="M15" s="37">
        <f>SUMIFS(СВЦЭМ!$D$34:$D$777,СВЦЭМ!$A$34:$A$777,$A15,СВЦЭМ!$B$34:$B$777,M$11)+'СЕТ СН'!$F$11+СВЦЭМ!$D$10+'СЕТ СН'!$F$5-'СЕТ СН'!$F$21</f>
        <v>3657.2364336299997</v>
      </c>
      <c r="N15" s="37">
        <f>SUMIFS(СВЦЭМ!$D$34:$D$777,СВЦЭМ!$A$34:$A$777,$A15,СВЦЭМ!$B$34:$B$777,N$11)+'СЕТ СН'!$F$11+СВЦЭМ!$D$10+'СЕТ СН'!$F$5-'СЕТ СН'!$F$21</f>
        <v>3664.2257835999999</v>
      </c>
      <c r="O15" s="37">
        <f>SUMIFS(СВЦЭМ!$D$34:$D$777,СВЦЭМ!$A$34:$A$777,$A15,СВЦЭМ!$B$34:$B$777,O$11)+'СЕТ СН'!$F$11+СВЦЭМ!$D$10+'СЕТ СН'!$F$5-'СЕТ СН'!$F$21</f>
        <v>3650.0117219900003</v>
      </c>
      <c r="P15" s="37">
        <f>SUMIFS(СВЦЭМ!$D$34:$D$777,СВЦЭМ!$A$34:$A$777,$A15,СВЦЭМ!$B$34:$B$777,P$11)+'СЕТ СН'!$F$11+СВЦЭМ!$D$10+'СЕТ СН'!$F$5-'СЕТ СН'!$F$21</f>
        <v>3663.5072173500002</v>
      </c>
      <c r="Q15" s="37">
        <f>SUMIFS(СВЦЭМ!$D$34:$D$777,СВЦЭМ!$A$34:$A$777,$A15,СВЦЭМ!$B$34:$B$777,Q$11)+'СЕТ СН'!$F$11+СВЦЭМ!$D$10+'СЕТ СН'!$F$5-'СЕТ СН'!$F$21</f>
        <v>3665.4908313900005</v>
      </c>
      <c r="R15" s="37">
        <f>SUMIFS(СВЦЭМ!$D$34:$D$777,СВЦЭМ!$A$34:$A$777,$A15,СВЦЭМ!$B$34:$B$777,R$11)+'СЕТ СН'!$F$11+СВЦЭМ!$D$10+'СЕТ СН'!$F$5-'СЕТ СН'!$F$21</f>
        <v>3669.0085344899999</v>
      </c>
      <c r="S15" s="37">
        <f>SUMIFS(СВЦЭМ!$D$34:$D$777,СВЦЭМ!$A$34:$A$777,$A15,СВЦЭМ!$B$34:$B$777,S$11)+'СЕТ СН'!$F$11+СВЦЭМ!$D$10+'СЕТ СН'!$F$5-'СЕТ СН'!$F$21</f>
        <v>3657.0100480900001</v>
      </c>
      <c r="T15" s="37">
        <f>SUMIFS(СВЦЭМ!$D$34:$D$777,СВЦЭМ!$A$34:$A$777,$A15,СВЦЭМ!$B$34:$B$777,T$11)+'СЕТ СН'!$F$11+СВЦЭМ!$D$10+'СЕТ СН'!$F$5-'СЕТ СН'!$F$21</f>
        <v>3671.6993638200001</v>
      </c>
      <c r="U15" s="37">
        <f>SUMIFS(СВЦЭМ!$D$34:$D$777,СВЦЭМ!$A$34:$A$777,$A15,СВЦЭМ!$B$34:$B$777,U$11)+'СЕТ СН'!$F$11+СВЦЭМ!$D$10+'СЕТ СН'!$F$5-'СЕТ СН'!$F$21</f>
        <v>3668.2765151200001</v>
      </c>
      <c r="V15" s="37">
        <f>SUMIFS(СВЦЭМ!$D$34:$D$777,СВЦЭМ!$A$34:$A$777,$A15,СВЦЭМ!$B$34:$B$777,V$11)+'СЕТ СН'!$F$11+СВЦЭМ!$D$10+'СЕТ СН'!$F$5-'СЕТ СН'!$F$21</f>
        <v>3688.9064218000003</v>
      </c>
      <c r="W15" s="37">
        <f>SUMIFS(СВЦЭМ!$D$34:$D$777,СВЦЭМ!$A$34:$A$777,$A15,СВЦЭМ!$B$34:$B$777,W$11)+'СЕТ СН'!$F$11+СВЦЭМ!$D$10+'СЕТ СН'!$F$5-'СЕТ СН'!$F$21</f>
        <v>3771.6581072600002</v>
      </c>
      <c r="X15" s="37">
        <f>SUMIFS(СВЦЭМ!$D$34:$D$777,СВЦЭМ!$A$34:$A$777,$A15,СВЦЭМ!$B$34:$B$777,X$11)+'СЕТ СН'!$F$11+СВЦЭМ!$D$10+'СЕТ СН'!$F$5-'СЕТ СН'!$F$21</f>
        <v>3852.47134594</v>
      </c>
      <c r="Y15" s="37">
        <f>SUMIFS(СВЦЭМ!$D$34:$D$777,СВЦЭМ!$A$34:$A$777,$A15,СВЦЭМ!$B$34:$B$777,Y$11)+'СЕТ СН'!$F$11+СВЦЭМ!$D$10+'СЕТ СН'!$F$5-'СЕТ СН'!$F$21</f>
        <v>3937.0904083200003</v>
      </c>
    </row>
    <row r="16" spans="1:27" ht="15.75" x14ac:dyDescent="0.2">
      <c r="A16" s="36">
        <f t="shared" si="0"/>
        <v>42952</v>
      </c>
      <c r="B16" s="37">
        <f>SUMIFS(СВЦЭМ!$D$34:$D$777,СВЦЭМ!$A$34:$A$777,$A16,СВЦЭМ!$B$34:$B$777,B$11)+'СЕТ СН'!$F$11+СВЦЭМ!$D$10+'СЕТ СН'!$F$5-'СЕТ СН'!$F$21</f>
        <v>4005.5703977600006</v>
      </c>
      <c r="C16" s="37">
        <f>SUMIFS(СВЦЭМ!$D$34:$D$777,СВЦЭМ!$A$34:$A$777,$A16,СВЦЭМ!$B$34:$B$777,C$11)+'СЕТ СН'!$F$11+СВЦЭМ!$D$10+'СЕТ СН'!$F$5-'СЕТ СН'!$F$21</f>
        <v>4105.7044125700004</v>
      </c>
      <c r="D16" s="37">
        <f>SUMIFS(СВЦЭМ!$D$34:$D$777,СВЦЭМ!$A$34:$A$777,$A16,СВЦЭМ!$B$34:$B$777,D$11)+'СЕТ СН'!$F$11+СВЦЭМ!$D$10+'СЕТ СН'!$F$5-'СЕТ СН'!$F$21</f>
        <v>4131.7078957200001</v>
      </c>
      <c r="E16" s="37">
        <f>SUMIFS(СВЦЭМ!$D$34:$D$777,СВЦЭМ!$A$34:$A$777,$A16,СВЦЭМ!$B$34:$B$777,E$11)+'СЕТ СН'!$F$11+СВЦЭМ!$D$10+'СЕТ СН'!$F$5-'СЕТ СН'!$F$21</f>
        <v>4146.2169417300001</v>
      </c>
      <c r="F16" s="37">
        <f>SUMIFS(СВЦЭМ!$D$34:$D$777,СВЦЭМ!$A$34:$A$777,$A16,СВЦЭМ!$B$34:$B$777,F$11)+'СЕТ СН'!$F$11+СВЦЭМ!$D$10+'СЕТ СН'!$F$5-'СЕТ СН'!$F$21</f>
        <v>4144.1869036200005</v>
      </c>
      <c r="G16" s="37">
        <f>SUMIFS(СВЦЭМ!$D$34:$D$777,СВЦЭМ!$A$34:$A$777,$A16,СВЦЭМ!$B$34:$B$777,G$11)+'СЕТ СН'!$F$11+СВЦЭМ!$D$10+'СЕТ СН'!$F$5-'СЕТ СН'!$F$21</f>
        <v>4145.4457338700004</v>
      </c>
      <c r="H16" s="37">
        <f>SUMIFS(СВЦЭМ!$D$34:$D$777,СВЦЭМ!$A$34:$A$777,$A16,СВЦЭМ!$B$34:$B$777,H$11)+'СЕТ СН'!$F$11+СВЦЭМ!$D$10+'СЕТ СН'!$F$5-'СЕТ СН'!$F$21</f>
        <v>4107.8226725499999</v>
      </c>
      <c r="I16" s="37">
        <f>SUMIFS(СВЦЭМ!$D$34:$D$777,СВЦЭМ!$A$34:$A$777,$A16,СВЦЭМ!$B$34:$B$777,I$11)+'СЕТ СН'!$F$11+СВЦЭМ!$D$10+'СЕТ СН'!$F$5-'СЕТ СН'!$F$21</f>
        <v>3994.3234768399998</v>
      </c>
      <c r="J16" s="37">
        <f>SUMIFS(СВЦЭМ!$D$34:$D$777,СВЦЭМ!$A$34:$A$777,$A16,СВЦЭМ!$B$34:$B$777,J$11)+'СЕТ СН'!$F$11+СВЦЭМ!$D$10+'СЕТ СН'!$F$5-'СЕТ СН'!$F$21</f>
        <v>3844.0757506999998</v>
      </c>
      <c r="K16" s="37">
        <f>SUMIFS(СВЦЭМ!$D$34:$D$777,СВЦЭМ!$A$34:$A$777,$A16,СВЦЭМ!$B$34:$B$777,K$11)+'СЕТ СН'!$F$11+СВЦЭМ!$D$10+'СЕТ СН'!$F$5-'СЕТ СН'!$F$21</f>
        <v>3724.2773226700001</v>
      </c>
      <c r="L16" s="37">
        <f>SUMIFS(СВЦЭМ!$D$34:$D$777,СВЦЭМ!$A$34:$A$777,$A16,СВЦЭМ!$B$34:$B$777,L$11)+'СЕТ СН'!$F$11+СВЦЭМ!$D$10+'СЕТ СН'!$F$5-'СЕТ СН'!$F$21</f>
        <v>3668.9776606100004</v>
      </c>
      <c r="M16" s="37">
        <f>SUMIFS(СВЦЭМ!$D$34:$D$777,СВЦЭМ!$A$34:$A$777,$A16,СВЦЭМ!$B$34:$B$777,M$11)+'СЕТ СН'!$F$11+СВЦЭМ!$D$10+'СЕТ СН'!$F$5-'СЕТ СН'!$F$21</f>
        <v>3663.4598689499999</v>
      </c>
      <c r="N16" s="37">
        <f>SUMIFS(СВЦЭМ!$D$34:$D$777,СВЦЭМ!$A$34:$A$777,$A16,СВЦЭМ!$B$34:$B$777,N$11)+'СЕТ СН'!$F$11+СВЦЭМ!$D$10+'СЕТ СН'!$F$5-'СЕТ СН'!$F$21</f>
        <v>3658.7271680200001</v>
      </c>
      <c r="O16" s="37">
        <f>SUMIFS(СВЦЭМ!$D$34:$D$777,СВЦЭМ!$A$34:$A$777,$A16,СВЦЭМ!$B$34:$B$777,O$11)+'СЕТ СН'!$F$11+СВЦЭМ!$D$10+'СЕТ СН'!$F$5-'СЕТ СН'!$F$21</f>
        <v>3658.2668587000007</v>
      </c>
      <c r="P16" s="37">
        <f>SUMIFS(СВЦЭМ!$D$34:$D$777,СВЦЭМ!$A$34:$A$777,$A16,СВЦЭМ!$B$34:$B$777,P$11)+'СЕТ СН'!$F$11+СВЦЭМ!$D$10+'СЕТ СН'!$F$5-'СЕТ СН'!$F$21</f>
        <v>3660.2558846100001</v>
      </c>
      <c r="Q16" s="37">
        <f>SUMIFS(СВЦЭМ!$D$34:$D$777,СВЦЭМ!$A$34:$A$777,$A16,СВЦЭМ!$B$34:$B$777,Q$11)+'СЕТ СН'!$F$11+СВЦЭМ!$D$10+'СЕТ СН'!$F$5-'СЕТ СН'!$F$21</f>
        <v>3658.5660408700005</v>
      </c>
      <c r="R16" s="37">
        <f>SUMIFS(СВЦЭМ!$D$34:$D$777,СВЦЭМ!$A$34:$A$777,$A16,СВЦЭМ!$B$34:$B$777,R$11)+'СЕТ СН'!$F$11+СВЦЭМ!$D$10+'СЕТ СН'!$F$5-'СЕТ СН'!$F$21</f>
        <v>3656.9480246000003</v>
      </c>
      <c r="S16" s="37">
        <f>SUMIFS(СВЦЭМ!$D$34:$D$777,СВЦЭМ!$A$34:$A$777,$A16,СВЦЭМ!$B$34:$B$777,S$11)+'СЕТ СН'!$F$11+СВЦЭМ!$D$10+'СЕТ СН'!$F$5-'СЕТ СН'!$F$21</f>
        <v>3653.5395172900007</v>
      </c>
      <c r="T16" s="37">
        <f>SUMIFS(СВЦЭМ!$D$34:$D$777,СВЦЭМ!$A$34:$A$777,$A16,СВЦЭМ!$B$34:$B$777,T$11)+'СЕТ СН'!$F$11+СВЦЭМ!$D$10+'СЕТ СН'!$F$5-'СЕТ СН'!$F$21</f>
        <v>3652.7024997400003</v>
      </c>
      <c r="U16" s="37">
        <f>SUMIFS(СВЦЭМ!$D$34:$D$777,СВЦЭМ!$A$34:$A$777,$A16,СВЦЭМ!$B$34:$B$777,U$11)+'СЕТ СН'!$F$11+СВЦЭМ!$D$10+'СЕТ СН'!$F$5-'СЕТ СН'!$F$21</f>
        <v>3652.5732482500007</v>
      </c>
      <c r="V16" s="37">
        <f>SUMIFS(СВЦЭМ!$D$34:$D$777,СВЦЭМ!$A$34:$A$777,$A16,СВЦЭМ!$B$34:$B$777,V$11)+'СЕТ СН'!$F$11+СВЦЭМ!$D$10+'СЕТ СН'!$F$5-'СЕТ СН'!$F$21</f>
        <v>3675.0564065300005</v>
      </c>
      <c r="W16" s="37">
        <f>SUMIFS(СВЦЭМ!$D$34:$D$777,СВЦЭМ!$A$34:$A$777,$A16,СВЦЭМ!$B$34:$B$777,W$11)+'СЕТ СН'!$F$11+СВЦЭМ!$D$10+'СЕТ СН'!$F$5-'СЕТ СН'!$F$21</f>
        <v>3749.2055731800001</v>
      </c>
      <c r="X16" s="37">
        <f>SUMIFS(СВЦЭМ!$D$34:$D$777,СВЦЭМ!$A$34:$A$777,$A16,СВЦЭМ!$B$34:$B$777,X$11)+'СЕТ СН'!$F$11+СВЦЭМ!$D$10+'СЕТ СН'!$F$5-'СЕТ СН'!$F$21</f>
        <v>3849.2795517599998</v>
      </c>
      <c r="Y16" s="37">
        <f>SUMIFS(СВЦЭМ!$D$34:$D$777,СВЦЭМ!$A$34:$A$777,$A16,СВЦЭМ!$B$34:$B$777,Y$11)+'СЕТ СН'!$F$11+СВЦЭМ!$D$10+'СЕТ СН'!$F$5-'СЕТ СН'!$F$21</f>
        <v>3948.6579997999997</v>
      </c>
    </row>
    <row r="17" spans="1:25" ht="15.75" x14ac:dyDescent="0.2">
      <c r="A17" s="36">
        <f t="shared" si="0"/>
        <v>42953</v>
      </c>
      <c r="B17" s="37">
        <f>SUMIFS(СВЦЭМ!$D$34:$D$777,СВЦЭМ!$A$34:$A$777,$A17,СВЦЭМ!$B$34:$B$777,B$11)+'СЕТ СН'!$F$11+СВЦЭМ!$D$10+'СЕТ СН'!$F$5-'СЕТ СН'!$F$21</f>
        <v>4022.70762457</v>
      </c>
      <c r="C17" s="37">
        <f>SUMIFS(СВЦЭМ!$D$34:$D$777,СВЦЭМ!$A$34:$A$777,$A17,СВЦЭМ!$B$34:$B$777,C$11)+'СЕТ СН'!$F$11+СВЦЭМ!$D$10+'СЕТ СН'!$F$5-'СЕТ СН'!$F$21</f>
        <v>4117.3200898800005</v>
      </c>
      <c r="D17" s="37">
        <f>SUMIFS(СВЦЭМ!$D$34:$D$777,СВЦЭМ!$A$34:$A$777,$A17,СВЦЭМ!$B$34:$B$777,D$11)+'СЕТ СН'!$F$11+СВЦЭМ!$D$10+'СЕТ СН'!$F$5-'СЕТ СН'!$F$21</f>
        <v>4148.2550620600005</v>
      </c>
      <c r="E17" s="37">
        <f>SUMIFS(СВЦЭМ!$D$34:$D$777,СВЦЭМ!$A$34:$A$777,$A17,СВЦЭМ!$B$34:$B$777,E$11)+'СЕТ СН'!$F$11+СВЦЭМ!$D$10+'СЕТ СН'!$F$5-'СЕТ СН'!$F$21</f>
        <v>4150.9331918999997</v>
      </c>
      <c r="F17" s="37">
        <f>SUMIFS(СВЦЭМ!$D$34:$D$777,СВЦЭМ!$A$34:$A$777,$A17,СВЦЭМ!$B$34:$B$777,F$11)+'СЕТ СН'!$F$11+СВЦЭМ!$D$10+'СЕТ СН'!$F$5-'СЕТ СН'!$F$21</f>
        <v>4133.61620064</v>
      </c>
      <c r="G17" s="37">
        <f>SUMIFS(СВЦЭМ!$D$34:$D$777,СВЦЭМ!$A$34:$A$777,$A17,СВЦЭМ!$B$34:$B$777,G$11)+'СЕТ СН'!$F$11+СВЦЭМ!$D$10+'СЕТ СН'!$F$5-'СЕТ СН'!$F$21</f>
        <v>4131.9490061800007</v>
      </c>
      <c r="H17" s="37">
        <f>SUMIFS(СВЦЭМ!$D$34:$D$777,СВЦЭМ!$A$34:$A$777,$A17,СВЦЭМ!$B$34:$B$777,H$11)+'СЕТ СН'!$F$11+СВЦЭМ!$D$10+'СЕТ СН'!$F$5-'СЕТ СН'!$F$21</f>
        <v>4142.4810928099996</v>
      </c>
      <c r="I17" s="37">
        <f>SUMIFS(СВЦЭМ!$D$34:$D$777,СВЦЭМ!$A$34:$A$777,$A17,СВЦЭМ!$B$34:$B$777,I$11)+'СЕТ СН'!$F$11+СВЦЭМ!$D$10+'СЕТ СН'!$F$5-'СЕТ СН'!$F$21</f>
        <v>4025.2549952999998</v>
      </c>
      <c r="J17" s="37">
        <f>SUMIFS(СВЦЭМ!$D$34:$D$777,СВЦЭМ!$A$34:$A$777,$A17,СВЦЭМ!$B$34:$B$777,J$11)+'СЕТ СН'!$F$11+СВЦЭМ!$D$10+'СЕТ СН'!$F$5-'СЕТ СН'!$F$21</f>
        <v>3865.9864144499998</v>
      </c>
      <c r="K17" s="37">
        <f>SUMIFS(СВЦЭМ!$D$34:$D$777,СВЦЭМ!$A$34:$A$777,$A17,СВЦЭМ!$B$34:$B$777,K$11)+'СЕТ СН'!$F$11+СВЦЭМ!$D$10+'СЕТ СН'!$F$5-'СЕТ СН'!$F$21</f>
        <v>3749.2304996399998</v>
      </c>
      <c r="L17" s="37">
        <f>SUMIFS(СВЦЭМ!$D$34:$D$777,СВЦЭМ!$A$34:$A$777,$A17,СВЦЭМ!$B$34:$B$777,L$11)+'СЕТ СН'!$F$11+СВЦЭМ!$D$10+'СЕТ СН'!$F$5-'СЕТ СН'!$F$21</f>
        <v>3673.6274435400001</v>
      </c>
      <c r="M17" s="37">
        <f>SUMIFS(СВЦЭМ!$D$34:$D$777,СВЦЭМ!$A$34:$A$777,$A17,СВЦЭМ!$B$34:$B$777,M$11)+'СЕТ СН'!$F$11+СВЦЭМ!$D$10+'СЕТ СН'!$F$5-'СЕТ СН'!$F$21</f>
        <v>3668.5345458199999</v>
      </c>
      <c r="N17" s="37">
        <f>SUMIFS(СВЦЭМ!$D$34:$D$777,СВЦЭМ!$A$34:$A$777,$A17,СВЦЭМ!$B$34:$B$777,N$11)+'СЕТ СН'!$F$11+СВЦЭМ!$D$10+'СЕТ СН'!$F$5-'СЕТ СН'!$F$21</f>
        <v>3666.9482154400002</v>
      </c>
      <c r="O17" s="37">
        <f>SUMIFS(СВЦЭМ!$D$34:$D$777,СВЦЭМ!$A$34:$A$777,$A17,СВЦЭМ!$B$34:$B$777,O$11)+'СЕТ СН'!$F$11+СВЦЭМ!$D$10+'СЕТ СН'!$F$5-'СЕТ СН'!$F$21</f>
        <v>3666.5604142700004</v>
      </c>
      <c r="P17" s="37">
        <f>SUMIFS(СВЦЭМ!$D$34:$D$777,СВЦЭМ!$A$34:$A$777,$A17,СВЦЭМ!$B$34:$B$777,P$11)+'СЕТ СН'!$F$11+СВЦЭМ!$D$10+'СЕТ СН'!$F$5-'СЕТ СН'!$F$21</f>
        <v>3668.1970581900005</v>
      </c>
      <c r="Q17" s="37">
        <f>SUMIFS(СВЦЭМ!$D$34:$D$777,СВЦЭМ!$A$34:$A$777,$A17,СВЦЭМ!$B$34:$B$777,Q$11)+'СЕТ СН'!$F$11+СВЦЭМ!$D$10+'СЕТ СН'!$F$5-'СЕТ СН'!$F$21</f>
        <v>3667.6077456700004</v>
      </c>
      <c r="R17" s="37">
        <f>SUMIFS(СВЦЭМ!$D$34:$D$777,СВЦЭМ!$A$34:$A$777,$A17,СВЦЭМ!$B$34:$B$777,R$11)+'СЕТ СН'!$F$11+СВЦЭМ!$D$10+'СЕТ СН'!$F$5-'СЕТ СН'!$F$21</f>
        <v>3670.9834627700002</v>
      </c>
      <c r="S17" s="37">
        <f>SUMIFS(СВЦЭМ!$D$34:$D$777,СВЦЭМ!$A$34:$A$777,$A17,СВЦЭМ!$B$34:$B$777,S$11)+'СЕТ СН'!$F$11+СВЦЭМ!$D$10+'СЕТ СН'!$F$5-'СЕТ СН'!$F$21</f>
        <v>3671.4498200899998</v>
      </c>
      <c r="T17" s="37">
        <f>SUMIFS(СВЦЭМ!$D$34:$D$777,СВЦЭМ!$A$34:$A$777,$A17,СВЦЭМ!$B$34:$B$777,T$11)+'СЕТ СН'!$F$11+СВЦЭМ!$D$10+'СЕТ СН'!$F$5-'СЕТ СН'!$F$21</f>
        <v>3672.8724007600003</v>
      </c>
      <c r="U17" s="37">
        <f>SUMIFS(СВЦЭМ!$D$34:$D$777,СВЦЭМ!$A$34:$A$777,$A17,СВЦЭМ!$B$34:$B$777,U$11)+'СЕТ СН'!$F$11+СВЦЭМ!$D$10+'СЕТ СН'!$F$5-'СЕТ СН'!$F$21</f>
        <v>3673.4945496</v>
      </c>
      <c r="V17" s="37">
        <f>SUMIFS(СВЦЭМ!$D$34:$D$777,СВЦЭМ!$A$34:$A$777,$A17,СВЦЭМ!$B$34:$B$777,V$11)+'СЕТ СН'!$F$11+СВЦЭМ!$D$10+'СЕТ СН'!$F$5-'СЕТ СН'!$F$21</f>
        <v>3705.1718065700006</v>
      </c>
      <c r="W17" s="37">
        <f>SUMIFS(СВЦЭМ!$D$34:$D$777,СВЦЭМ!$A$34:$A$777,$A17,СВЦЭМ!$B$34:$B$777,W$11)+'СЕТ СН'!$F$11+СВЦЭМ!$D$10+'СЕТ СН'!$F$5-'СЕТ СН'!$F$21</f>
        <v>3766.9223063600002</v>
      </c>
      <c r="X17" s="37">
        <f>SUMIFS(СВЦЭМ!$D$34:$D$777,СВЦЭМ!$A$34:$A$777,$A17,СВЦЭМ!$B$34:$B$777,X$11)+'СЕТ СН'!$F$11+СВЦЭМ!$D$10+'СЕТ СН'!$F$5-'СЕТ СН'!$F$21</f>
        <v>3864.6106351400003</v>
      </c>
      <c r="Y17" s="37">
        <f>SUMIFS(СВЦЭМ!$D$34:$D$777,СВЦЭМ!$A$34:$A$777,$A17,СВЦЭМ!$B$34:$B$777,Y$11)+'СЕТ СН'!$F$11+СВЦЭМ!$D$10+'СЕТ СН'!$F$5-'СЕТ СН'!$F$21</f>
        <v>3941.2721442399998</v>
      </c>
    </row>
    <row r="18" spans="1:25" ht="15.75" x14ac:dyDescent="0.2">
      <c r="A18" s="36">
        <f t="shared" si="0"/>
        <v>42954</v>
      </c>
      <c r="B18" s="37">
        <f>SUMIFS(СВЦЭМ!$D$34:$D$777,СВЦЭМ!$A$34:$A$777,$A18,СВЦЭМ!$B$34:$B$777,B$11)+'СЕТ СН'!$F$11+СВЦЭМ!$D$10+'СЕТ СН'!$F$5-'СЕТ СН'!$F$21</f>
        <v>4146.0570557400006</v>
      </c>
      <c r="C18" s="37">
        <f>SUMIFS(СВЦЭМ!$D$34:$D$777,СВЦЭМ!$A$34:$A$777,$A18,СВЦЭМ!$B$34:$B$777,C$11)+'СЕТ СН'!$F$11+СВЦЭМ!$D$10+'СЕТ СН'!$F$5-'СЕТ СН'!$F$21</f>
        <v>4188.20768813</v>
      </c>
      <c r="D18" s="37">
        <f>SUMIFS(СВЦЭМ!$D$34:$D$777,СВЦЭМ!$A$34:$A$777,$A18,СВЦЭМ!$B$34:$B$777,D$11)+'СЕТ СН'!$F$11+СВЦЭМ!$D$10+'СЕТ СН'!$F$5-'СЕТ СН'!$F$21</f>
        <v>4174.4394448399999</v>
      </c>
      <c r="E18" s="37">
        <f>SUMIFS(СВЦЭМ!$D$34:$D$777,СВЦЭМ!$A$34:$A$777,$A18,СВЦЭМ!$B$34:$B$777,E$11)+'СЕТ СН'!$F$11+СВЦЭМ!$D$10+'СЕТ СН'!$F$5-'СЕТ СН'!$F$21</f>
        <v>4168.5869935299997</v>
      </c>
      <c r="F18" s="37">
        <f>SUMIFS(СВЦЭМ!$D$34:$D$777,СВЦЭМ!$A$34:$A$777,$A18,СВЦЭМ!$B$34:$B$777,F$11)+'СЕТ СН'!$F$11+СВЦЭМ!$D$10+'СЕТ СН'!$F$5-'СЕТ СН'!$F$21</f>
        <v>4164.0137115100006</v>
      </c>
      <c r="G18" s="37">
        <f>SUMIFS(СВЦЭМ!$D$34:$D$777,СВЦЭМ!$A$34:$A$777,$A18,СВЦЭМ!$B$34:$B$777,G$11)+'СЕТ СН'!$F$11+СВЦЭМ!$D$10+'СЕТ СН'!$F$5-'СЕТ СН'!$F$21</f>
        <v>4171.0950658399997</v>
      </c>
      <c r="H18" s="37">
        <f>SUMIFS(СВЦЭМ!$D$34:$D$777,СВЦЭМ!$A$34:$A$777,$A18,СВЦЭМ!$B$34:$B$777,H$11)+'СЕТ СН'!$F$11+СВЦЭМ!$D$10+'СЕТ СН'!$F$5-'СЕТ СН'!$F$21</f>
        <v>4192.5896985999998</v>
      </c>
      <c r="I18" s="37">
        <f>SUMIFS(СВЦЭМ!$D$34:$D$777,СВЦЭМ!$A$34:$A$777,$A18,СВЦЭМ!$B$34:$B$777,I$11)+'СЕТ СН'!$F$11+СВЦЭМ!$D$10+'СЕТ СН'!$F$5-'СЕТ СН'!$F$21</f>
        <v>4060.3847190100005</v>
      </c>
      <c r="J18" s="37">
        <f>SUMIFS(СВЦЭМ!$D$34:$D$777,СВЦЭМ!$A$34:$A$777,$A18,СВЦЭМ!$B$34:$B$777,J$11)+'СЕТ СН'!$F$11+СВЦЭМ!$D$10+'СЕТ СН'!$F$5-'СЕТ СН'!$F$21</f>
        <v>3876.3784719300002</v>
      </c>
      <c r="K18" s="37">
        <f>SUMIFS(СВЦЭМ!$D$34:$D$777,СВЦЭМ!$A$34:$A$777,$A18,СВЦЭМ!$B$34:$B$777,K$11)+'СЕТ СН'!$F$11+СВЦЭМ!$D$10+'СЕТ СН'!$F$5-'СЕТ СН'!$F$21</f>
        <v>3760.3906447999998</v>
      </c>
      <c r="L18" s="37">
        <f>SUMIFS(СВЦЭМ!$D$34:$D$777,СВЦЭМ!$A$34:$A$777,$A18,СВЦЭМ!$B$34:$B$777,L$11)+'СЕТ СН'!$F$11+СВЦЭМ!$D$10+'СЕТ СН'!$F$5-'СЕТ СН'!$F$21</f>
        <v>3695.2332276300003</v>
      </c>
      <c r="M18" s="37">
        <f>SUMIFS(СВЦЭМ!$D$34:$D$777,СВЦЭМ!$A$34:$A$777,$A18,СВЦЭМ!$B$34:$B$777,M$11)+'СЕТ СН'!$F$11+СВЦЭМ!$D$10+'СЕТ СН'!$F$5-'СЕТ СН'!$F$21</f>
        <v>3691.4132164800003</v>
      </c>
      <c r="N18" s="37">
        <f>SUMIFS(СВЦЭМ!$D$34:$D$777,СВЦЭМ!$A$34:$A$777,$A18,СВЦЭМ!$B$34:$B$777,N$11)+'СЕТ СН'!$F$11+СВЦЭМ!$D$10+'СЕТ СН'!$F$5-'СЕТ СН'!$F$21</f>
        <v>3695.5003801700004</v>
      </c>
      <c r="O18" s="37">
        <f>SUMIFS(СВЦЭМ!$D$34:$D$777,СВЦЭМ!$A$34:$A$777,$A18,СВЦЭМ!$B$34:$B$777,O$11)+'СЕТ СН'!$F$11+СВЦЭМ!$D$10+'СЕТ СН'!$F$5-'СЕТ СН'!$F$21</f>
        <v>3678.3735828400004</v>
      </c>
      <c r="P18" s="37">
        <f>SUMIFS(СВЦЭМ!$D$34:$D$777,СВЦЭМ!$A$34:$A$777,$A18,СВЦЭМ!$B$34:$B$777,P$11)+'СЕТ СН'!$F$11+СВЦЭМ!$D$10+'СЕТ СН'!$F$5-'СЕТ СН'!$F$21</f>
        <v>3692.8048677000006</v>
      </c>
      <c r="Q18" s="37">
        <f>SUMIFS(СВЦЭМ!$D$34:$D$777,СВЦЭМ!$A$34:$A$777,$A18,СВЦЭМ!$B$34:$B$777,Q$11)+'СЕТ СН'!$F$11+СВЦЭМ!$D$10+'СЕТ СН'!$F$5-'СЕТ СН'!$F$21</f>
        <v>3694.5418767700003</v>
      </c>
      <c r="R18" s="37">
        <f>SUMIFS(СВЦЭМ!$D$34:$D$777,СВЦЭМ!$A$34:$A$777,$A18,СВЦЭМ!$B$34:$B$777,R$11)+'СЕТ СН'!$F$11+СВЦЭМ!$D$10+'СЕТ СН'!$F$5-'СЕТ СН'!$F$21</f>
        <v>3696.4786957800006</v>
      </c>
      <c r="S18" s="37">
        <f>SUMIFS(СВЦЭМ!$D$34:$D$777,СВЦЭМ!$A$34:$A$777,$A18,СВЦЭМ!$B$34:$B$777,S$11)+'СЕТ СН'!$F$11+СВЦЭМ!$D$10+'СЕТ СН'!$F$5-'СЕТ СН'!$F$21</f>
        <v>3687.29744811</v>
      </c>
      <c r="T18" s="37">
        <f>SUMIFS(СВЦЭМ!$D$34:$D$777,СВЦЭМ!$A$34:$A$777,$A18,СВЦЭМ!$B$34:$B$777,T$11)+'СЕТ СН'!$F$11+СВЦЭМ!$D$10+'СЕТ СН'!$F$5-'СЕТ СН'!$F$21</f>
        <v>3691.7678759400005</v>
      </c>
      <c r="U18" s="37">
        <f>SUMIFS(СВЦЭМ!$D$34:$D$777,СВЦЭМ!$A$34:$A$777,$A18,СВЦЭМ!$B$34:$B$777,U$11)+'СЕТ СН'!$F$11+СВЦЭМ!$D$10+'СЕТ СН'!$F$5-'СЕТ СН'!$F$21</f>
        <v>3689.9268365900007</v>
      </c>
      <c r="V18" s="37">
        <f>SUMIFS(СВЦЭМ!$D$34:$D$777,СВЦЭМ!$A$34:$A$777,$A18,СВЦЭМ!$B$34:$B$777,V$11)+'СЕТ СН'!$F$11+СВЦЭМ!$D$10+'СЕТ СН'!$F$5-'СЕТ СН'!$F$21</f>
        <v>3716.16740338</v>
      </c>
      <c r="W18" s="37">
        <f>SUMIFS(СВЦЭМ!$D$34:$D$777,СВЦЭМ!$A$34:$A$777,$A18,СВЦЭМ!$B$34:$B$777,W$11)+'СЕТ СН'!$F$11+СВЦЭМ!$D$10+'СЕТ СН'!$F$5-'СЕТ СН'!$F$21</f>
        <v>3783.3983435099999</v>
      </c>
      <c r="X18" s="37">
        <f>SUMIFS(СВЦЭМ!$D$34:$D$777,СВЦЭМ!$A$34:$A$777,$A18,СВЦЭМ!$B$34:$B$777,X$11)+'СЕТ СН'!$F$11+СВЦЭМ!$D$10+'СЕТ СН'!$F$5-'СЕТ СН'!$F$21</f>
        <v>3896.8201155300003</v>
      </c>
      <c r="Y18" s="37">
        <f>SUMIFS(СВЦЭМ!$D$34:$D$777,СВЦЭМ!$A$34:$A$777,$A18,СВЦЭМ!$B$34:$B$777,Y$11)+'СЕТ СН'!$F$11+СВЦЭМ!$D$10+'СЕТ СН'!$F$5-'СЕТ СН'!$F$21</f>
        <v>4001.0935051300003</v>
      </c>
    </row>
    <row r="19" spans="1:25" ht="15.75" x14ac:dyDescent="0.2">
      <c r="A19" s="36">
        <f t="shared" si="0"/>
        <v>42955</v>
      </c>
      <c r="B19" s="37">
        <f>SUMIFS(СВЦЭМ!$D$34:$D$777,СВЦЭМ!$A$34:$A$777,$A19,СВЦЭМ!$B$34:$B$777,B$11)+'СЕТ СН'!$F$11+СВЦЭМ!$D$10+'СЕТ СН'!$F$5-'СЕТ СН'!$F$21</f>
        <v>4090.3878748699999</v>
      </c>
      <c r="C19" s="37">
        <f>SUMIFS(СВЦЭМ!$D$34:$D$777,СВЦЭМ!$A$34:$A$777,$A19,СВЦЭМ!$B$34:$B$777,C$11)+'СЕТ СН'!$F$11+СВЦЭМ!$D$10+'СЕТ СН'!$F$5-'СЕТ СН'!$F$21</f>
        <v>4176.42055738</v>
      </c>
      <c r="D19" s="37">
        <f>SUMIFS(СВЦЭМ!$D$34:$D$777,СВЦЭМ!$A$34:$A$777,$A19,СВЦЭМ!$B$34:$B$777,D$11)+'СЕТ СН'!$F$11+СВЦЭМ!$D$10+'СЕТ СН'!$F$5-'СЕТ СН'!$F$21</f>
        <v>4171.2052065600001</v>
      </c>
      <c r="E19" s="37">
        <f>SUMIFS(СВЦЭМ!$D$34:$D$777,СВЦЭМ!$A$34:$A$777,$A19,СВЦЭМ!$B$34:$B$777,E$11)+'СЕТ СН'!$F$11+СВЦЭМ!$D$10+'СЕТ СН'!$F$5-'СЕТ СН'!$F$21</f>
        <v>4161.49868685</v>
      </c>
      <c r="F19" s="37">
        <f>SUMIFS(СВЦЭМ!$D$34:$D$777,СВЦЭМ!$A$34:$A$777,$A19,СВЦЭМ!$B$34:$B$777,F$11)+'СЕТ СН'!$F$11+СВЦЭМ!$D$10+'СЕТ СН'!$F$5-'СЕТ СН'!$F$21</f>
        <v>4159.7226895700005</v>
      </c>
      <c r="G19" s="37">
        <f>SUMIFS(СВЦЭМ!$D$34:$D$777,СВЦЭМ!$A$34:$A$777,$A19,СВЦЭМ!$B$34:$B$777,G$11)+'СЕТ СН'!$F$11+СВЦЭМ!$D$10+'СЕТ СН'!$F$5-'СЕТ СН'!$F$21</f>
        <v>4165.3899345299997</v>
      </c>
      <c r="H19" s="37">
        <f>SUMIFS(СВЦЭМ!$D$34:$D$777,СВЦЭМ!$A$34:$A$777,$A19,СВЦЭМ!$B$34:$B$777,H$11)+'СЕТ СН'!$F$11+СВЦЭМ!$D$10+'СЕТ СН'!$F$5-'СЕТ СН'!$F$21</f>
        <v>4170.97361731</v>
      </c>
      <c r="I19" s="37">
        <f>SUMIFS(СВЦЭМ!$D$34:$D$777,СВЦЭМ!$A$34:$A$777,$A19,СВЦЭМ!$B$34:$B$777,I$11)+'СЕТ СН'!$F$11+СВЦЭМ!$D$10+'СЕТ СН'!$F$5-'СЕТ СН'!$F$21</f>
        <v>4032.4441793400001</v>
      </c>
      <c r="J19" s="37">
        <f>SUMIFS(СВЦЭМ!$D$34:$D$777,СВЦЭМ!$A$34:$A$777,$A19,СВЦЭМ!$B$34:$B$777,J$11)+'СЕТ СН'!$F$11+СВЦЭМ!$D$10+'СЕТ СН'!$F$5-'СЕТ СН'!$F$21</f>
        <v>3864.6887546100006</v>
      </c>
      <c r="K19" s="37">
        <f>SUMIFS(СВЦЭМ!$D$34:$D$777,СВЦЭМ!$A$34:$A$777,$A19,СВЦЭМ!$B$34:$B$777,K$11)+'СЕТ СН'!$F$11+СВЦЭМ!$D$10+'СЕТ СН'!$F$5-'СЕТ СН'!$F$21</f>
        <v>3752.5685788000001</v>
      </c>
      <c r="L19" s="37">
        <f>SUMIFS(СВЦЭМ!$D$34:$D$777,СВЦЭМ!$A$34:$A$777,$A19,СВЦЭМ!$B$34:$B$777,L$11)+'СЕТ СН'!$F$11+СВЦЭМ!$D$10+'СЕТ СН'!$F$5-'СЕТ СН'!$F$21</f>
        <v>3681.1307398700001</v>
      </c>
      <c r="M19" s="37">
        <f>SUMIFS(СВЦЭМ!$D$34:$D$777,СВЦЭМ!$A$34:$A$777,$A19,СВЦЭМ!$B$34:$B$777,M$11)+'СЕТ СН'!$F$11+СВЦЭМ!$D$10+'СЕТ СН'!$F$5-'СЕТ СН'!$F$21</f>
        <v>3673.7305176899999</v>
      </c>
      <c r="N19" s="37">
        <f>SUMIFS(СВЦЭМ!$D$34:$D$777,СВЦЭМ!$A$34:$A$777,$A19,СВЦЭМ!$B$34:$B$777,N$11)+'СЕТ СН'!$F$11+СВЦЭМ!$D$10+'СЕТ СН'!$F$5-'СЕТ СН'!$F$21</f>
        <v>3676.8458469900006</v>
      </c>
      <c r="O19" s="37">
        <f>SUMIFS(СВЦЭМ!$D$34:$D$777,СВЦЭМ!$A$34:$A$777,$A19,СВЦЭМ!$B$34:$B$777,O$11)+'СЕТ СН'!$F$11+СВЦЭМ!$D$10+'СЕТ СН'!$F$5-'СЕТ СН'!$F$21</f>
        <v>3662.2869364100006</v>
      </c>
      <c r="P19" s="37">
        <f>SUMIFS(СВЦЭМ!$D$34:$D$777,СВЦЭМ!$A$34:$A$777,$A19,СВЦЭМ!$B$34:$B$777,P$11)+'СЕТ СН'!$F$11+СВЦЭМ!$D$10+'СЕТ СН'!$F$5-'СЕТ СН'!$F$21</f>
        <v>3679.40236508</v>
      </c>
      <c r="Q19" s="37">
        <f>SUMIFS(СВЦЭМ!$D$34:$D$777,СВЦЭМ!$A$34:$A$777,$A19,СВЦЭМ!$B$34:$B$777,Q$11)+'СЕТ СН'!$F$11+СВЦЭМ!$D$10+'СЕТ СН'!$F$5-'СЕТ СН'!$F$21</f>
        <v>3686.8077904800002</v>
      </c>
      <c r="R19" s="37">
        <f>SUMIFS(СВЦЭМ!$D$34:$D$777,СВЦЭМ!$A$34:$A$777,$A19,СВЦЭМ!$B$34:$B$777,R$11)+'СЕТ СН'!$F$11+СВЦЭМ!$D$10+'СЕТ СН'!$F$5-'СЕТ СН'!$F$21</f>
        <v>3687.7384939600006</v>
      </c>
      <c r="S19" s="37">
        <f>SUMIFS(СВЦЭМ!$D$34:$D$777,СВЦЭМ!$A$34:$A$777,$A19,СВЦЭМ!$B$34:$B$777,S$11)+'СЕТ СН'!$F$11+СВЦЭМ!$D$10+'СЕТ СН'!$F$5-'СЕТ СН'!$F$21</f>
        <v>3672.0578268600002</v>
      </c>
      <c r="T19" s="37">
        <f>SUMIFS(СВЦЭМ!$D$34:$D$777,СВЦЭМ!$A$34:$A$777,$A19,СВЦЭМ!$B$34:$B$777,T$11)+'СЕТ СН'!$F$11+СВЦЭМ!$D$10+'СЕТ СН'!$F$5-'СЕТ СН'!$F$21</f>
        <v>3690.0653549200006</v>
      </c>
      <c r="U19" s="37">
        <f>SUMIFS(СВЦЭМ!$D$34:$D$777,СВЦЭМ!$A$34:$A$777,$A19,СВЦЭМ!$B$34:$B$777,U$11)+'СЕТ СН'!$F$11+СВЦЭМ!$D$10+'СЕТ СН'!$F$5-'СЕТ СН'!$F$21</f>
        <v>3688.4225092400002</v>
      </c>
      <c r="V19" s="37">
        <f>SUMIFS(СВЦЭМ!$D$34:$D$777,СВЦЭМ!$A$34:$A$777,$A19,СВЦЭМ!$B$34:$B$777,V$11)+'СЕТ СН'!$F$11+СВЦЭМ!$D$10+'СЕТ СН'!$F$5-'СЕТ СН'!$F$21</f>
        <v>3714.7235835700003</v>
      </c>
      <c r="W19" s="37">
        <f>SUMIFS(СВЦЭМ!$D$34:$D$777,СВЦЭМ!$A$34:$A$777,$A19,СВЦЭМ!$B$34:$B$777,W$11)+'СЕТ СН'!$F$11+СВЦЭМ!$D$10+'СЕТ СН'!$F$5-'СЕТ СН'!$F$21</f>
        <v>3786.3201309900005</v>
      </c>
      <c r="X19" s="37">
        <f>SUMIFS(СВЦЭМ!$D$34:$D$777,СВЦЭМ!$A$34:$A$777,$A19,СВЦЭМ!$B$34:$B$777,X$11)+'СЕТ СН'!$F$11+СВЦЭМ!$D$10+'СЕТ СН'!$F$5-'СЕТ СН'!$F$21</f>
        <v>3900.8497822999998</v>
      </c>
      <c r="Y19" s="37">
        <f>SUMIFS(СВЦЭМ!$D$34:$D$777,СВЦЭМ!$A$34:$A$777,$A19,СВЦЭМ!$B$34:$B$777,Y$11)+'СЕТ СН'!$F$11+СВЦЭМ!$D$10+'СЕТ СН'!$F$5-'СЕТ СН'!$F$21</f>
        <v>4036.4737870099998</v>
      </c>
    </row>
    <row r="20" spans="1:25" ht="15.75" x14ac:dyDescent="0.2">
      <c r="A20" s="36">
        <f t="shared" si="0"/>
        <v>42956</v>
      </c>
      <c r="B20" s="37">
        <f>SUMIFS(СВЦЭМ!$D$34:$D$777,СВЦЭМ!$A$34:$A$777,$A20,СВЦЭМ!$B$34:$B$777,B$11)+'СЕТ СН'!$F$11+СВЦЭМ!$D$10+'СЕТ СН'!$F$5-'СЕТ СН'!$F$21</f>
        <v>4142.1774080200003</v>
      </c>
      <c r="C20" s="37">
        <f>SUMIFS(СВЦЭМ!$D$34:$D$777,СВЦЭМ!$A$34:$A$777,$A20,СВЦЭМ!$B$34:$B$777,C$11)+'СЕТ СН'!$F$11+СВЦЭМ!$D$10+'СЕТ СН'!$F$5-'СЕТ СН'!$F$21</f>
        <v>4152.2144042700002</v>
      </c>
      <c r="D20" s="37">
        <f>SUMIFS(СВЦЭМ!$D$34:$D$777,СВЦЭМ!$A$34:$A$777,$A20,СВЦЭМ!$B$34:$B$777,D$11)+'СЕТ СН'!$F$11+СВЦЭМ!$D$10+'СЕТ СН'!$F$5-'СЕТ СН'!$F$21</f>
        <v>4144.6592680399999</v>
      </c>
      <c r="E20" s="37">
        <f>SUMIFS(СВЦЭМ!$D$34:$D$777,СВЦЭМ!$A$34:$A$777,$A20,СВЦЭМ!$B$34:$B$777,E$11)+'СЕТ СН'!$F$11+СВЦЭМ!$D$10+'СЕТ СН'!$F$5-'СЕТ СН'!$F$21</f>
        <v>4136.0390765400007</v>
      </c>
      <c r="F20" s="37">
        <f>SUMIFS(СВЦЭМ!$D$34:$D$777,СВЦЭМ!$A$34:$A$777,$A20,СВЦЭМ!$B$34:$B$777,F$11)+'СЕТ СН'!$F$11+СВЦЭМ!$D$10+'СЕТ СН'!$F$5-'СЕТ СН'!$F$21</f>
        <v>4132.1289336400005</v>
      </c>
      <c r="G20" s="37">
        <f>SUMIFS(СВЦЭМ!$D$34:$D$777,СВЦЭМ!$A$34:$A$777,$A20,СВЦЭМ!$B$34:$B$777,G$11)+'СЕТ СН'!$F$11+СВЦЭМ!$D$10+'СЕТ СН'!$F$5-'СЕТ СН'!$F$21</f>
        <v>4138.6175169500002</v>
      </c>
      <c r="H20" s="37">
        <f>SUMIFS(СВЦЭМ!$D$34:$D$777,СВЦЭМ!$A$34:$A$777,$A20,СВЦЭМ!$B$34:$B$777,H$11)+'СЕТ СН'!$F$11+СВЦЭМ!$D$10+'СЕТ СН'!$F$5-'СЕТ СН'!$F$21</f>
        <v>4151.9646213300002</v>
      </c>
      <c r="I20" s="37">
        <f>SUMIFS(СВЦЭМ!$D$34:$D$777,СВЦЭМ!$A$34:$A$777,$A20,СВЦЭМ!$B$34:$B$777,I$11)+'СЕТ СН'!$F$11+СВЦЭМ!$D$10+'СЕТ СН'!$F$5-'СЕТ СН'!$F$21</f>
        <v>4072.4193241700004</v>
      </c>
      <c r="J20" s="37">
        <f>SUMIFS(СВЦЭМ!$D$34:$D$777,СВЦЭМ!$A$34:$A$777,$A20,СВЦЭМ!$B$34:$B$777,J$11)+'СЕТ СН'!$F$11+СВЦЭМ!$D$10+'СЕТ СН'!$F$5-'СЕТ СН'!$F$21</f>
        <v>3942.6571809200004</v>
      </c>
      <c r="K20" s="37">
        <f>SUMIFS(СВЦЭМ!$D$34:$D$777,СВЦЭМ!$A$34:$A$777,$A20,СВЦЭМ!$B$34:$B$777,K$11)+'СЕТ СН'!$F$11+СВЦЭМ!$D$10+'СЕТ СН'!$F$5-'СЕТ СН'!$F$21</f>
        <v>3811.2174970699998</v>
      </c>
      <c r="L20" s="37">
        <f>SUMIFS(СВЦЭМ!$D$34:$D$777,СВЦЭМ!$A$34:$A$777,$A20,СВЦЭМ!$B$34:$B$777,L$11)+'СЕТ СН'!$F$11+СВЦЭМ!$D$10+'СЕТ СН'!$F$5-'СЕТ СН'!$F$21</f>
        <v>3715.6002957700002</v>
      </c>
      <c r="M20" s="37">
        <f>SUMIFS(СВЦЭМ!$D$34:$D$777,СВЦЭМ!$A$34:$A$777,$A20,СВЦЭМ!$B$34:$B$777,M$11)+'СЕТ СН'!$F$11+СВЦЭМ!$D$10+'СЕТ СН'!$F$5-'СЕТ СН'!$F$21</f>
        <v>3686.9764030000006</v>
      </c>
      <c r="N20" s="37">
        <f>SUMIFS(СВЦЭМ!$D$34:$D$777,СВЦЭМ!$A$34:$A$777,$A20,СВЦЭМ!$B$34:$B$777,N$11)+'СЕТ СН'!$F$11+СВЦЭМ!$D$10+'СЕТ СН'!$F$5-'СЕТ СН'!$F$21</f>
        <v>3692.1292623600002</v>
      </c>
      <c r="O20" s="37">
        <f>SUMIFS(СВЦЭМ!$D$34:$D$777,СВЦЭМ!$A$34:$A$777,$A20,СВЦЭМ!$B$34:$B$777,O$11)+'СЕТ СН'!$F$11+СВЦЭМ!$D$10+'СЕТ СН'!$F$5-'СЕТ СН'!$F$21</f>
        <v>3681.7441709900004</v>
      </c>
      <c r="P20" s="37">
        <f>SUMIFS(СВЦЭМ!$D$34:$D$777,СВЦЭМ!$A$34:$A$777,$A20,СВЦЭМ!$B$34:$B$777,P$11)+'СЕТ СН'!$F$11+СВЦЭМ!$D$10+'СЕТ СН'!$F$5-'СЕТ СН'!$F$21</f>
        <v>3696.6213244999999</v>
      </c>
      <c r="Q20" s="37">
        <f>SUMIFS(СВЦЭМ!$D$34:$D$777,СВЦЭМ!$A$34:$A$777,$A20,СВЦЭМ!$B$34:$B$777,Q$11)+'СЕТ СН'!$F$11+СВЦЭМ!$D$10+'СЕТ СН'!$F$5-'СЕТ СН'!$F$21</f>
        <v>3699.4776031400006</v>
      </c>
      <c r="R20" s="37">
        <f>SUMIFS(СВЦЭМ!$D$34:$D$777,СВЦЭМ!$A$34:$A$777,$A20,СВЦЭМ!$B$34:$B$777,R$11)+'СЕТ СН'!$F$11+СВЦЭМ!$D$10+'СЕТ СН'!$F$5-'СЕТ СН'!$F$21</f>
        <v>3705.9532044300004</v>
      </c>
      <c r="S20" s="37">
        <f>SUMIFS(СВЦЭМ!$D$34:$D$777,СВЦЭМ!$A$34:$A$777,$A20,СВЦЭМ!$B$34:$B$777,S$11)+'СЕТ СН'!$F$11+СВЦЭМ!$D$10+'СЕТ СН'!$F$5-'СЕТ СН'!$F$21</f>
        <v>3694.7085412400002</v>
      </c>
      <c r="T20" s="37">
        <f>SUMIFS(СВЦЭМ!$D$34:$D$777,СВЦЭМ!$A$34:$A$777,$A20,СВЦЭМ!$B$34:$B$777,T$11)+'СЕТ СН'!$F$11+СВЦЭМ!$D$10+'СЕТ СН'!$F$5-'СЕТ СН'!$F$21</f>
        <v>3702.2678804000006</v>
      </c>
      <c r="U20" s="37">
        <f>SUMIFS(СВЦЭМ!$D$34:$D$777,СВЦЭМ!$A$34:$A$777,$A20,СВЦЭМ!$B$34:$B$777,U$11)+'СЕТ СН'!$F$11+СВЦЭМ!$D$10+'СЕТ СН'!$F$5-'СЕТ СН'!$F$21</f>
        <v>3702.8325710400004</v>
      </c>
      <c r="V20" s="37">
        <f>SUMIFS(СВЦЭМ!$D$34:$D$777,СВЦЭМ!$A$34:$A$777,$A20,СВЦЭМ!$B$34:$B$777,V$11)+'СЕТ СН'!$F$11+СВЦЭМ!$D$10+'СЕТ СН'!$F$5-'СЕТ СН'!$F$21</f>
        <v>3725.8449198200005</v>
      </c>
      <c r="W20" s="37">
        <f>SUMIFS(СВЦЭМ!$D$34:$D$777,СВЦЭМ!$A$34:$A$777,$A20,СВЦЭМ!$B$34:$B$777,W$11)+'СЕТ СН'!$F$11+СВЦЭМ!$D$10+'СЕТ СН'!$F$5-'СЕТ СН'!$F$21</f>
        <v>3793.1820325600002</v>
      </c>
      <c r="X20" s="37">
        <f>SUMIFS(СВЦЭМ!$D$34:$D$777,СВЦЭМ!$A$34:$A$777,$A20,СВЦЭМ!$B$34:$B$777,X$11)+'СЕТ СН'!$F$11+СВЦЭМ!$D$10+'СЕТ СН'!$F$5-'СЕТ СН'!$F$21</f>
        <v>3840.8519771700003</v>
      </c>
      <c r="Y20" s="37">
        <f>SUMIFS(СВЦЭМ!$D$34:$D$777,СВЦЭМ!$A$34:$A$777,$A20,СВЦЭМ!$B$34:$B$777,Y$11)+'СЕТ СН'!$F$11+СВЦЭМ!$D$10+'СЕТ СН'!$F$5-'СЕТ СН'!$F$21</f>
        <v>3878.2268552300002</v>
      </c>
    </row>
    <row r="21" spans="1:25" ht="15.75" x14ac:dyDescent="0.2">
      <c r="A21" s="36">
        <f t="shared" si="0"/>
        <v>42957</v>
      </c>
      <c r="B21" s="37">
        <f>SUMIFS(СВЦЭМ!$D$34:$D$777,СВЦЭМ!$A$34:$A$777,$A21,СВЦЭМ!$B$34:$B$777,B$11)+'СЕТ СН'!$F$11+СВЦЭМ!$D$10+'СЕТ СН'!$F$5-'СЕТ СН'!$F$21</f>
        <v>3850.1962755900004</v>
      </c>
      <c r="C21" s="37">
        <f>SUMIFS(СВЦЭМ!$D$34:$D$777,СВЦЭМ!$A$34:$A$777,$A21,СВЦЭМ!$B$34:$B$777,C$11)+'СЕТ СН'!$F$11+СВЦЭМ!$D$10+'СЕТ СН'!$F$5-'СЕТ СН'!$F$21</f>
        <v>3880.9406089499998</v>
      </c>
      <c r="D21" s="37">
        <f>SUMIFS(СВЦЭМ!$D$34:$D$777,СВЦЭМ!$A$34:$A$777,$A21,СВЦЭМ!$B$34:$B$777,D$11)+'СЕТ СН'!$F$11+СВЦЭМ!$D$10+'СЕТ СН'!$F$5-'СЕТ СН'!$F$21</f>
        <v>3893.6464988200005</v>
      </c>
      <c r="E21" s="37">
        <f>SUMIFS(СВЦЭМ!$D$34:$D$777,СВЦЭМ!$A$34:$A$777,$A21,СВЦЭМ!$B$34:$B$777,E$11)+'СЕТ СН'!$F$11+СВЦЭМ!$D$10+'СЕТ СН'!$F$5-'СЕТ СН'!$F$21</f>
        <v>3905.9509816999998</v>
      </c>
      <c r="F21" s="37">
        <f>SUMIFS(СВЦЭМ!$D$34:$D$777,СВЦЭМ!$A$34:$A$777,$A21,СВЦЭМ!$B$34:$B$777,F$11)+'СЕТ СН'!$F$11+СВЦЭМ!$D$10+'СЕТ СН'!$F$5-'СЕТ СН'!$F$21</f>
        <v>3914.3895677</v>
      </c>
      <c r="G21" s="37">
        <f>SUMIFS(СВЦЭМ!$D$34:$D$777,СВЦЭМ!$A$34:$A$777,$A21,СВЦЭМ!$B$34:$B$777,G$11)+'СЕТ СН'!$F$11+СВЦЭМ!$D$10+'СЕТ СН'!$F$5-'СЕТ СН'!$F$21</f>
        <v>3914.73916379</v>
      </c>
      <c r="H21" s="37">
        <f>SUMIFS(СВЦЭМ!$D$34:$D$777,СВЦЭМ!$A$34:$A$777,$A21,СВЦЭМ!$B$34:$B$777,H$11)+'СЕТ СН'!$F$11+СВЦЭМ!$D$10+'СЕТ СН'!$F$5-'СЕТ СН'!$F$21</f>
        <v>3920.1365412900004</v>
      </c>
      <c r="I21" s="37">
        <f>SUMIFS(СВЦЭМ!$D$34:$D$777,СВЦЭМ!$A$34:$A$777,$A21,СВЦЭМ!$B$34:$B$777,I$11)+'СЕТ СН'!$F$11+СВЦЭМ!$D$10+'СЕТ СН'!$F$5-'СЕТ СН'!$F$21</f>
        <v>3905.4888421699998</v>
      </c>
      <c r="J21" s="37">
        <f>SUMIFS(СВЦЭМ!$D$34:$D$777,СВЦЭМ!$A$34:$A$777,$A21,СВЦЭМ!$B$34:$B$777,J$11)+'СЕТ СН'!$F$11+СВЦЭМ!$D$10+'СЕТ СН'!$F$5-'СЕТ СН'!$F$21</f>
        <v>3906.38730811</v>
      </c>
      <c r="K21" s="37">
        <f>SUMIFS(СВЦЭМ!$D$34:$D$777,СВЦЭМ!$A$34:$A$777,$A21,СВЦЭМ!$B$34:$B$777,K$11)+'СЕТ СН'!$F$11+СВЦЭМ!$D$10+'СЕТ СН'!$F$5-'СЕТ СН'!$F$21</f>
        <v>3887.1656639900002</v>
      </c>
      <c r="L21" s="37">
        <f>SUMIFS(СВЦЭМ!$D$34:$D$777,СВЦЭМ!$A$34:$A$777,$A21,СВЦЭМ!$B$34:$B$777,L$11)+'СЕТ СН'!$F$11+СВЦЭМ!$D$10+'СЕТ СН'!$F$5-'СЕТ СН'!$F$21</f>
        <v>3798.1177073100007</v>
      </c>
      <c r="M21" s="37">
        <f>SUMIFS(СВЦЭМ!$D$34:$D$777,СВЦЭМ!$A$34:$A$777,$A21,СВЦЭМ!$B$34:$B$777,M$11)+'СЕТ СН'!$F$11+СВЦЭМ!$D$10+'СЕТ СН'!$F$5-'СЕТ СН'!$F$21</f>
        <v>3763.2200555099998</v>
      </c>
      <c r="N21" s="37">
        <f>SUMIFS(СВЦЭМ!$D$34:$D$777,СВЦЭМ!$A$34:$A$777,$A21,СВЦЭМ!$B$34:$B$777,N$11)+'СЕТ СН'!$F$11+СВЦЭМ!$D$10+'СЕТ СН'!$F$5-'СЕТ СН'!$F$21</f>
        <v>3757.7365561400002</v>
      </c>
      <c r="O21" s="37">
        <f>SUMIFS(СВЦЭМ!$D$34:$D$777,СВЦЭМ!$A$34:$A$777,$A21,СВЦЭМ!$B$34:$B$777,O$11)+'СЕТ СН'!$F$11+СВЦЭМ!$D$10+'СЕТ СН'!$F$5-'СЕТ СН'!$F$21</f>
        <v>3759.9336797000005</v>
      </c>
      <c r="P21" s="37">
        <f>SUMIFS(СВЦЭМ!$D$34:$D$777,СВЦЭМ!$A$34:$A$777,$A21,СВЦЭМ!$B$34:$B$777,P$11)+'СЕТ СН'!$F$11+СВЦЭМ!$D$10+'СЕТ СН'!$F$5-'СЕТ СН'!$F$21</f>
        <v>3761.6716515500002</v>
      </c>
      <c r="Q21" s="37">
        <f>SUMIFS(СВЦЭМ!$D$34:$D$777,СВЦЭМ!$A$34:$A$777,$A21,СВЦЭМ!$B$34:$B$777,Q$11)+'СЕТ СН'!$F$11+СВЦЭМ!$D$10+'СЕТ СН'!$F$5-'СЕТ СН'!$F$21</f>
        <v>3760.05658786</v>
      </c>
      <c r="R21" s="37">
        <f>SUMIFS(СВЦЭМ!$D$34:$D$777,СВЦЭМ!$A$34:$A$777,$A21,СВЦЭМ!$B$34:$B$777,R$11)+'СЕТ СН'!$F$11+СВЦЭМ!$D$10+'СЕТ СН'!$F$5-'СЕТ СН'!$F$21</f>
        <v>3754.4874186800007</v>
      </c>
      <c r="S21" s="37">
        <f>SUMIFS(СВЦЭМ!$D$34:$D$777,СВЦЭМ!$A$34:$A$777,$A21,СВЦЭМ!$B$34:$B$777,S$11)+'СЕТ СН'!$F$11+СВЦЭМ!$D$10+'СЕТ СН'!$F$5-'СЕТ СН'!$F$21</f>
        <v>3754.5169600899999</v>
      </c>
      <c r="T21" s="37">
        <f>SUMIFS(СВЦЭМ!$D$34:$D$777,СВЦЭМ!$A$34:$A$777,$A21,СВЦЭМ!$B$34:$B$777,T$11)+'СЕТ СН'!$F$11+СВЦЭМ!$D$10+'СЕТ СН'!$F$5-'СЕТ СН'!$F$21</f>
        <v>3752.1591579300002</v>
      </c>
      <c r="U21" s="37">
        <f>SUMIFS(СВЦЭМ!$D$34:$D$777,СВЦЭМ!$A$34:$A$777,$A21,СВЦЭМ!$B$34:$B$777,U$11)+'СЕТ СН'!$F$11+СВЦЭМ!$D$10+'СЕТ СН'!$F$5-'СЕТ СН'!$F$21</f>
        <v>3751.0938903900005</v>
      </c>
      <c r="V21" s="37">
        <f>SUMIFS(СВЦЭМ!$D$34:$D$777,СВЦЭМ!$A$34:$A$777,$A21,СВЦЭМ!$B$34:$B$777,V$11)+'СЕТ СН'!$F$11+СВЦЭМ!$D$10+'СЕТ СН'!$F$5-'СЕТ СН'!$F$21</f>
        <v>3791.4886530800004</v>
      </c>
      <c r="W21" s="37">
        <f>SUMIFS(СВЦЭМ!$D$34:$D$777,СВЦЭМ!$A$34:$A$777,$A21,СВЦЭМ!$B$34:$B$777,W$11)+'СЕТ СН'!$F$11+СВЦЭМ!$D$10+'СЕТ СН'!$F$5-'СЕТ СН'!$F$21</f>
        <v>3873.9694820100003</v>
      </c>
      <c r="X21" s="37">
        <f>SUMIFS(СВЦЭМ!$D$34:$D$777,СВЦЭМ!$A$34:$A$777,$A21,СВЦЭМ!$B$34:$B$777,X$11)+'СЕТ СН'!$F$11+СВЦЭМ!$D$10+'СЕТ СН'!$F$5-'СЕТ СН'!$F$21</f>
        <v>3890.1641547999998</v>
      </c>
      <c r="Y21" s="37">
        <f>SUMIFS(СВЦЭМ!$D$34:$D$777,СВЦЭМ!$A$34:$A$777,$A21,СВЦЭМ!$B$34:$B$777,Y$11)+'СЕТ СН'!$F$11+СВЦЭМ!$D$10+'СЕТ СН'!$F$5-'СЕТ СН'!$F$21</f>
        <v>3888.3355325399998</v>
      </c>
    </row>
    <row r="22" spans="1:25" ht="15.75" x14ac:dyDescent="0.2">
      <c r="A22" s="36">
        <f t="shared" si="0"/>
        <v>42958</v>
      </c>
      <c r="B22" s="37">
        <f>SUMIFS(СВЦЭМ!$D$34:$D$777,СВЦЭМ!$A$34:$A$777,$A22,СВЦЭМ!$B$34:$B$777,B$11)+'СЕТ СН'!$F$11+СВЦЭМ!$D$10+'СЕТ СН'!$F$5-'СЕТ СН'!$F$21</f>
        <v>3882.8242641300003</v>
      </c>
      <c r="C22" s="37">
        <f>SUMIFS(СВЦЭМ!$D$34:$D$777,СВЦЭМ!$A$34:$A$777,$A22,СВЦЭМ!$B$34:$B$777,C$11)+'СЕТ СН'!$F$11+СВЦЭМ!$D$10+'СЕТ СН'!$F$5-'СЕТ СН'!$F$21</f>
        <v>3881.4658666699997</v>
      </c>
      <c r="D22" s="37">
        <f>SUMIFS(СВЦЭМ!$D$34:$D$777,СВЦЭМ!$A$34:$A$777,$A22,СВЦЭМ!$B$34:$B$777,D$11)+'СЕТ СН'!$F$11+СВЦЭМ!$D$10+'СЕТ СН'!$F$5-'СЕТ СН'!$F$21</f>
        <v>3888.53203373</v>
      </c>
      <c r="E22" s="37">
        <f>SUMIFS(СВЦЭМ!$D$34:$D$777,СВЦЭМ!$A$34:$A$777,$A22,СВЦЭМ!$B$34:$B$777,E$11)+'СЕТ СН'!$F$11+СВЦЭМ!$D$10+'СЕТ СН'!$F$5-'СЕТ СН'!$F$21</f>
        <v>3896.59200607</v>
      </c>
      <c r="F22" s="37">
        <f>SUMIFS(СВЦЭМ!$D$34:$D$777,СВЦЭМ!$A$34:$A$777,$A22,СВЦЭМ!$B$34:$B$777,F$11)+'СЕТ СН'!$F$11+СВЦЭМ!$D$10+'СЕТ СН'!$F$5-'СЕТ СН'!$F$21</f>
        <v>3902.1173555400001</v>
      </c>
      <c r="G22" s="37">
        <f>SUMIFS(СВЦЭМ!$D$34:$D$777,СВЦЭМ!$A$34:$A$777,$A22,СВЦЭМ!$B$34:$B$777,G$11)+'СЕТ СН'!$F$11+СВЦЭМ!$D$10+'СЕТ СН'!$F$5-'СЕТ СН'!$F$21</f>
        <v>3894.49093438</v>
      </c>
      <c r="H22" s="37">
        <f>SUMIFS(СВЦЭМ!$D$34:$D$777,СВЦЭМ!$A$34:$A$777,$A22,СВЦЭМ!$B$34:$B$777,H$11)+'СЕТ СН'!$F$11+СВЦЭМ!$D$10+'СЕТ СН'!$F$5-'СЕТ СН'!$F$21</f>
        <v>3896.8360972299997</v>
      </c>
      <c r="I22" s="37">
        <f>SUMIFS(СВЦЭМ!$D$34:$D$777,СВЦЭМ!$A$34:$A$777,$A22,СВЦЭМ!$B$34:$B$777,I$11)+'СЕТ СН'!$F$11+СВЦЭМ!$D$10+'СЕТ СН'!$F$5-'СЕТ СН'!$F$21</f>
        <v>3905.0602509700002</v>
      </c>
      <c r="J22" s="37">
        <f>SUMIFS(СВЦЭМ!$D$34:$D$777,СВЦЭМ!$A$34:$A$777,$A22,СВЦЭМ!$B$34:$B$777,J$11)+'СЕТ СН'!$F$11+СВЦЭМ!$D$10+'СЕТ СН'!$F$5-'СЕТ СН'!$F$21</f>
        <v>3907.7885037599999</v>
      </c>
      <c r="K22" s="37">
        <f>SUMIFS(СВЦЭМ!$D$34:$D$777,СВЦЭМ!$A$34:$A$777,$A22,СВЦЭМ!$B$34:$B$777,K$11)+'СЕТ СН'!$F$11+СВЦЭМ!$D$10+'СЕТ СН'!$F$5-'СЕТ СН'!$F$21</f>
        <v>3893.2725066000003</v>
      </c>
      <c r="L22" s="37">
        <f>SUMIFS(СВЦЭМ!$D$34:$D$777,СВЦЭМ!$A$34:$A$777,$A22,СВЦЭМ!$B$34:$B$777,L$11)+'СЕТ СН'!$F$11+СВЦЭМ!$D$10+'СЕТ СН'!$F$5-'СЕТ СН'!$F$21</f>
        <v>3798.1099794100001</v>
      </c>
      <c r="M22" s="37">
        <f>SUMIFS(СВЦЭМ!$D$34:$D$777,СВЦЭМ!$A$34:$A$777,$A22,СВЦЭМ!$B$34:$B$777,M$11)+'СЕТ СН'!$F$11+СВЦЭМ!$D$10+'СЕТ СН'!$F$5-'СЕТ СН'!$F$21</f>
        <v>3762.1763844800007</v>
      </c>
      <c r="N22" s="37">
        <f>SUMIFS(СВЦЭМ!$D$34:$D$777,СВЦЭМ!$A$34:$A$777,$A22,СВЦЭМ!$B$34:$B$777,N$11)+'СЕТ СН'!$F$11+СВЦЭМ!$D$10+'СЕТ СН'!$F$5-'СЕТ СН'!$F$21</f>
        <v>3759.9461523500004</v>
      </c>
      <c r="O22" s="37">
        <f>SUMIFS(СВЦЭМ!$D$34:$D$777,СВЦЭМ!$A$34:$A$777,$A22,СВЦЭМ!$B$34:$B$777,O$11)+'СЕТ СН'!$F$11+СВЦЭМ!$D$10+'СЕТ СН'!$F$5-'СЕТ СН'!$F$21</f>
        <v>3759.4423452700003</v>
      </c>
      <c r="P22" s="37">
        <f>SUMIFS(СВЦЭМ!$D$34:$D$777,СВЦЭМ!$A$34:$A$777,$A22,СВЦЭМ!$B$34:$B$777,P$11)+'СЕТ СН'!$F$11+СВЦЭМ!$D$10+'СЕТ СН'!$F$5-'СЕТ СН'!$F$21</f>
        <v>3761.1719855600004</v>
      </c>
      <c r="Q22" s="37">
        <f>SUMIFS(СВЦЭМ!$D$34:$D$777,СВЦЭМ!$A$34:$A$777,$A22,СВЦЭМ!$B$34:$B$777,Q$11)+'СЕТ СН'!$F$11+СВЦЭМ!$D$10+'СЕТ СН'!$F$5-'СЕТ СН'!$F$21</f>
        <v>3758.5185021400002</v>
      </c>
      <c r="R22" s="37">
        <f>SUMIFS(СВЦЭМ!$D$34:$D$777,СВЦЭМ!$A$34:$A$777,$A22,СВЦЭМ!$B$34:$B$777,R$11)+'СЕТ СН'!$F$11+СВЦЭМ!$D$10+'СЕТ СН'!$F$5-'СЕТ СН'!$F$21</f>
        <v>3752.3872890800003</v>
      </c>
      <c r="S22" s="37">
        <f>SUMIFS(СВЦЭМ!$D$34:$D$777,СВЦЭМ!$A$34:$A$777,$A22,СВЦЭМ!$B$34:$B$777,S$11)+'СЕТ СН'!$F$11+СВЦЭМ!$D$10+'СЕТ СН'!$F$5-'СЕТ СН'!$F$21</f>
        <v>3749.3431470200003</v>
      </c>
      <c r="T22" s="37">
        <f>SUMIFS(СВЦЭМ!$D$34:$D$777,СВЦЭМ!$A$34:$A$777,$A22,СВЦЭМ!$B$34:$B$777,T$11)+'СЕТ СН'!$F$11+СВЦЭМ!$D$10+'СЕТ СН'!$F$5-'СЕТ СН'!$F$21</f>
        <v>3741.8462673600006</v>
      </c>
      <c r="U22" s="37">
        <f>SUMIFS(СВЦЭМ!$D$34:$D$777,СВЦЭМ!$A$34:$A$777,$A22,СВЦЭМ!$B$34:$B$777,U$11)+'СЕТ СН'!$F$11+СВЦЭМ!$D$10+'СЕТ СН'!$F$5-'СЕТ СН'!$F$21</f>
        <v>3735.3609407000004</v>
      </c>
      <c r="V22" s="37">
        <f>SUMIFS(СВЦЭМ!$D$34:$D$777,СВЦЭМ!$A$34:$A$777,$A22,СВЦЭМ!$B$34:$B$777,V$11)+'СЕТ СН'!$F$11+СВЦЭМ!$D$10+'СЕТ СН'!$F$5-'СЕТ СН'!$F$21</f>
        <v>3773.0935364800007</v>
      </c>
      <c r="W22" s="37">
        <f>SUMIFS(СВЦЭМ!$D$34:$D$777,СВЦЭМ!$A$34:$A$777,$A22,СВЦЭМ!$B$34:$B$777,W$11)+'СЕТ СН'!$F$11+СВЦЭМ!$D$10+'СЕТ СН'!$F$5-'СЕТ СН'!$F$21</f>
        <v>3837.1361622900004</v>
      </c>
      <c r="X22" s="37">
        <f>SUMIFS(СВЦЭМ!$D$34:$D$777,СВЦЭМ!$A$34:$A$777,$A22,СВЦЭМ!$B$34:$B$777,X$11)+'СЕТ СН'!$F$11+СВЦЭМ!$D$10+'СЕТ СН'!$F$5-'СЕТ СН'!$F$21</f>
        <v>3781.5955012300001</v>
      </c>
      <c r="Y22" s="37">
        <f>SUMIFS(СВЦЭМ!$D$34:$D$777,СВЦЭМ!$A$34:$A$777,$A22,СВЦЭМ!$B$34:$B$777,Y$11)+'СЕТ СН'!$F$11+СВЦЭМ!$D$10+'СЕТ СН'!$F$5-'СЕТ СН'!$F$21</f>
        <v>3787.6832672999999</v>
      </c>
    </row>
    <row r="23" spans="1:25" ht="15.75" x14ac:dyDescent="0.2">
      <c r="A23" s="36">
        <f t="shared" si="0"/>
        <v>42959</v>
      </c>
      <c r="B23" s="37">
        <f>SUMIFS(СВЦЭМ!$D$34:$D$777,СВЦЭМ!$A$34:$A$777,$A23,СВЦЭМ!$B$34:$B$777,B$11)+'СЕТ СН'!$F$11+СВЦЭМ!$D$10+'СЕТ СН'!$F$5-'СЕТ СН'!$F$21</f>
        <v>3851.8343919899999</v>
      </c>
      <c r="C23" s="37">
        <f>SUMIFS(СВЦЭМ!$D$34:$D$777,СВЦЭМ!$A$34:$A$777,$A23,СВЦЭМ!$B$34:$B$777,C$11)+'СЕТ СН'!$F$11+СВЦЭМ!$D$10+'СЕТ СН'!$F$5-'СЕТ СН'!$F$21</f>
        <v>3901.6433476299999</v>
      </c>
      <c r="D23" s="37">
        <f>SUMIFS(СВЦЭМ!$D$34:$D$777,СВЦЭМ!$A$34:$A$777,$A23,СВЦЭМ!$B$34:$B$777,D$11)+'СЕТ СН'!$F$11+СВЦЭМ!$D$10+'СЕТ СН'!$F$5-'СЕТ СН'!$F$21</f>
        <v>3921.7890254599997</v>
      </c>
      <c r="E23" s="37">
        <f>SUMIFS(СВЦЭМ!$D$34:$D$777,СВЦЭМ!$A$34:$A$777,$A23,СВЦЭМ!$B$34:$B$777,E$11)+'СЕТ СН'!$F$11+СВЦЭМ!$D$10+'СЕТ СН'!$F$5-'СЕТ СН'!$F$21</f>
        <v>3958.5512827800003</v>
      </c>
      <c r="F23" s="37">
        <f>SUMIFS(СВЦЭМ!$D$34:$D$777,СВЦЭМ!$A$34:$A$777,$A23,СВЦЭМ!$B$34:$B$777,F$11)+'СЕТ СН'!$F$11+СВЦЭМ!$D$10+'СЕТ СН'!$F$5-'СЕТ СН'!$F$21</f>
        <v>3951.9956889000005</v>
      </c>
      <c r="G23" s="37">
        <f>SUMIFS(СВЦЭМ!$D$34:$D$777,СВЦЭМ!$A$34:$A$777,$A23,СВЦЭМ!$B$34:$B$777,G$11)+'СЕТ СН'!$F$11+СВЦЭМ!$D$10+'СЕТ СН'!$F$5-'СЕТ СН'!$F$21</f>
        <v>3954.1590419000004</v>
      </c>
      <c r="H23" s="37">
        <f>SUMIFS(СВЦЭМ!$D$34:$D$777,СВЦЭМ!$A$34:$A$777,$A23,СВЦЭМ!$B$34:$B$777,H$11)+'СЕТ СН'!$F$11+СВЦЭМ!$D$10+'СЕТ СН'!$F$5-'СЕТ СН'!$F$21</f>
        <v>3935.9826891600005</v>
      </c>
      <c r="I23" s="37">
        <f>SUMIFS(СВЦЭМ!$D$34:$D$777,СВЦЭМ!$A$34:$A$777,$A23,СВЦЭМ!$B$34:$B$777,I$11)+'СЕТ СН'!$F$11+СВЦЭМ!$D$10+'СЕТ СН'!$F$5-'СЕТ СН'!$F$21</f>
        <v>3945.6453868999997</v>
      </c>
      <c r="J23" s="37">
        <f>SUMIFS(СВЦЭМ!$D$34:$D$777,СВЦЭМ!$A$34:$A$777,$A23,СВЦЭМ!$B$34:$B$777,J$11)+'СЕТ СН'!$F$11+СВЦЭМ!$D$10+'СЕТ СН'!$F$5-'СЕТ СН'!$F$21</f>
        <v>3906.0356681499998</v>
      </c>
      <c r="K23" s="37">
        <f>SUMIFS(СВЦЭМ!$D$34:$D$777,СВЦЭМ!$A$34:$A$777,$A23,СВЦЭМ!$B$34:$B$777,K$11)+'СЕТ СН'!$F$11+СВЦЭМ!$D$10+'СЕТ СН'!$F$5-'СЕТ СН'!$F$21</f>
        <v>3847.1045000699996</v>
      </c>
      <c r="L23" s="37">
        <f>SUMIFS(СВЦЭМ!$D$34:$D$777,СВЦЭМ!$A$34:$A$777,$A23,СВЦЭМ!$B$34:$B$777,L$11)+'СЕТ СН'!$F$11+СВЦЭМ!$D$10+'СЕТ СН'!$F$5-'СЕТ СН'!$F$21</f>
        <v>3738.0806251700005</v>
      </c>
      <c r="M23" s="37">
        <f>SUMIFS(СВЦЭМ!$D$34:$D$777,СВЦЭМ!$A$34:$A$777,$A23,СВЦЭМ!$B$34:$B$777,M$11)+'СЕТ СН'!$F$11+СВЦЭМ!$D$10+'СЕТ СН'!$F$5-'СЕТ СН'!$F$21</f>
        <v>3702.7562923100004</v>
      </c>
      <c r="N23" s="37">
        <f>SUMIFS(СВЦЭМ!$D$34:$D$777,СВЦЭМ!$A$34:$A$777,$A23,СВЦЭМ!$B$34:$B$777,N$11)+'СЕТ СН'!$F$11+СВЦЭМ!$D$10+'СЕТ СН'!$F$5-'СЕТ СН'!$F$21</f>
        <v>3707.6309964000002</v>
      </c>
      <c r="O23" s="37">
        <f>SUMIFS(СВЦЭМ!$D$34:$D$777,СВЦЭМ!$A$34:$A$777,$A23,СВЦЭМ!$B$34:$B$777,O$11)+'СЕТ СН'!$F$11+СВЦЭМ!$D$10+'СЕТ СН'!$F$5-'СЕТ СН'!$F$21</f>
        <v>3715.2836606500005</v>
      </c>
      <c r="P23" s="37">
        <f>SUMIFS(СВЦЭМ!$D$34:$D$777,СВЦЭМ!$A$34:$A$777,$A23,СВЦЭМ!$B$34:$B$777,P$11)+'СЕТ СН'!$F$11+СВЦЭМ!$D$10+'СЕТ СН'!$F$5-'СЕТ СН'!$F$21</f>
        <v>3719.2814687300006</v>
      </c>
      <c r="Q23" s="37">
        <f>SUMIFS(СВЦЭМ!$D$34:$D$777,СВЦЭМ!$A$34:$A$777,$A23,СВЦЭМ!$B$34:$B$777,Q$11)+'СЕТ СН'!$F$11+СВЦЭМ!$D$10+'СЕТ СН'!$F$5-'СЕТ СН'!$F$21</f>
        <v>3713.0814594399999</v>
      </c>
      <c r="R23" s="37">
        <f>SUMIFS(СВЦЭМ!$D$34:$D$777,СВЦЭМ!$A$34:$A$777,$A23,СВЦЭМ!$B$34:$B$777,R$11)+'СЕТ СН'!$F$11+СВЦЭМ!$D$10+'СЕТ СН'!$F$5-'СЕТ СН'!$F$21</f>
        <v>3727.4055259900006</v>
      </c>
      <c r="S23" s="37">
        <f>SUMIFS(СВЦЭМ!$D$34:$D$777,СВЦЭМ!$A$34:$A$777,$A23,СВЦЭМ!$B$34:$B$777,S$11)+'СЕТ СН'!$F$11+СВЦЭМ!$D$10+'СЕТ СН'!$F$5-'СЕТ СН'!$F$21</f>
        <v>3723.1045688700005</v>
      </c>
      <c r="T23" s="37">
        <f>SUMIFS(СВЦЭМ!$D$34:$D$777,СВЦЭМ!$A$34:$A$777,$A23,СВЦЭМ!$B$34:$B$777,T$11)+'СЕТ СН'!$F$11+СВЦЭМ!$D$10+'СЕТ СН'!$F$5-'СЕТ СН'!$F$21</f>
        <v>3735.0358865100006</v>
      </c>
      <c r="U23" s="37">
        <f>SUMIFS(СВЦЭМ!$D$34:$D$777,СВЦЭМ!$A$34:$A$777,$A23,СВЦЭМ!$B$34:$B$777,U$11)+'СЕТ СН'!$F$11+СВЦЭМ!$D$10+'СЕТ СН'!$F$5-'СЕТ СН'!$F$21</f>
        <v>3746.7802098100001</v>
      </c>
      <c r="V23" s="37">
        <f>SUMIFS(СВЦЭМ!$D$34:$D$777,СВЦЭМ!$A$34:$A$777,$A23,СВЦЭМ!$B$34:$B$777,V$11)+'СЕТ СН'!$F$11+СВЦЭМ!$D$10+'СЕТ СН'!$F$5-'СЕТ СН'!$F$21</f>
        <v>3772.3672838600005</v>
      </c>
      <c r="W23" s="37">
        <f>SUMIFS(СВЦЭМ!$D$34:$D$777,СВЦЭМ!$A$34:$A$777,$A23,СВЦЭМ!$B$34:$B$777,W$11)+'СЕТ СН'!$F$11+СВЦЭМ!$D$10+'СЕТ СН'!$F$5-'СЕТ СН'!$F$21</f>
        <v>3826.5470897599998</v>
      </c>
      <c r="X23" s="37">
        <f>SUMIFS(СВЦЭМ!$D$34:$D$777,СВЦЭМ!$A$34:$A$777,$A23,СВЦЭМ!$B$34:$B$777,X$11)+'СЕТ СН'!$F$11+СВЦЭМ!$D$10+'СЕТ СН'!$F$5-'СЕТ СН'!$F$21</f>
        <v>3860.0233134299997</v>
      </c>
      <c r="Y23" s="37">
        <f>SUMIFS(СВЦЭМ!$D$34:$D$777,СВЦЭМ!$A$34:$A$777,$A23,СВЦЭМ!$B$34:$B$777,Y$11)+'СЕТ СН'!$F$11+СВЦЭМ!$D$10+'СЕТ СН'!$F$5-'СЕТ СН'!$F$21</f>
        <v>3900.46873977</v>
      </c>
    </row>
    <row r="24" spans="1:25" ht="15.75" x14ac:dyDescent="0.2">
      <c r="A24" s="36">
        <f t="shared" si="0"/>
        <v>42960</v>
      </c>
      <c r="B24" s="37">
        <f>SUMIFS(СВЦЭМ!$D$34:$D$777,СВЦЭМ!$A$34:$A$777,$A24,СВЦЭМ!$B$34:$B$777,B$11)+'СЕТ СН'!$F$11+СВЦЭМ!$D$10+'СЕТ СН'!$F$5-'СЕТ СН'!$F$21</f>
        <v>3811.4045321399999</v>
      </c>
      <c r="C24" s="37">
        <f>SUMIFS(СВЦЭМ!$D$34:$D$777,СВЦЭМ!$A$34:$A$777,$A24,СВЦЭМ!$B$34:$B$777,C$11)+'СЕТ СН'!$F$11+СВЦЭМ!$D$10+'СЕТ СН'!$F$5-'СЕТ СН'!$F$21</f>
        <v>3903.90083899</v>
      </c>
      <c r="D24" s="37">
        <f>SUMIFS(СВЦЭМ!$D$34:$D$777,СВЦЭМ!$A$34:$A$777,$A24,СВЦЭМ!$B$34:$B$777,D$11)+'СЕТ СН'!$F$11+СВЦЭМ!$D$10+'СЕТ СН'!$F$5-'СЕТ СН'!$F$21</f>
        <v>3887.8691043199997</v>
      </c>
      <c r="E24" s="37">
        <f>SUMIFS(СВЦЭМ!$D$34:$D$777,СВЦЭМ!$A$34:$A$777,$A24,СВЦЭМ!$B$34:$B$777,E$11)+'СЕТ СН'!$F$11+СВЦЭМ!$D$10+'СЕТ СН'!$F$5-'СЕТ СН'!$F$21</f>
        <v>3884.2278674299996</v>
      </c>
      <c r="F24" s="37">
        <f>SUMIFS(СВЦЭМ!$D$34:$D$777,СВЦЭМ!$A$34:$A$777,$A24,СВЦЭМ!$B$34:$B$777,F$11)+'СЕТ СН'!$F$11+СВЦЭМ!$D$10+'СЕТ СН'!$F$5-'СЕТ СН'!$F$21</f>
        <v>3902.5917309799997</v>
      </c>
      <c r="G24" s="37">
        <f>SUMIFS(СВЦЭМ!$D$34:$D$777,СВЦЭМ!$A$34:$A$777,$A24,СВЦЭМ!$B$34:$B$777,G$11)+'СЕТ СН'!$F$11+СВЦЭМ!$D$10+'СЕТ СН'!$F$5-'СЕТ СН'!$F$21</f>
        <v>3899.4915456199997</v>
      </c>
      <c r="H24" s="37">
        <f>SUMIFS(СВЦЭМ!$D$34:$D$777,СВЦЭМ!$A$34:$A$777,$A24,СВЦЭМ!$B$34:$B$777,H$11)+'СЕТ СН'!$F$11+СВЦЭМ!$D$10+'СЕТ СН'!$F$5-'СЕТ СН'!$F$21</f>
        <v>3906.51637622</v>
      </c>
      <c r="I24" s="37">
        <f>SUMIFS(СВЦЭМ!$D$34:$D$777,СВЦЭМ!$A$34:$A$777,$A24,СВЦЭМ!$B$34:$B$777,I$11)+'СЕТ СН'!$F$11+СВЦЭМ!$D$10+'СЕТ СН'!$F$5-'СЕТ СН'!$F$21</f>
        <v>3863.4168607600004</v>
      </c>
      <c r="J24" s="37">
        <f>SUMIFS(СВЦЭМ!$D$34:$D$777,СВЦЭМ!$A$34:$A$777,$A24,СВЦЭМ!$B$34:$B$777,J$11)+'СЕТ СН'!$F$11+СВЦЭМ!$D$10+'СЕТ СН'!$F$5-'СЕТ СН'!$F$21</f>
        <v>3816.1009731300001</v>
      </c>
      <c r="K24" s="37">
        <f>SUMIFS(СВЦЭМ!$D$34:$D$777,СВЦЭМ!$A$34:$A$777,$A24,СВЦЭМ!$B$34:$B$777,K$11)+'СЕТ СН'!$F$11+СВЦЭМ!$D$10+'СЕТ СН'!$F$5-'СЕТ СН'!$F$21</f>
        <v>3815.42940636</v>
      </c>
      <c r="L24" s="37">
        <f>SUMIFS(СВЦЭМ!$D$34:$D$777,СВЦЭМ!$A$34:$A$777,$A24,СВЦЭМ!$B$34:$B$777,L$11)+'СЕТ СН'!$F$11+СВЦЭМ!$D$10+'СЕТ СН'!$F$5-'СЕТ СН'!$F$21</f>
        <v>3789.398236</v>
      </c>
      <c r="M24" s="37">
        <f>SUMIFS(СВЦЭМ!$D$34:$D$777,СВЦЭМ!$A$34:$A$777,$A24,СВЦЭМ!$B$34:$B$777,M$11)+'СЕТ СН'!$F$11+СВЦЭМ!$D$10+'СЕТ СН'!$F$5-'СЕТ СН'!$F$21</f>
        <v>3755.1101573200003</v>
      </c>
      <c r="N24" s="37">
        <f>SUMIFS(СВЦЭМ!$D$34:$D$777,СВЦЭМ!$A$34:$A$777,$A24,СВЦЭМ!$B$34:$B$777,N$11)+'СЕТ СН'!$F$11+СВЦЭМ!$D$10+'СЕТ СН'!$F$5-'СЕТ СН'!$F$21</f>
        <v>3754.6090675599999</v>
      </c>
      <c r="O24" s="37">
        <f>SUMIFS(СВЦЭМ!$D$34:$D$777,СВЦЭМ!$A$34:$A$777,$A24,СВЦЭМ!$B$34:$B$777,O$11)+'СЕТ СН'!$F$11+СВЦЭМ!$D$10+'СЕТ СН'!$F$5-'СЕТ СН'!$F$21</f>
        <v>3752.5532533599999</v>
      </c>
      <c r="P24" s="37">
        <f>SUMIFS(СВЦЭМ!$D$34:$D$777,СВЦЭМ!$A$34:$A$777,$A24,СВЦЭМ!$B$34:$B$777,P$11)+'СЕТ СН'!$F$11+СВЦЭМ!$D$10+'СЕТ СН'!$F$5-'СЕТ СН'!$F$21</f>
        <v>3756.8787466499998</v>
      </c>
      <c r="Q24" s="37">
        <f>SUMIFS(СВЦЭМ!$D$34:$D$777,СВЦЭМ!$A$34:$A$777,$A24,СВЦЭМ!$B$34:$B$777,Q$11)+'СЕТ СН'!$F$11+СВЦЭМ!$D$10+'СЕТ СН'!$F$5-'СЕТ СН'!$F$21</f>
        <v>3752.9459294799999</v>
      </c>
      <c r="R24" s="37">
        <f>SUMIFS(СВЦЭМ!$D$34:$D$777,СВЦЭМ!$A$34:$A$777,$A24,СВЦЭМ!$B$34:$B$777,R$11)+'СЕТ СН'!$F$11+СВЦЭМ!$D$10+'СЕТ СН'!$F$5-'СЕТ СН'!$F$21</f>
        <v>3742.4353337900002</v>
      </c>
      <c r="S24" s="37">
        <f>SUMIFS(СВЦЭМ!$D$34:$D$777,СВЦЭМ!$A$34:$A$777,$A24,СВЦЭМ!$B$34:$B$777,S$11)+'СЕТ СН'!$F$11+СВЦЭМ!$D$10+'СЕТ СН'!$F$5-'СЕТ СН'!$F$21</f>
        <v>3745.5679245700003</v>
      </c>
      <c r="T24" s="37">
        <f>SUMIFS(СВЦЭМ!$D$34:$D$777,СВЦЭМ!$A$34:$A$777,$A24,СВЦЭМ!$B$34:$B$777,T$11)+'СЕТ СН'!$F$11+СВЦЭМ!$D$10+'СЕТ СН'!$F$5-'СЕТ СН'!$F$21</f>
        <v>3749.27483717</v>
      </c>
      <c r="U24" s="37">
        <f>SUMIFS(СВЦЭМ!$D$34:$D$777,СВЦЭМ!$A$34:$A$777,$A24,СВЦЭМ!$B$34:$B$777,U$11)+'СЕТ СН'!$F$11+СВЦЭМ!$D$10+'СЕТ СН'!$F$5-'СЕТ СН'!$F$21</f>
        <v>3747.1119684700006</v>
      </c>
      <c r="V24" s="37">
        <f>SUMIFS(СВЦЭМ!$D$34:$D$777,СВЦЭМ!$A$34:$A$777,$A24,СВЦЭМ!$B$34:$B$777,V$11)+'СЕТ СН'!$F$11+СВЦЭМ!$D$10+'СЕТ СН'!$F$5-'СЕТ СН'!$F$21</f>
        <v>3780.4656031800005</v>
      </c>
      <c r="W24" s="37">
        <f>SUMIFS(СВЦЭМ!$D$34:$D$777,СВЦЭМ!$A$34:$A$777,$A24,СВЦЭМ!$B$34:$B$777,W$11)+'СЕТ СН'!$F$11+СВЦЭМ!$D$10+'СЕТ СН'!$F$5-'СЕТ СН'!$F$21</f>
        <v>3851.5757057000001</v>
      </c>
      <c r="X24" s="37">
        <f>SUMIFS(СВЦЭМ!$D$34:$D$777,СВЦЭМ!$A$34:$A$777,$A24,СВЦЭМ!$B$34:$B$777,X$11)+'СЕТ СН'!$F$11+СВЦЭМ!$D$10+'СЕТ СН'!$F$5-'СЕТ СН'!$F$21</f>
        <v>3828.7729302200005</v>
      </c>
      <c r="Y24" s="37">
        <f>SUMIFS(СВЦЭМ!$D$34:$D$777,СВЦЭМ!$A$34:$A$777,$A24,СВЦЭМ!$B$34:$B$777,Y$11)+'СЕТ СН'!$F$11+СВЦЭМ!$D$10+'СЕТ СН'!$F$5-'СЕТ СН'!$F$21</f>
        <v>3791.4689852400006</v>
      </c>
    </row>
    <row r="25" spans="1:25" ht="15.75" x14ac:dyDescent="0.2">
      <c r="A25" s="36">
        <f t="shared" si="0"/>
        <v>42961</v>
      </c>
      <c r="B25" s="37">
        <f>SUMIFS(СВЦЭМ!$D$34:$D$777,СВЦЭМ!$A$34:$A$777,$A25,СВЦЭМ!$B$34:$B$777,B$11)+'СЕТ СН'!$F$11+СВЦЭМ!$D$10+'СЕТ СН'!$F$5-'СЕТ СН'!$F$21</f>
        <v>3858.7187553100002</v>
      </c>
      <c r="C25" s="37">
        <f>SUMIFS(СВЦЭМ!$D$34:$D$777,СВЦЭМ!$A$34:$A$777,$A25,СВЦЭМ!$B$34:$B$777,C$11)+'СЕТ СН'!$F$11+СВЦЭМ!$D$10+'СЕТ СН'!$F$5-'СЕТ СН'!$F$21</f>
        <v>3926.6444809599998</v>
      </c>
      <c r="D25" s="37">
        <f>SUMIFS(СВЦЭМ!$D$34:$D$777,СВЦЭМ!$A$34:$A$777,$A25,СВЦЭМ!$B$34:$B$777,D$11)+'СЕТ СН'!$F$11+СВЦЭМ!$D$10+'СЕТ СН'!$F$5-'СЕТ СН'!$F$21</f>
        <v>3970.6782231100005</v>
      </c>
      <c r="E25" s="37">
        <f>SUMIFS(СВЦЭМ!$D$34:$D$777,СВЦЭМ!$A$34:$A$777,$A25,СВЦЭМ!$B$34:$B$777,E$11)+'СЕТ СН'!$F$11+СВЦЭМ!$D$10+'СЕТ СН'!$F$5-'СЕТ СН'!$F$21</f>
        <v>4007.76076448</v>
      </c>
      <c r="F25" s="37">
        <f>SUMIFS(СВЦЭМ!$D$34:$D$777,СВЦЭМ!$A$34:$A$777,$A25,СВЦЭМ!$B$34:$B$777,F$11)+'СЕТ СН'!$F$11+СВЦЭМ!$D$10+'СЕТ СН'!$F$5-'СЕТ СН'!$F$21</f>
        <v>4019.7845619400005</v>
      </c>
      <c r="G25" s="37">
        <f>SUMIFS(СВЦЭМ!$D$34:$D$777,СВЦЭМ!$A$34:$A$777,$A25,СВЦЭМ!$B$34:$B$777,G$11)+'СЕТ СН'!$F$11+СВЦЭМ!$D$10+'СЕТ СН'!$F$5-'СЕТ СН'!$F$21</f>
        <v>4010.1868818000003</v>
      </c>
      <c r="H25" s="37">
        <f>SUMIFS(СВЦЭМ!$D$34:$D$777,СВЦЭМ!$A$34:$A$777,$A25,СВЦЭМ!$B$34:$B$777,H$11)+'СЕТ СН'!$F$11+СВЦЭМ!$D$10+'СЕТ СН'!$F$5-'СЕТ СН'!$F$21</f>
        <v>3928.84289687</v>
      </c>
      <c r="I25" s="37">
        <f>SUMIFS(СВЦЭМ!$D$34:$D$777,СВЦЭМ!$A$34:$A$777,$A25,СВЦЭМ!$B$34:$B$777,I$11)+'СЕТ СН'!$F$11+СВЦЭМ!$D$10+'СЕТ СН'!$F$5-'СЕТ СН'!$F$21</f>
        <v>3926.9737801199999</v>
      </c>
      <c r="J25" s="37">
        <f>SUMIFS(СВЦЭМ!$D$34:$D$777,СВЦЭМ!$A$34:$A$777,$A25,СВЦЭМ!$B$34:$B$777,J$11)+'СЕТ СН'!$F$11+СВЦЭМ!$D$10+'СЕТ СН'!$F$5-'СЕТ СН'!$F$21</f>
        <v>3842.5794764000002</v>
      </c>
      <c r="K25" s="37">
        <f>SUMIFS(СВЦЭМ!$D$34:$D$777,СВЦЭМ!$A$34:$A$777,$A25,СВЦЭМ!$B$34:$B$777,K$11)+'СЕТ СН'!$F$11+СВЦЭМ!$D$10+'СЕТ СН'!$F$5-'СЕТ СН'!$F$21</f>
        <v>3805.8276597599997</v>
      </c>
      <c r="L25" s="37">
        <f>SUMIFS(СВЦЭМ!$D$34:$D$777,СВЦЭМ!$A$34:$A$777,$A25,СВЦЭМ!$B$34:$B$777,L$11)+'СЕТ СН'!$F$11+СВЦЭМ!$D$10+'СЕТ СН'!$F$5-'СЕТ СН'!$F$21</f>
        <v>3728.7043527200003</v>
      </c>
      <c r="M25" s="37">
        <f>SUMIFS(СВЦЭМ!$D$34:$D$777,СВЦЭМ!$A$34:$A$777,$A25,СВЦЭМ!$B$34:$B$777,M$11)+'СЕТ СН'!$F$11+СВЦЭМ!$D$10+'СЕТ СН'!$F$5-'СЕТ СН'!$F$21</f>
        <v>3714.2257138900004</v>
      </c>
      <c r="N25" s="37">
        <f>SUMIFS(СВЦЭМ!$D$34:$D$777,СВЦЭМ!$A$34:$A$777,$A25,СВЦЭМ!$B$34:$B$777,N$11)+'СЕТ СН'!$F$11+СВЦЭМ!$D$10+'СЕТ СН'!$F$5-'СЕТ СН'!$F$21</f>
        <v>3708.9560012500006</v>
      </c>
      <c r="O25" s="37">
        <f>SUMIFS(СВЦЭМ!$D$34:$D$777,СВЦЭМ!$A$34:$A$777,$A25,СВЦЭМ!$B$34:$B$777,O$11)+'СЕТ СН'!$F$11+СВЦЭМ!$D$10+'СЕТ СН'!$F$5-'СЕТ СН'!$F$21</f>
        <v>3713.41857377</v>
      </c>
      <c r="P25" s="37">
        <f>SUMIFS(СВЦЭМ!$D$34:$D$777,СВЦЭМ!$A$34:$A$777,$A25,СВЦЭМ!$B$34:$B$777,P$11)+'СЕТ СН'!$F$11+СВЦЭМ!$D$10+'СЕТ СН'!$F$5-'СЕТ СН'!$F$21</f>
        <v>3712.74219696</v>
      </c>
      <c r="Q25" s="37">
        <f>SUMIFS(СВЦЭМ!$D$34:$D$777,СВЦЭМ!$A$34:$A$777,$A25,СВЦЭМ!$B$34:$B$777,Q$11)+'СЕТ СН'!$F$11+СВЦЭМ!$D$10+'СЕТ СН'!$F$5-'СЕТ СН'!$F$21</f>
        <v>3715.3813505600001</v>
      </c>
      <c r="R25" s="37">
        <f>SUMIFS(СВЦЭМ!$D$34:$D$777,СВЦЭМ!$A$34:$A$777,$A25,СВЦЭМ!$B$34:$B$777,R$11)+'СЕТ СН'!$F$11+СВЦЭМ!$D$10+'СЕТ СН'!$F$5-'СЕТ СН'!$F$21</f>
        <v>3713.0971031099998</v>
      </c>
      <c r="S25" s="37">
        <f>SUMIFS(СВЦЭМ!$D$34:$D$777,СВЦЭМ!$A$34:$A$777,$A25,СВЦЭМ!$B$34:$B$777,S$11)+'СЕТ СН'!$F$11+СВЦЭМ!$D$10+'СЕТ СН'!$F$5-'СЕТ СН'!$F$21</f>
        <v>3709.5573211700003</v>
      </c>
      <c r="T25" s="37">
        <f>SUMIFS(СВЦЭМ!$D$34:$D$777,СВЦЭМ!$A$34:$A$777,$A25,СВЦЭМ!$B$34:$B$777,T$11)+'СЕТ СН'!$F$11+СВЦЭМ!$D$10+'СЕТ СН'!$F$5-'СЕТ СН'!$F$21</f>
        <v>3718.7488633900002</v>
      </c>
      <c r="U25" s="37">
        <f>SUMIFS(СВЦЭМ!$D$34:$D$777,СВЦЭМ!$A$34:$A$777,$A25,СВЦЭМ!$B$34:$B$777,U$11)+'СЕТ СН'!$F$11+СВЦЭМ!$D$10+'СЕТ СН'!$F$5-'СЕТ СН'!$F$21</f>
        <v>3716.5182131500005</v>
      </c>
      <c r="V25" s="37">
        <f>SUMIFS(СВЦЭМ!$D$34:$D$777,СВЦЭМ!$A$34:$A$777,$A25,СВЦЭМ!$B$34:$B$777,V$11)+'СЕТ СН'!$F$11+СВЦЭМ!$D$10+'СЕТ СН'!$F$5-'СЕТ СН'!$F$21</f>
        <v>3732.1781562000006</v>
      </c>
      <c r="W25" s="37">
        <f>SUMIFS(СВЦЭМ!$D$34:$D$777,СВЦЭМ!$A$34:$A$777,$A25,СВЦЭМ!$B$34:$B$777,W$11)+'СЕТ СН'!$F$11+СВЦЭМ!$D$10+'СЕТ СН'!$F$5-'СЕТ СН'!$F$21</f>
        <v>3799.3246778900002</v>
      </c>
      <c r="X25" s="37">
        <f>SUMIFS(СВЦЭМ!$D$34:$D$777,СВЦЭМ!$A$34:$A$777,$A25,СВЦЭМ!$B$34:$B$777,X$11)+'СЕТ СН'!$F$11+СВЦЭМ!$D$10+'СЕТ СН'!$F$5-'СЕТ СН'!$F$21</f>
        <v>3835.6624830700002</v>
      </c>
      <c r="Y25" s="37">
        <f>SUMIFS(СВЦЭМ!$D$34:$D$777,СВЦЭМ!$A$34:$A$777,$A25,СВЦЭМ!$B$34:$B$777,Y$11)+'СЕТ СН'!$F$11+СВЦЭМ!$D$10+'СЕТ СН'!$F$5-'СЕТ СН'!$F$21</f>
        <v>3848.2253886899998</v>
      </c>
    </row>
    <row r="26" spans="1:25" ht="15.75" x14ac:dyDescent="0.2">
      <c r="A26" s="36">
        <f t="shared" si="0"/>
        <v>42962</v>
      </c>
      <c r="B26" s="37">
        <f>SUMIFS(СВЦЭМ!$D$34:$D$777,СВЦЭМ!$A$34:$A$777,$A26,СВЦЭМ!$B$34:$B$777,B$11)+'СЕТ СН'!$F$11+СВЦЭМ!$D$10+'СЕТ СН'!$F$5-'СЕТ СН'!$F$21</f>
        <v>3887.5916355500003</v>
      </c>
      <c r="C26" s="37">
        <f>SUMIFS(СВЦЭМ!$D$34:$D$777,СВЦЭМ!$A$34:$A$777,$A26,СВЦЭМ!$B$34:$B$777,C$11)+'СЕТ СН'!$F$11+СВЦЭМ!$D$10+'СЕТ СН'!$F$5-'СЕТ СН'!$F$21</f>
        <v>3967.2191396199996</v>
      </c>
      <c r="D26" s="37">
        <f>SUMIFS(СВЦЭМ!$D$34:$D$777,СВЦЭМ!$A$34:$A$777,$A26,СВЦЭМ!$B$34:$B$777,D$11)+'СЕТ СН'!$F$11+СВЦЭМ!$D$10+'СЕТ СН'!$F$5-'СЕТ СН'!$F$21</f>
        <v>3998.68427281</v>
      </c>
      <c r="E26" s="37">
        <f>SUMIFS(СВЦЭМ!$D$34:$D$777,СВЦЭМ!$A$34:$A$777,$A26,СВЦЭМ!$B$34:$B$777,E$11)+'СЕТ СН'!$F$11+СВЦЭМ!$D$10+'СЕТ СН'!$F$5-'СЕТ СН'!$F$21</f>
        <v>4021.36798946</v>
      </c>
      <c r="F26" s="37">
        <f>SUMIFS(СВЦЭМ!$D$34:$D$777,СВЦЭМ!$A$34:$A$777,$A26,СВЦЭМ!$B$34:$B$777,F$11)+'СЕТ СН'!$F$11+СВЦЭМ!$D$10+'СЕТ СН'!$F$5-'СЕТ СН'!$F$21</f>
        <v>4026.2007253100001</v>
      </c>
      <c r="G26" s="37">
        <f>SUMIFS(СВЦЭМ!$D$34:$D$777,СВЦЭМ!$A$34:$A$777,$A26,СВЦЭМ!$B$34:$B$777,G$11)+'СЕТ СН'!$F$11+СВЦЭМ!$D$10+'СЕТ СН'!$F$5-'СЕТ СН'!$F$21</f>
        <v>4014.9512289200002</v>
      </c>
      <c r="H26" s="37">
        <f>SUMIFS(СВЦЭМ!$D$34:$D$777,СВЦЭМ!$A$34:$A$777,$A26,СВЦЭМ!$B$34:$B$777,H$11)+'СЕТ СН'!$F$11+СВЦЭМ!$D$10+'СЕТ СН'!$F$5-'СЕТ СН'!$F$21</f>
        <v>3973.5318252100005</v>
      </c>
      <c r="I26" s="37">
        <f>SUMIFS(СВЦЭМ!$D$34:$D$777,СВЦЭМ!$A$34:$A$777,$A26,СВЦЭМ!$B$34:$B$777,I$11)+'СЕТ СН'!$F$11+СВЦЭМ!$D$10+'СЕТ СН'!$F$5-'СЕТ СН'!$F$21</f>
        <v>3846.9775063200004</v>
      </c>
      <c r="J26" s="37">
        <f>SUMIFS(СВЦЭМ!$D$34:$D$777,СВЦЭМ!$A$34:$A$777,$A26,СВЦЭМ!$B$34:$B$777,J$11)+'СЕТ СН'!$F$11+СВЦЭМ!$D$10+'СЕТ СН'!$F$5-'СЕТ СН'!$F$21</f>
        <v>3851.6028607300004</v>
      </c>
      <c r="K26" s="37">
        <f>SUMIFS(СВЦЭМ!$D$34:$D$777,СВЦЭМ!$A$34:$A$777,$A26,СВЦЭМ!$B$34:$B$777,K$11)+'СЕТ СН'!$F$11+СВЦЭМ!$D$10+'СЕТ СН'!$F$5-'СЕТ СН'!$F$21</f>
        <v>3804.1132654600005</v>
      </c>
      <c r="L26" s="37">
        <f>SUMIFS(СВЦЭМ!$D$34:$D$777,СВЦЭМ!$A$34:$A$777,$A26,СВЦЭМ!$B$34:$B$777,L$11)+'СЕТ СН'!$F$11+СВЦЭМ!$D$10+'СЕТ СН'!$F$5-'СЕТ СН'!$F$21</f>
        <v>3725.3371705899999</v>
      </c>
      <c r="M26" s="37">
        <f>SUMIFS(СВЦЭМ!$D$34:$D$777,СВЦЭМ!$A$34:$A$777,$A26,СВЦЭМ!$B$34:$B$777,M$11)+'СЕТ СН'!$F$11+СВЦЭМ!$D$10+'СЕТ СН'!$F$5-'СЕТ СН'!$F$21</f>
        <v>3693.7558870399998</v>
      </c>
      <c r="N26" s="37">
        <f>SUMIFS(СВЦЭМ!$D$34:$D$777,СВЦЭМ!$A$34:$A$777,$A26,СВЦЭМ!$B$34:$B$777,N$11)+'СЕТ СН'!$F$11+СВЦЭМ!$D$10+'СЕТ СН'!$F$5-'СЕТ СН'!$F$21</f>
        <v>3692.7988677700005</v>
      </c>
      <c r="O26" s="37">
        <f>SUMIFS(СВЦЭМ!$D$34:$D$777,СВЦЭМ!$A$34:$A$777,$A26,СВЦЭМ!$B$34:$B$777,O$11)+'СЕТ СН'!$F$11+СВЦЭМ!$D$10+'СЕТ СН'!$F$5-'СЕТ СН'!$F$21</f>
        <v>3694.6720832000001</v>
      </c>
      <c r="P26" s="37">
        <f>SUMIFS(СВЦЭМ!$D$34:$D$777,СВЦЭМ!$A$34:$A$777,$A26,СВЦЭМ!$B$34:$B$777,P$11)+'СЕТ СН'!$F$11+СВЦЭМ!$D$10+'СЕТ СН'!$F$5-'СЕТ СН'!$F$21</f>
        <v>3697.7208504600003</v>
      </c>
      <c r="Q26" s="37">
        <f>SUMIFS(СВЦЭМ!$D$34:$D$777,СВЦЭМ!$A$34:$A$777,$A26,СВЦЭМ!$B$34:$B$777,Q$11)+'СЕТ СН'!$F$11+СВЦЭМ!$D$10+'СЕТ СН'!$F$5-'СЕТ СН'!$F$21</f>
        <v>3694.7753521000004</v>
      </c>
      <c r="R26" s="37">
        <f>SUMIFS(СВЦЭМ!$D$34:$D$777,СВЦЭМ!$A$34:$A$777,$A26,СВЦЭМ!$B$34:$B$777,R$11)+'СЕТ СН'!$F$11+СВЦЭМ!$D$10+'СЕТ СН'!$F$5-'СЕТ СН'!$F$21</f>
        <v>3705.3707681599999</v>
      </c>
      <c r="S26" s="37">
        <f>SUMIFS(СВЦЭМ!$D$34:$D$777,СВЦЭМ!$A$34:$A$777,$A26,СВЦЭМ!$B$34:$B$777,S$11)+'СЕТ СН'!$F$11+СВЦЭМ!$D$10+'СЕТ СН'!$F$5-'СЕТ СН'!$F$21</f>
        <v>3701.8854823500005</v>
      </c>
      <c r="T26" s="37">
        <f>SUMIFS(СВЦЭМ!$D$34:$D$777,СВЦЭМ!$A$34:$A$777,$A26,СВЦЭМ!$B$34:$B$777,T$11)+'СЕТ СН'!$F$11+СВЦЭМ!$D$10+'СЕТ СН'!$F$5-'СЕТ СН'!$F$21</f>
        <v>3700.0902117800006</v>
      </c>
      <c r="U26" s="37">
        <f>SUMIFS(СВЦЭМ!$D$34:$D$777,СВЦЭМ!$A$34:$A$777,$A26,СВЦЭМ!$B$34:$B$777,U$11)+'СЕТ СН'!$F$11+СВЦЭМ!$D$10+'СЕТ СН'!$F$5-'СЕТ СН'!$F$21</f>
        <v>3699.9234852899999</v>
      </c>
      <c r="V26" s="37">
        <f>SUMIFS(СВЦЭМ!$D$34:$D$777,СВЦЭМ!$A$34:$A$777,$A26,СВЦЭМ!$B$34:$B$777,V$11)+'СЕТ СН'!$F$11+СВЦЭМ!$D$10+'СЕТ СН'!$F$5-'СЕТ СН'!$F$21</f>
        <v>3734.8793555800003</v>
      </c>
      <c r="W26" s="37">
        <f>SUMIFS(СВЦЭМ!$D$34:$D$777,СВЦЭМ!$A$34:$A$777,$A26,СВЦЭМ!$B$34:$B$777,W$11)+'СЕТ СН'!$F$11+СВЦЭМ!$D$10+'СЕТ СН'!$F$5-'СЕТ СН'!$F$21</f>
        <v>3810.9889667799998</v>
      </c>
      <c r="X26" s="37">
        <f>SUMIFS(СВЦЭМ!$D$34:$D$777,СВЦЭМ!$A$34:$A$777,$A26,СВЦЭМ!$B$34:$B$777,X$11)+'СЕТ СН'!$F$11+СВЦЭМ!$D$10+'СЕТ СН'!$F$5-'СЕТ СН'!$F$21</f>
        <v>3819.6386705499999</v>
      </c>
      <c r="Y26" s="37">
        <f>SUMIFS(СВЦЭМ!$D$34:$D$777,СВЦЭМ!$A$34:$A$777,$A26,СВЦЭМ!$B$34:$B$777,Y$11)+'СЕТ СН'!$F$11+СВЦЭМ!$D$10+'СЕТ СН'!$F$5-'СЕТ СН'!$F$21</f>
        <v>3856.6309041000004</v>
      </c>
    </row>
    <row r="27" spans="1:25" ht="15.75" x14ac:dyDescent="0.2">
      <c r="A27" s="36">
        <f t="shared" si="0"/>
        <v>42963</v>
      </c>
      <c r="B27" s="37">
        <f>SUMIFS(СВЦЭМ!$D$34:$D$777,СВЦЭМ!$A$34:$A$777,$A27,СВЦЭМ!$B$34:$B$777,B$11)+'СЕТ СН'!$F$11+СВЦЭМ!$D$10+'СЕТ СН'!$F$5-'СЕТ СН'!$F$21</f>
        <v>3925.5978627499999</v>
      </c>
      <c r="C27" s="37">
        <f>SUMIFS(СВЦЭМ!$D$34:$D$777,СВЦЭМ!$A$34:$A$777,$A27,СВЦЭМ!$B$34:$B$777,C$11)+'СЕТ СН'!$F$11+СВЦЭМ!$D$10+'СЕТ СН'!$F$5-'СЕТ СН'!$F$21</f>
        <v>3973.5386294099999</v>
      </c>
      <c r="D27" s="37">
        <f>SUMIFS(СВЦЭМ!$D$34:$D$777,СВЦЭМ!$A$34:$A$777,$A27,СВЦЭМ!$B$34:$B$777,D$11)+'СЕТ СН'!$F$11+СВЦЭМ!$D$10+'СЕТ СН'!$F$5-'СЕТ СН'!$F$21</f>
        <v>3993.1488579300003</v>
      </c>
      <c r="E27" s="37">
        <f>SUMIFS(СВЦЭМ!$D$34:$D$777,СВЦЭМ!$A$34:$A$777,$A27,СВЦЭМ!$B$34:$B$777,E$11)+'СЕТ СН'!$F$11+СВЦЭМ!$D$10+'СЕТ СН'!$F$5-'СЕТ СН'!$F$21</f>
        <v>4000.6493955699998</v>
      </c>
      <c r="F27" s="37">
        <f>SUMIFS(СВЦЭМ!$D$34:$D$777,СВЦЭМ!$A$34:$A$777,$A27,СВЦЭМ!$B$34:$B$777,F$11)+'СЕТ СН'!$F$11+СВЦЭМ!$D$10+'СЕТ СН'!$F$5-'СЕТ СН'!$F$21</f>
        <v>4010.9170611299996</v>
      </c>
      <c r="G27" s="37">
        <f>SUMIFS(СВЦЭМ!$D$34:$D$777,СВЦЭМ!$A$34:$A$777,$A27,СВЦЭМ!$B$34:$B$777,G$11)+'СЕТ СН'!$F$11+СВЦЭМ!$D$10+'СЕТ СН'!$F$5-'СЕТ СН'!$F$21</f>
        <v>3999.9310702599996</v>
      </c>
      <c r="H27" s="37">
        <f>SUMIFS(СВЦЭМ!$D$34:$D$777,СВЦЭМ!$A$34:$A$777,$A27,СВЦЭМ!$B$34:$B$777,H$11)+'СЕТ СН'!$F$11+СВЦЭМ!$D$10+'СЕТ СН'!$F$5-'СЕТ СН'!$F$21</f>
        <v>3971.2421676800004</v>
      </c>
      <c r="I27" s="37">
        <f>SUMIFS(СВЦЭМ!$D$34:$D$777,СВЦЭМ!$A$34:$A$777,$A27,СВЦЭМ!$B$34:$B$777,I$11)+'СЕТ СН'!$F$11+СВЦЭМ!$D$10+'СЕТ СН'!$F$5-'СЕТ СН'!$F$21</f>
        <v>3924.85364906</v>
      </c>
      <c r="J27" s="37">
        <f>SUMIFS(СВЦЭМ!$D$34:$D$777,СВЦЭМ!$A$34:$A$777,$A27,СВЦЭМ!$B$34:$B$777,J$11)+'СЕТ СН'!$F$11+СВЦЭМ!$D$10+'СЕТ СН'!$F$5-'СЕТ СН'!$F$21</f>
        <v>3875.4346235200001</v>
      </c>
      <c r="K27" s="37">
        <f>SUMIFS(СВЦЭМ!$D$34:$D$777,СВЦЭМ!$A$34:$A$777,$A27,СВЦЭМ!$B$34:$B$777,K$11)+'СЕТ СН'!$F$11+СВЦЭМ!$D$10+'СЕТ СН'!$F$5-'СЕТ СН'!$F$21</f>
        <v>3815.2452442499998</v>
      </c>
      <c r="L27" s="37">
        <f>SUMIFS(СВЦЭМ!$D$34:$D$777,СВЦЭМ!$A$34:$A$777,$A27,СВЦЭМ!$B$34:$B$777,L$11)+'СЕТ СН'!$F$11+СВЦЭМ!$D$10+'СЕТ СН'!$F$5-'СЕТ СН'!$F$21</f>
        <v>3733.9159194200001</v>
      </c>
      <c r="M27" s="37">
        <f>SUMIFS(СВЦЭМ!$D$34:$D$777,СВЦЭМ!$A$34:$A$777,$A27,СВЦЭМ!$B$34:$B$777,M$11)+'СЕТ СН'!$F$11+СВЦЭМ!$D$10+'СЕТ СН'!$F$5-'СЕТ СН'!$F$21</f>
        <v>3701.3234750199999</v>
      </c>
      <c r="N27" s="37">
        <f>SUMIFS(СВЦЭМ!$D$34:$D$777,СВЦЭМ!$A$34:$A$777,$A27,СВЦЭМ!$B$34:$B$777,N$11)+'СЕТ СН'!$F$11+СВЦЭМ!$D$10+'СЕТ СН'!$F$5-'СЕТ СН'!$F$21</f>
        <v>3696.9714336200004</v>
      </c>
      <c r="O27" s="37">
        <f>SUMIFS(СВЦЭМ!$D$34:$D$777,СВЦЭМ!$A$34:$A$777,$A27,СВЦЭМ!$B$34:$B$777,O$11)+'СЕТ СН'!$F$11+СВЦЭМ!$D$10+'СЕТ СН'!$F$5-'СЕТ СН'!$F$21</f>
        <v>3700.6726611200002</v>
      </c>
      <c r="P27" s="37">
        <f>SUMIFS(СВЦЭМ!$D$34:$D$777,СВЦЭМ!$A$34:$A$777,$A27,СВЦЭМ!$B$34:$B$777,P$11)+'СЕТ СН'!$F$11+СВЦЭМ!$D$10+'СЕТ СН'!$F$5-'СЕТ СН'!$F$21</f>
        <v>3705.5441728900005</v>
      </c>
      <c r="Q27" s="37">
        <f>SUMIFS(СВЦЭМ!$D$34:$D$777,СВЦЭМ!$A$34:$A$777,$A27,СВЦЭМ!$B$34:$B$777,Q$11)+'СЕТ СН'!$F$11+СВЦЭМ!$D$10+'СЕТ СН'!$F$5-'СЕТ СН'!$F$21</f>
        <v>3706.1669775600003</v>
      </c>
      <c r="R27" s="37">
        <f>SUMIFS(СВЦЭМ!$D$34:$D$777,СВЦЭМ!$A$34:$A$777,$A27,СВЦЭМ!$B$34:$B$777,R$11)+'СЕТ СН'!$F$11+СВЦЭМ!$D$10+'СЕТ СН'!$F$5-'СЕТ СН'!$F$21</f>
        <v>3704.66472264</v>
      </c>
      <c r="S27" s="37">
        <f>SUMIFS(СВЦЭМ!$D$34:$D$777,СВЦЭМ!$A$34:$A$777,$A27,СВЦЭМ!$B$34:$B$777,S$11)+'СЕТ СН'!$F$11+СВЦЭМ!$D$10+'СЕТ СН'!$F$5-'СЕТ СН'!$F$21</f>
        <v>3699.08718512</v>
      </c>
      <c r="T27" s="37">
        <f>SUMIFS(СВЦЭМ!$D$34:$D$777,СВЦЭМ!$A$34:$A$777,$A27,СВЦЭМ!$B$34:$B$777,T$11)+'СЕТ СН'!$F$11+СВЦЭМ!$D$10+'СЕТ СН'!$F$5-'СЕТ СН'!$F$21</f>
        <v>3698.55596556</v>
      </c>
      <c r="U27" s="37">
        <f>SUMIFS(СВЦЭМ!$D$34:$D$777,СВЦЭМ!$A$34:$A$777,$A27,СВЦЭМ!$B$34:$B$777,U$11)+'СЕТ СН'!$F$11+СВЦЭМ!$D$10+'СЕТ СН'!$F$5-'СЕТ СН'!$F$21</f>
        <v>3698.4840013900002</v>
      </c>
      <c r="V27" s="37">
        <f>SUMIFS(СВЦЭМ!$D$34:$D$777,СВЦЭМ!$A$34:$A$777,$A27,СВЦЭМ!$B$34:$B$777,V$11)+'СЕТ СН'!$F$11+СВЦЭМ!$D$10+'СЕТ СН'!$F$5-'СЕТ СН'!$F$21</f>
        <v>3725.12803257</v>
      </c>
      <c r="W27" s="37">
        <f>SUMIFS(СВЦЭМ!$D$34:$D$777,СВЦЭМ!$A$34:$A$777,$A27,СВЦЭМ!$B$34:$B$777,W$11)+'СЕТ СН'!$F$11+СВЦЭМ!$D$10+'СЕТ СН'!$F$5-'СЕТ СН'!$F$21</f>
        <v>3802.4273991</v>
      </c>
      <c r="X27" s="37">
        <f>SUMIFS(СВЦЭМ!$D$34:$D$777,СВЦЭМ!$A$34:$A$777,$A27,СВЦЭМ!$B$34:$B$777,X$11)+'СЕТ СН'!$F$11+СВЦЭМ!$D$10+'СЕТ СН'!$F$5-'СЕТ СН'!$F$21</f>
        <v>3831.1497070599999</v>
      </c>
      <c r="Y27" s="37">
        <f>SUMIFS(СВЦЭМ!$D$34:$D$777,СВЦЭМ!$A$34:$A$777,$A27,СВЦЭМ!$B$34:$B$777,Y$11)+'СЕТ СН'!$F$11+СВЦЭМ!$D$10+'СЕТ СН'!$F$5-'СЕТ СН'!$F$21</f>
        <v>3873.8830788200003</v>
      </c>
    </row>
    <row r="28" spans="1:25" ht="15.75" x14ac:dyDescent="0.2">
      <c r="A28" s="36">
        <f t="shared" si="0"/>
        <v>42964</v>
      </c>
      <c r="B28" s="37">
        <f>SUMIFS(СВЦЭМ!$D$34:$D$777,СВЦЭМ!$A$34:$A$777,$A28,СВЦЭМ!$B$34:$B$777,B$11)+'СЕТ СН'!$F$11+СВЦЭМ!$D$10+'СЕТ СН'!$F$5-'СЕТ СН'!$F$21</f>
        <v>3902.7181396699998</v>
      </c>
      <c r="C28" s="37">
        <f>SUMIFS(СВЦЭМ!$D$34:$D$777,СВЦЭМ!$A$34:$A$777,$A28,СВЦЭМ!$B$34:$B$777,C$11)+'СЕТ СН'!$F$11+СВЦЭМ!$D$10+'СЕТ СН'!$F$5-'СЕТ СН'!$F$21</f>
        <v>3946.5775794399997</v>
      </c>
      <c r="D28" s="37">
        <f>SUMIFS(СВЦЭМ!$D$34:$D$777,СВЦЭМ!$A$34:$A$777,$A28,СВЦЭМ!$B$34:$B$777,D$11)+'СЕТ СН'!$F$11+СВЦЭМ!$D$10+'СЕТ СН'!$F$5-'СЕТ СН'!$F$21</f>
        <v>3981.3503092700003</v>
      </c>
      <c r="E28" s="37">
        <f>SUMIFS(СВЦЭМ!$D$34:$D$777,СВЦЭМ!$A$34:$A$777,$A28,СВЦЭМ!$B$34:$B$777,E$11)+'СЕТ СН'!$F$11+СВЦЭМ!$D$10+'СЕТ СН'!$F$5-'СЕТ СН'!$F$21</f>
        <v>3993.8369424399998</v>
      </c>
      <c r="F28" s="37">
        <f>SUMIFS(СВЦЭМ!$D$34:$D$777,СВЦЭМ!$A$34:$A$777,$A28,СВЦЭМ!$B$34:$B$777,F$11)+'СЕТ СН'!$F$11+СВЦЭМ!$D$10+'СЕТ СН'!$F$5-'СЕТ СН'!$F$21</f>
        <v>4002.8567570800005</v>
      </c>
      <c r="G28" s="37">
        <f>SUMIFS(СВЦЭМ!$D$34:$D$777,СВЦЭМ!$A$34:$A$777,$A28,СВЦЭМ!$B$34:$B$777,G$11)+'СЕТ СН'!$F$11+СВЦЭМ!$D$10+'СЕТ СН'!$F$5-'СЕТ СН'!$F$21</f>
        <v>3989.9169737700004</v>
      </c>
      <c r="H28" s="37">
        <f>SUMIFS(СВЦЭМ!$D$34:$D$777,СВЦЭМ!$A$34:$A$777,$A28,СВЦЭМ!$B$34:$B$777,H$11)+'СЕТ СН'!$F$11+СВЦЭМ!$D$10+'СЕТ СН'!$F$5-'СЕТ СН'!$F$21</f>
        <v>3945.1852248499999</v>
      </c>
      <c r="I28" s="37">
        <f>SUMIFS(СВЦЭМ!$D$34:$D$777,СВЦЭМ!$A$34:$A$777,$A28,СВЦЭМ!$B$34:$B$777,I$11)+'СЕТ СН'!$F$11+СВЦЭМ!$D$10+'СЕТ СН'!$F$5-'СЕТ СН'!$F$21</f>
        <v>3903.8378180899999</v>
      </c>
      <c r="J28" s="37">
        <f>SUMIFS(СВЦЭМ!$D$34:$D$777,СВЦЭМ!$A$34:$A$777,$A28,СВЦЭМ!$B$34:$B$777,J$11)+'СЕТ СН'!$F$11+СВЦЭМ!$D$10+'СЕТ СН'!$F$5-'СЕТ СН'!$F$21</f>
        <v>3852.7121088599997</v>
      </c>
      <c r="K28" s="37">
        <f>SUMIFS(СВЦЭМ!$D$34:$D$777,СВЦЭМ!$A$34:$A$777,$A28,СВЦЭМ!$B$34:$B$777,K$11)+'СЕТ СН'!$F$11+СВЦЭМ!$D$10+'СЕТ СН'!$F$5-'СЕТ СН'!$F$21</f>
        <v>3811.0669568800004</v>
      </c>
      <c r="L28" s="37">
        <f>SUMIFS(СВЦЭМ!$D$34:$D$777,СВЦЭМ!$A$34:$A$777,$A28,СВЦЭМ!$B$34:$B$777,L$11)+'СЕТ СН'!$F$11+СВЦЭМ!$D$10+'СЕТ СН'!$F$5-'СЕТ СН'!$F$21</f>
        <v>3727.8866637500005</v>
      </c>
      <c r="M28" s="37">
        <f>SUMIFS(СВЦЭМ!$D$34:$D$777,СВЦЭМ!$A$34:$A$777,$A28,СВЦЭМ!$B$34:$B$777,M$11)+'СЕТ СН'!$F$11+СВЦЭМ!$D$10+'СЕТ СН'!$F$5-'СЕТ СН'!$F$21</f>
        <v>3701.4675613400004</v>
      </c>
      <c r="N28" s="37">
        <f>SUMIFS(СВЦЭМ!$D$34:$D$777,СВЦЭМ!$A$34:$A$777,$A28,СВЦЭМ!$B$34:$B$777,N$11)+'СЕТ СН'!$F$11+СВЦЭМ!$D$10+'СЕТ СН'!$F$5-'СЕТ СН'!$F$21</f>
        <v>3698.1955420200002</v>
      </c>
      <c r="O28" s="37">
        <f>SUMIFS(СВЦЭМ!$D$34:$D$777,СВЦЭМ!$A$34:$A$777,$A28,СВЦЭМ!$B$34:$B$777,O$11)+'СЕТ СН'!$F$11+СВЦЭМ!$D$10+'СЕТ СН'!$F$5-'СЕТ СН'!$F$21</f>
        <v>3699.8743739000001</v>
      </c>
      <c r="P28" s="37">
        <f>SUMIFS(СВЦЭМ!$D$34:$D$777,СВЦЭМ!$A$34:$A$777,$A28,СВЦЭМ!$B$34:$B$777,P$11)+'СЕТ СН'!$F$11+СВЦЭМ!$D$10+'СЕТ СН'!$F$5-'СЕТ СН'!$F$21</f>
        <v>3700.4213385200001</v>
      </c>
      <c r="Q28" s="37">
        <f>SUMIFS(СВЦЭМ!$D$34:$D$777,СВЦЭМ!$A$34:$A$777,$A28,СВЦЭМ!$B$34:$B$777,Q$11)+'СЕТ СН'!$F$11+СВЦЭМ!$D$10+'СЕТ СН'!$F$5-'СЕТ СН'!$F$21</f>
        <v>3703.2031892700006</v>
      </c>
      <c r="R28" s="37">
        <f>SUMIFS(СВЦЭМ!$D$34:$D$777,СВЦЭМ!$A$34:$A$777,$A28,СВЦЭМ!$B$34:$B$777,R$11)+'СЕТ СН'!$F$11+СВЦЭМ!$D$10+'СЕТ СН'!$F$5-'СЕТ СН'!$F$21</f>
        <v>3699.3953176600007</v>
      </c>
      <c r="S28" s="37">
        <f>SUMIFS(СВЦЭМ!$D$34:$D$777,СВЦЭМ!$A$34:$A$777,$A28,СВЦЭМ!$B$34:$B$777,S$11)+'СЕТ СН'!$F$11+СВЦЭМ!$D$10+'СЕТ СН'!$F$5-'СЕТ СН'!$F$21</f>
        <v>3696.6854374600007</v>
      </c>
      <c r="T28" s="37">
        <f>SUMIFS(СВЦЭМ!$D$34:$D$777,СВЦЭМ!$A$34:$A$777,$A28,СВЦЭМ!$B$34:$B$777,T$11)+'СЕТ СН'!$F$11+СВЦЭМ!$D$10+'СЕТ СН'!$F$5-'СЕТ СН'!$F$21</f>
        <v>3695.0373224100003</v>
      </c>
      <c r="U28" s="37">
        <f>SUMIFS(СВЦЭМ!$D$34:$D$777,СВЦЭМ!$A$34:$A$777,$A28,СВЦЭМ!$B$34:$B$777,U$11)+'СЕТ СН'!$F$11+СВЦЭМ!$D$10+'СЕТ СН'!$F$5-'СЕТ СН'!$F$21</f>
        <v>3697.1096170600003</v>
      </c>
      <c r="V28" s="37">
        <f>SUMIFS(СВЦЭМ!$D$34:$D$777,СВЦЭМ!$A$34:$A$777,$A28,СВЦЭМ!$B$34:$B$777,V$11)+'СЕТ СН'!$F$11+СВЦЭМ!$D$10+'СЕТ СН'!$F$5-'СЕТ СН'!$F$21</f>
        <v>3718.0025321499998</v>
      </c>
      <c r="W28" s="37">
        <f>SUMIFS(СВЦЭМ!$D$34:$D$777,СВЦЭМ!$A$34:$A$777,$A28,СВЦЭМ!$B$34:$B$777,W$11)+'СЕТ СН'!$F$11+СВЦЭМ!$D$10+'СЕТ СН'!$F$5-'СЕТ СН'!$F$21</f>
        <v>3776.4151133000005</v>
      </c>
      <c r="X28" s="37">
        <f>SUMIFS(СВЦЭМ!$D$34:$D$777,СВЦЭМ!$A$34:$A$777,$A28,СВЦЭМ!$B$34:$B$777,X$11)+'СЕТ СН'!$F$11+СВЦЭМ!$D$10+'СЕТ СН'!$F$5-'СЕТ СН'!$F$21</f>
        <v>3828.3976863099997</v>
      </c>
      <c r="Y28" s="37">
        <f>SUMIFS(СВЦЭМ!$D$34:$D$777,СВЦЭМ!$A$34:$A$777,$A28,СВЦЭМ!$B$34:$B$777,Y$11)+'СЕТ СН'!$F$11+СВЦЭМ!$D$10+'СЕТ СН'!$F$5-'СЕТ СН'!$F$21</f>
        <v>3862.1059017600001</v>
      </c>
    </row>
    <row r="29" spans="1:25" ht="15.75" x14ac:dyDescent="0.2">
      <c r="A29" s="36">
        <f t="shared" si="0"/>
        <v>42965</v>
      </c>
      <c r="B29" s="37">
        <f>SUMIFS(СВЦЭМ!$D$34:$D$777,СВЦЭМ!$A$34:$A$777,$A29,СВЦЭМ!$B$34:$B$777,B$11)+'СЕТ СН'!$F$11+СВЦЭМ!$D$10+'СЕТ СН'!$F$5-'СЕТ СН'!$F$21</f>
        <v>3902.0494507200001</v>
      </c>
      <c r="C29" s="37">
        <f>SUMIFS(СВЦЭМ!$D$34:$D$777,СВЦЭМ!$A$34:$A$777,$A29,СВЦЭМ!$B$34:$B$777,C$11)+'СЕТ СН'!$F$11+СВЦЭМ!$D$10+'СЕТ СН'!$F$5-'СЕТ СН'!$F$21</f>
        <v>3959.3439679900002</v>
      </c>
      <c r="D29" s="37">
        <f>SUMIFS(СВЦЭМ!$D$34:$D$777,СВЦЭМ!$A$34:$A$777,$A29,СВЦЭМ!$B$34:$B$777,D$11)+'СЕТ СН'!$F$11+СВЦЭМ!$D$10+'СЕТ СН'!$F$5-'СЕТ СН'!$F$21</f>
        <v>3992.9465673499999</v>
      </c>
      <c r="E29" s="37">
        <f>SUMIFS(СВЦЭМ!$D$34:$D$777,СВЦЭМ!$A$34:$A$777,$A29,СВЦЭМ!$B$34:$B$777,E$11)+'СЕТ СН'!$F$11+СВЦЭМ!$D$10+'СЕТ СН'!$F$5-'СЕТ СН'!$F$21</f>
        <v>4009.8925835099999</v>
      </c>
      <c r="F29" s="37">
        <f>SUMIFS(СВЦЭМ!$D$34:$D$777,СВЦЭМ!$A$34:$A$777,$A29,СВЦЭМ!$B$34:$B$777,F$11)+'СЕТ СН'!$F$11+СВЦЭМ!$D$10+'СЕТ СН'!$F$5-'СЕТ СН'!$F$21</f>
        <v>4016.0740095600004</v>
      </c>
      <c r="G29" s="37">
        <f>SUMIFS(СВЦЭМ!$D$34:$D$777,СВЦЭМ!$A$34:$A$777,$A29,СВЦЭМ!$B$34:$B$777,G$11)+'СЕТ СН'!$F$11+СВЦЭМ!$D$10+'СЕТ СН'!$F$5-'СЕТ СН'!$F$21</f>
        <v>4009.2850300199998</v>
      </c>
      <c r="H29" s="37">
        <f>SUMIFS(СВЦЭМ!$D$34:$D$777,СВЦЭМ!$A$34:$A$777,$A29,СВЦЭМ!$B$34:$B$777,H$11)+'СЕТ СН'!$F$11+СВЦЭМ!$D$10+'СЕТ СН'!$F$5-'СЕТ СН'!$F$21</f>
        <v>3949.1056627899998</v>
      </c>
      <c r="I29" s="37">
        <f>SUMIFS(СВЦЭМ!$D$34:$D$777,СВЦЭМ!$A$34:$A$777,$A29,СВЦЭМ!$B$34:$B$777,I$11)+'СЕТ СН'!$F$11+СВЦЭМ!$D$10+'СЕТ СН'!$F$5-'СЕТ СН'!$F$21</f>
        <v>3902.6709556300002</v>
      </c>
      <c r="J29" s="37">
        <f>SUMIFS(СВЦЭМ!$D$34:$D$777,СВЦЭМ!$A$34:$A$777,$A29,СВЦЭМ!$B$34:$B$777,J$11)+'СЕТ СН'!$F$11+СВЦЭМ!$D$10+'СЕТ СН'!$F$5-'СЕТ СН'!$F$21</f>
        <v>3849.1632951700003</v>
      </c>
      <c r="K29" s="37">
        <f>SUMIFS(СВЦЭМ!$D$34:$D$777,СВЦЭМ!$A$34:$A$777,$A29,СВЦЭМ!$B$34:$B$777,K$11)+'СЕТ СН'!$F$11+СВЦЭМ!$D$10+'СЕТ СН'!$F$5-'СЕТ СН'!$F$21</f>
        <v>3810.1937712300005</v>
      </c>
      <c r="L29" s="37">
        <f>SUMIFS(СВЦЭМ!$D$34:$D$777,СВЦЭМ!$A$34:$A$777,$A29,СВЦЭМ!$B$34:$B$777,L$11)+'СЕТ СН'!$F$11+СВЦЭМ!$D$10+'СЕТ СН'!$F$5-'СЕТ СН'!$F$21</f>
        <v>3720.7657773299998</v>
      </c>
      <c r="M29" s="37">
        <f>SUMIFS(СВЦЭМ!$D$34:$D$777,СВЦЭМ!$A$34:$A$777,$A29,СВЦЭМ!$B$34:$B$777,M$11)+'СЕТ СН'!$F$11+СВЦЭМ!$D$10+'СЕТ СН'!$F$5-'СЕТ СН'!$F$21</f>
        <v>3689.8930897500004</v>
      </c>
      <c r="N29" s="37">
        <f>SUMIFS(СВЦЭМ!$D$34:$D$777,СВЦЭМ!$A$34:$A$777,$A29,СВЦЭМ!$B$34:$B$777,N$11)+'СЕТ СН'!$F$11+СВЦЭМ!$D$10+'СЕТ СН'!$F$5-'СЕТ СН'!$F$21</f>
        <v>3691.7851001700001</v>
      </c>
      <c r="O29" s="37">
        <f>SUMIFS(СВЦЭМ!$D$34:$D$777,СВЦЭМ!$A$34:$A$777,$A29,СВЦЭМ!$B$34:$B$777,O$11)+'СЕТ СН'!$F$11+СВЦЭМ!$D$10+'СЕТ СН'!$F$5-'СЕТ СН'!$F$21</f>
        <v>3685.45646717</v>
      </c>
      <c r="P29" s="37">
        <f>SUMIFS(СВЦЭМ!$D$34:$D$777,СВЦЭМ!$A$34:$A$777,$A29,СВЦЭМ!$B$34:$B$777,P$11)+'СЕТ СН'!$F$11+СВЦЭМ!$D$10+'СЕТ СН'!$F$5-'СЕТ СН'!$F$21</f>
        <v>3693.8843803500004</v>
      </c>
      <c r="Q29" s="37">
        <f>SUMIFS(СВЦЭМ!$D$34:$D$777,СВЦЭМ!$A$34:$A$777,$A29,СВЦЭМ!$B$34:$B$777,Q$11)+'СЕТ СН'!$F$11+СВЦЭМ!$D$10+'СЕТ СН'!$F$5-'СЕТ СН'!$F$21</f>
        <v>3697.6784869399999</v>
      </c>
      <c r="R29" s="37">
        <f>SUMIFS(СВЦЭМ!$D$34:$D$777,СВЦЭМ!$A$34:$A$777,$A29,СВЦЭМ!$B$34:$B$777,R$11)+'СЕТ СН'!$F$11+СВЦЭМ!$D$10+'СЕТ СН'!$F$5-'СЕТ СН'!$F$21</f>
        <v>3703.9932564600003</v>
      </c>
      <c r="S29" s="37">
        <f>SUMIFS(СВЦЭМ!$D$34:$D$777,СВЦЭМ!$A$34:$A$777,$A29,СВЦЭМ!$B$34:$B$777,S$11)+'СЕТ СН'!$F$11+СВЦЭМ!$D$10+'СЕТ СН'!$F$5-'СЕТ СН'!$F$21</f>
        <v>3690.8345521500005</v>
      </c>
      <c r="T29" s="37">
        <f>SUMIFS(СВЦЭМ!$D$34:$D$777,СВЦЭМ!$A$34:$A$777,$A29,СВЦЭМ!$B$34:$B$777,T$11)+'СЕТ СН'!$F$11+СВЦЭМ!$D$10+'СЕТ СН'!$F$5-'СЕТ СН'!$F$21</f>
        <v>3699.46142306</v>
      </c>
      <c r="U29" s="37">
        <f>SUMIFS(СВЦЭМ!$D$34:$D$777,СВЦЭМ!$A$34:$A$777,$A29,СВЦЭМ!$B$34:$B$777,U$11)+'СЕТ СН'!$F$11+СВЦЭМ!$D$10+'СЕТ СН'!$F$5-'СЕТ СН'!$F$21</f>
        <v>3697.0409868400002</v>
      </c>
      <c r="V29" s="37">
        <f>SUMIFS(СВЦЭМ!$D$34:$D$777,СВЦЭМ!$A$34:$A$777,$A29,СВЦЭМ!$B$34:$B$777,V$11)+'СЕТ СН'!$F$11+СВЦЭМ!$D$10+'СЕТ СН'!$F$5-'СЕТ СН'!$F$21</f>
        <v>3728.3567680300002</v>
      </c>
      <c r="W29" s="37">
        <f>SUMIFS(СВЦЭМ!$D$34:$D$777,СВЦЭМ!$A$34:$A$777,$A29,СВЦЭМ!$B$34:$B$777,W$11)+'СЕТ СН'!$F$11+СВЦЭМ!$D$10+'СЕТ СН'!$F$5-'СЕТ СН'!$F$21</f>
        <v>3798.1208364300001</v>
      </c>
      <c r="X29" s="37">
        <f>SUMIFS(СВЦЭМ!$D$34:$D$777,СВЦЭМ!$A$34:$A$777,$A29,СВЦЭМ!$B$34:$B$777,X$11)+'СЕТ СН'!$F$11+СВЦЭМ!$D$10+'СЕТ СН'!$F$5-'СЕТ СН'!$F$21</f>
        <v>3837.82950093</v>
      </c>
      <c r="Y29" s="37">
        <f>SUMIFS(СВЦЭМ!$D$34:$D$777,СВЦЭМ!$A$34:$A$777,$A29,СВЦЭМ!$B$34:$B$777,Y$11)+'СЕТ СН'!$F$11+СВЦЭМ!$D$10+'СЕТ СН'!$F$5-'СЕТ СН'!$F$21</f>
        <v>3870.4468599600004</v>
      </c>
    </row>
    <row r="30" spans="1:25" ht="15.75" x14ac:dyDescent="0.2">
      <c r="A30" s="36">
        <f t="shared" si="0"/>
        <v>42966</v>
      </c>
      <c r="B30" s="37">
        <f>SUMIFS(СВЦЭМ!$D$34:$D$777,СВЦЭМ!$A$34:$A$777,$A30,СВЦЭМ!$B$34:$B$777,B$11)+'СЕТ СН'!$F$11+СВЦЭМ!$D$10+'СЕТ СН'!$F$5-'СЕТ СН'!$F$21</f>
        <v>3908.18936983</v>
      </c>
      <c r="C30" s="37">
        <f>SUMIFS(СВЦЭМ!$D$34:$D$777,СВЦЭМ!$A$34:$A$777,$A30,СВЦЭМ!$B$34:$B$777,C$11)+'СЕТ СН'!$F$11+СВЦЭМ!$D$10+'СЕТ СН'!$F$5-'СЕТ СН'!$F$21</f>
        <v>3963.1166657200001</v>
      </c>
      <c r="D30" s="37">
        <f>SUMIFS(СВЦЭМ!$D$34:$D$777,СВЦЭМ!$A$34:$A$777,$A30,СВЦЭМ!$B$34:$B$777,D$11)+'СЕТ СН'!$F$11+СВЦЭМ!$D$10+'СЕТ СН'!$F$5-'СЕТ СН'!$F$21</f>
        <v>3996.1039573400003</v>
      </c>
      <c r="E30" s="37">
        <f>SUMIFS(СВЦЭМ!$D$34:$D$777,СВЦЭМ!$A$34:$A$777,$A30,СВЦЭМ!$B$34:$B$777,E$11)+'СЕТ СН'!$F$11+СВЦЭМ!$D$10+'СЕТ СН'!$F$5-'СЕТ СН'!$F$21</f>
        <v>4010.9408190599997</v>
      </c>
      <c r="F30" s="37">
        <f>SUMIFS(СВЦЭМ!$D$34:$D$777,СВЦЭМ!$A$34:$A$777,$A30,СВЦЭМ!$B$34:$B$777,F$11)+'СЕТ СН'!$F$11+СВЦЭМ!$D$10+'СЕТ СН'!$F$5-'СЕТ СН'!$F$21</f>
        <v>4014.3929503999998</v>
      </c>
      <c r="G30" s="37">
        <f>SUMIFS(СВЦЭМ!$D$34:$D$777,СВЦЭМ!$A$34:$A$777,$A30,СВЦЭМ!$B$34:$B$777,G$11)+'СЕТ СН'!$F$11+СВЦЭМ!$D$10+'СЕТ СН'!$F$5-'СЕТ СН'!$F$21</f>
        <v>4011.5403574399998</v>
      </c>
      <c r="H30" s="37">
        <f>SUMIFS(СВЦЭМ!$D$34:$D$777,СВЦЭМ!$A$34:$A$777,$A30,СВЦЭМ!$B$34:$B$777,H$11)+'СЕТ СН'!$F$11+СВЦЭМ!$D$10+'СЕТ СН'!$F$5-'СЕТ СН'!$F$21</f>
        <v>3990.2067662299996</v>
      </c>
      <c r="I30" s="37">
        <f>SUMIFS(СВЦЭМ!$D$34:$D$777,СВЦЭМ!$A$34:$A$777,$A30,СВЦЭМ!$B$34:$B$777,I$11)+'СЕТ СН'!$F$11+СВЦЭМ!$D$10+'СЕТ СН'!$F$5-'СЕТ СН'!$F$21</f>
        <v>3941.1660779399999</v>
      </c>
      <c r="J30" s="37">
        <f>SUMIFS(СВЦЭМ!$D$34:$D$777,СВЦЭМ!$A$34:$A$777,$A30,СВЦЭМ!$B$34:$B$777,J$11)+'СЕТ СН'!$F$11+СВЦЭМ!$D$10+'СЕТ СН'!$F$5-'СЕТ СН'!$F$21</f>
        <v>3852.0516395300001</v>
      </c>
      <c r="K30" s="37">
        <f>SUMIFS(СВЦЭМ!$D$34:$D$777,СВЦЭМ!$A$34:$A$777,$A30,СВЦЭМ!$B$34:$B$777,K$11)+'СЕТ СН'!$F$11+СВЦЭМ!$D$10+'СЕТ СН'!$F$5-'СЕТ СН'!$F$21</f>
        <v>3795.77632042</v>
      </c>
      <c r="L30" s="37">
        <f>SUMIFS(СВЦЭМ!$D$34:$D$777,СВЦЭМ!$A$34:$A$777,$A30,СВЦЭМ!$B$34:$B$777,L$11)+'СЕТ СН'!$F$11+СВЦЭМ!$D$10+'СЕТ СН'!$F$5-'СЕТ СН'!$F$21</f>
        <v>3693.3110778300006</v>
      </c>
      <c r="M30" s="37">
        <f>SUMIFS(СВЦЭМ!$D$34:$D$777,СВЦЭМ!$A$34:$A$777,$A30,СВЦЭМ!$B$34:$B$777,M$11)+'СЕТ СН'!$F$11+СВЦЭМ!$D$10+'СЕТ СН'!$F$5-'СЕТ СН'!$F$21</f>
        <v>3674.8234248200006</v>
      </c>
      <c r="N30" s="37">
        <f>SUMIFS(СВЦЭМ!$D$34:$D$777,СВЦЭМ!$A$34:$A$777,$A30,СВЦЭМ!$B$34:$B$777,N$11)+'СЕТ СН'!$F$11+СВЦЭМ!$D$10+'СЕТ СН'!$F$5-'СЕТ СН'!$F$21</f>
        <v>3677.0434475700004</v>
      </c>
      <c r="O30" s="37">
        <f>SUMIFS(СВЦЭМ!$D$34:$D$777,СВЦЭМ!$A$34:$A$777,$A30,СВЦЭМ!$B$34:$B$777,O$11)+'СЕТ СН'!$F$11+СВЦЭМ!$D$10+'СЕТ СН'!$F$5-'СЕТ СН'!$F$21</f>
        <v>3678.0405435400007</v>
      </c>
      <c r="P30" s="37">
        <f>SUMIFS(СВЦЭМ!$D$34:$D$777,СВЦЭМ!$A$34:$A$777,$A30,СВЦЭМ!$B$34:$B$777,P$11)+'СЕТ СН'!$F$11+СВЦЭМ!$D$10+'СЕТ СН'!$F$5-'СЕТ СН'!$F$21</f>
        <v>3682.9915254500002</v>
      </c>
      <c r="Q30" s="37">
        <f>SUMIFS(СВЦЭМ!$D$34:$D$777,СВЦЭМ!$A$34:$A$777,$A30,СВЦЭМ!$B$34:$B$777,Q$11)+'СЕТ СН'!$F$11+СВЦЭМ!$D$10+'СЕТ СН'!$F$5-'СЕТ СН'!$F$21</f>
        <v>3679.2644295700002</v>
      </c>
      <c r="R30" s="37">
        <f>SUMIFS(СВЦЭМ!$D$34:$D$777,СВЦЭМ!$A$34:$A$777,$A30,СВЦЭМ!$B$34:$B$777,R$11)+'СЕТ СН'!$F$11+СВЦЭМ!$D$10+'СЕТ СН'!$F$5-'СЕТ СН'!$F$21</f>
        <v>3676.7026758600005</v>
      </c>
      <c r="S30" s="37">
        <f>SUMIFS(СВЦЭМ!$D$34:$D$777,СВЦЭМ!$A$34:$A$777,$A30,СВЦЭМ!$B$34:$B$777,S$11)+'СЕТ СН'!$F$11+СВЦЭМ!$D$10+'СЕТ СН'!$F$5-'СЕТ СН'!$F$21</f>
        <v>3673.3834311800001</v>
      </c>
      <c r="T30" s="37">
        <f>SUMIFS(СВЦЭМ!$D$34:$D$777,СВЦЭМ!$A$34:$A$777,$A30,СВЦЭМ!$B$34:$B$777,T$11)+'СЕТ СН'!$F$11+СВЦЭМ!$D$10+'СЕТ СН'!$F$5-'СЕТ СН'!$F$21</f>
        <v>3681.5170990200004</v>
      </c>
      <c r="U30" s="37">
        <f>SUMIFS(СВЦЭМ!$D$34:$D$777,СВЦЭМ!$A$34:$A$777,$A30,СВЦЭМ!$B$34:$B$777,U$11)+'СЕТ СН'!$F$11+СВЦЭМ!$D$10+'СЕТ СН'!$F$5-'СЕТ СН'!$F$21</f>
        <v>3683.1395483000006</v>
      </c>
      <c r="V30" s="37">
        <f>SUMIFS(СВЦЭМ!$D$34:$D$777,СВЦЭМ!$A$34:$A$777,$A30,СВЦЭМ!$B$34:$B$777,V$11)+'СЕТ СН'!$F$11+СВЦЭМ!$D$10+'СЕТ СН'!$F$5-'СЕТ СН'!$F$21</f>
        <v>3687.2546782700001</v>
      </c>
      <c r="W30" s="37">
        <f>SUMIFS(СВЦЭМ!$D$34:$D$777,СВЦЭМ!$A$34:$A$777,$A30,СВЦЭМ!$B$34:$B$777,W$11)+'СЕТ СН'!$F$11+СВЦЭМ!$D$10+'СЕТ СН'!$F$5-'СЕТ СН'!$F$21</f>
        <v>3746.8131325300001</v>
      </c>
      <c r="X30" s="37">
        <f>SUMIFS(СВЦЭМ!$D$34:$D$777,СВЦЭМ!$A$34:$A$777,$A30,СВЦЭМ!$B$34:$B$777,X$11)+'СЕТ СН'!$F$11+СВЦЭМ!$D$10+'СЕТ СН'!$F$5-'СЕТ СН'!$F$21</f>
        <v>3803.3178925700004</v>
      </c>
      <c r="Y30" s="37">
        <f>SUMIFS(СВЦЭМ!$D$34:$D$777,СВЦЭМ!$A$34:$A$777,$A30,СВЦЭМ!$B$34:$B$777,Y$11)+'СЕТ СН'!$F$11+СВЦЭМ!$D$10+'СЕТ СН'!$F$5-'СЕТ СН'!$F$21</f>
        <v>3853.7822082000002</v>
      </c>
    </row>
    <row r="31" spans="1:25" ht="15.75" x14ac:dyDescent="0.2">
      <c r="A31" s="36">
        <f t="shared" si="0"/>
        <v>42967</v>
      </c>
      <c r="B31" s="37">
        <f>SUMIFS(СВЦЭМ!$D$34:$D$777,СВЦЭМ!$A$34:$A$777,$A31,СВЦЭМ!$B$34:$B$777,B$11)+'СЕТ СН'!$F$11+СВЦЭМ!$D$10+'СЕТ СН'!$F$5-'СЕТ СН'!$F$21</f>
        <v>3859.5258842599997</v>
      </c>
      <c r="C31" s="37">
        <f>SUMIFS(СВЦЭМ!$D$34:$D$777,СВЦЭМ!$A$34:$A$777,$A31,СВЦЭМ!$B$34:$B$777,C$11)+'СЕТ СН'!$F$11+СВЦЭМ!$D$10+'СЕТ СН'!$F$5-'СЕТ СН'!$F$21</f>
        <v>3903.4297268600003</v>
      </c>
      <c r="D31" s="37">
        <f>SUMIFS(СВЦЭМ!$D$34:$D$777,СВЦЭМ!$A$34:$A$777,$A31,СВЦЭМ!$B$34:$B$777,D$11)+'СЕТ СН'!$F$11+СВЦЭМ!$D$10+'СЕТ СН'!$F$5-'СЕТ СН'!$F$21</f>
        <v>3908.6603544099999</v>
      </c>
      <c r="E31" s="37">
        <f>SUMIFS(СВЦЭМ!$D$34:$D$777,СВЦЭМ!$A$34:$A$777,$A31,СВЦЭМ!$B$34:$B$777,E$11)+'СЕТ СН'!$F$11+СВЦЭМ!$D$10+'СЕТ СН'!$F$5-'СЕТ СН'!$F$21</f>
        <v>3920.6213159300005</v>
      </c>
      <c r="F31" s="37">
        <f>SUMIFS(СВЦЭМ!$D$34:$D$777,СВЦЭМ!$A$34:$A$777,$A31,СВЦЭМ!$B$34:$B$777,F$11)+'СЕТ СН'!$F$11+СВЦЭМ!$D$10+'СЕТ СН'!$F$5-'СЕТ СН'!$F$21</f>
        <v>3925.0087944699999</v>
      </c>
      <c r="G31" s="37">
        <f>SUMIFS(СВЦЭМ!$D$34:$D$777,СВЦЭМ!$A$34:$A$777,$A31,СВЦЭМ!$B$34:$B$777,G$11)+'СЕТ СН'!$F$11+СВЦЭМ!$D$10+'СЕТ СН'!$F$5-'СЕТ СН'!$F$21</f>
        <v>3928.1409555600003</v>
      </c>
      <c r="H31" s="37">
        <f>SUMIFS(СВЦЭМ!$D$34:$D$777,СВЦЭМ!$A$34:$A$777,$A31,СВЦЭМ!$B$34:$B$777,H$11)+'СЕТ СН'!$F$11+СВЦЭМ!$D$10+'СЕТ СН'!$F$5-'СЕТ СН'!$F$21</f>
        <v>3935.3748228100003</v>
      </c>
      <c r="I31" s="37">
        <f>SUMIFS(СВЦЭМ!$D$34:$D$777,СВЦЭМ!$A$34:$A$777,$A31,СВЦЭМ!$B$34:$B$777,I$11)+'СЕТ СН'!$F$11+СВЦЭМ!$D$10+'СЕТ СН'!$F$5-'СЕТ СН'!$F$21</f>
        <v>3943.7188103600001</v>
      </c>
      <c r="J31" s="37">
        <f>SUMIFS(СВЦЭМ!$D$34:$D$777,СВЦЭМ!$A$34:$A$777,$A31,СВЦЭМ!$B$34:$B$777,J$11)+'СЕТ СН'!$F$11+СВЦЭМ!$D$10+'СЕТ СН'!$F$5-'СЕТ СН'!$F$21</f>
        <v>3862.2888372899997</v>
      </c>
      <c r="K31" s="37">
        <f>SUMIFS(СВЦЭМ!$D$34:$D$777,СВЦЭМ!$A$34:$A$777,$A31,СВЦЭМ!$B$34:$B$777,K$11)+'СЕТ СН'!$F$11+СВЦЭМ!$D$10+'СЕТ СН'!$F$5-'СЕТ СН'!$F$21</f>
        <v>3815.63081573</v>
      </c>
      <c r="L31" s="37">
        <f>SUMIFS(СВЦЭМ!$D$34:$D$777,СВЦЭМ!$A$34:$A$777,$A31,СВЦЭМ!$B$34:$B$777,L$11)+'СЕТ СН'!$F$11+СВЦЭМ!$D$10+'СЕТ СН'!$F$5-'СЕТ СН'!$F$21</f>
        <v>3708.6345775</v>
      </c>
      <c r="M31" s="37">
        <f>SUMIFS(СВЦЭМ!$D$34:$D$777,СВЦЭМ!$A$34:$A$777,$A31,СВЦЭМ!$B$34:$B$777,M$11)+'СЕТ СН'!$F$11+СВЦЭМ!$D$10+'СЕТ СН'!$F$5-'СЕТ СН'!$F$21</f>
        <v>3684.2708790900006</v>
      </c>
      <c r="N31" s="37">
        <f>SUMIFS(СВЦЭМ!$D$34:$D$777,СВЦЭМ!$A$34:$A$777,$A31,СВЦЭМ!$B$34:$B$777,N$11)+'СЕТ СН'!$F$11+СВЦЭМ!$D$10+'СЕТ СН'!$F$5-'СЕТ СН'!$F$21</f>
        <v>3684.4517468800004</v>
      </c>
      <c r="O31" s="37">
        <f>SUMIFS(СВЦЭМ!$D$34:$D$777,СВЦЭМ!$A$34:$A$777,$A31,СВЦЭМ!$B$34:$B$777,O$11)+'СЕТ СН'!$F$11+СВЦЭМ!$D$10+'СЕТ СН'!$F$5-'СЕТ СН'!$F$21</f>
        <v>3682.0697063200005</v>
      </c>
      <c r="P31" s="37">
        <f>SUMIFS(СВЦЭМ!$D$34:$D$777,СВЦЭМ!$A$34:$A$777,$A31,СВЦЭМ!$B$34:$B$777,P$11)+'СЕТ СН'!$F$11+СВЦЭМ!$D$10+'СЕТ СН'!$F$5-'СЕТ СН'!$F$21</f>
        <v>3683.2500070200003</v>
      </c>
      <c r="Q31" s="37">
        <f>SUMIFS(СВЦЭМ!$D$34:$D$777,СВЦЭМ!$A$34:$A$777,$A31,СВЦЭМ!$B$34:$B$777,Q$11)+'СЕТ СН'!$F$11+СВЦЭМ!$D$10+'СЕТ СН'!$F$5-'СЕТ СН'!$F$21</f>
        <v>3687.2350017600002</v>
      </c>
      <c r="R31" s="37">
        <f>SUMIFS(СВЦЭМ!$D$34:$D$777,СВЦЭМ!$A$34:$A$777,$A31,СВЦЭМ!$B$34:$B$777,R$11)+'СЕТ СН'!$F$11+СВЦЭМ!$D$10+'СЕТ СН'!$F$5-'СЕТ СН'!$F$21</f>
        <v>3696.0356980100005</v>
      </c>
      <c r="S31" s="37">
        <f>SUMIFS(СВЦЭМ!$D$34:$D$777,СВЦЭМ!$A$34:$A$777,$A31,СВЦЭМ!$B$34:$B$777,S$11)+'СЕТ СН'!$F$11+СВЦЭМ!$D$10+'СЕТ СН'!$F$5-'СЕТ СН'!$F$21</f>
        <v>3729.9433109199999</v>
      </c>
      <c r="T31" s="37">
        <f>SUMIFS(СВЦЭМ!$D$34:$D$777,СВЦЭМ!$A$34:$A$777,$A31,СВЦЭМ!$B$34:$B$777,T$11)+'СЕТ СН'!$F$11+СВЦЭМ!$D$10+'СЕТ СН'!$F$5-'СЕТ СН'!$F$21</f>
        <v>3726.1583500900006</v>
      </c>
      <c r="U31" s="37">
        <f>SUMIFS(СВЦЭМ!$D$34:$D$777,СВЦЭМ!$A$34:$A$777,$A31,СВЦЭМ!$B$34:$B$777,U$11)+'СЕТ СН'!$F$11+СВЦЭМ!$D$10+'СЕТ СН'!$F$5-'СЕТ СН'!$F$21</f>
        <v>3719.9494157200006</v>
      </c>
      <c r="V31" s="37">
        <f>SUMIFS(СВЦЭМ!$D$34:$D$777,СВЦЭМ!$A$34:$A$777,$A31,СВЦЭМ!$B$34:$B$777,V$11)+'СЕТ СН'!$F$11+СВЦЭМ!$D$10+'СЕТ СН'!$F$5-'СЕТ СН'!$F$21</f>
        <v>3749.27500237</v>
      </c>
      <c r="W31" s="37">
        <f>SUMIFS(СВЦЭМ!$D$34:$D$777,СВЦЭМ!$A$34:$A$777,$A31,СВЦЭМ!$B$34:$B$777,W$11)+'СЕТ СН'!$F$11+СВЦЭМ!$D$10+'СЕТ СН'!$F$5-'СЕТ СН'!$F$21</f>
        <v>3805.5621558900002</v>
      </c>
      <c r="X31" s="37">
        <f>SUMIFS(СВЦЭМ!$D$34:$D$777,СВЦЭМ!$A$34:$A$777,$A31,СВЦЭМ!$B$34:$B$777,X$11)+'СЕТ СН'!$F$11+СВЦЭМ!$D$10+'СЕТ СН'!$F$5-'СЕТ СН'!$F$21</f>
        <v>3791.6135371500004</v>
      </c>
      <c r="Y31" s="37">
        <f>SUMIFS(СВЦЭМ!$D$34:$D$777,СВЦЭМ!$A$34:$A$777,$A31,СВЦЭМ!$B$34:$B$777,Y$11)+'СЕТ СН'!$F$11+СВЦЭМ!$D$10+'СЕТ СН'!$F$5-'СЕТ СН'!$F$21</f>
        <v>3833.1946248499999</v>
      </c>
    </row>
    <row r="32" spans="1:25" ht="15.75" x14ac:dyDescent="0.2">
      <c r="A32" s="36">
        <f t="shared" si="0"/>
        <v>42968</v>
      </c>
      <c r="B32" s="37">
        <f>SUMIFS(СВЦЭМ!$D$34:$D$777,СВЦЭМ!$A$34:$A$777,$A32,СВЦЭМ!$B$34:$B$777,B$11)+'СЕТ СН'!$F$11+СВЦЭМ!$D$10+'СЕТ СН'!$F$5-'СЕТ СН'!$F$21</f>
        <v>3904.1121951200003</v>
      </c>
      <c r="C32" s="37">
        <f>SUMIFS(СВЦЭМ!$D$34:$D$777,СВЦЭМ!$A$34:$A$777,$A32,СВЦЭМ!$B$34:$B$777,C$11)+'СЕТ СН'!$F$11+СВЦЭМ!$D$10+'СЕТ СН'!$F$5-'СЕТ СН'!$F$21</f>
        <v>3961.1836527900005</v>
      </c>
      <c r="D32" s="37">
        <f>SUMIFS(СВЦЭМ!$D$34:$D$777,СВЦЭМ!$A$34:$A$777,$A32,СВЦЭМ!$B$34:$B$777,D$11)+'СЕТ СН'!$F$11+СВЦЭМ!$D$10+'СЕТ СН'!$F$5-'СЕТ СН'!$F$21</f>
        <v>3974.1857585300004</v>
      </c>
      <c r="E32" s="37">
        <f>SUMIFS(СВЦЭМ!$D$34:$D$777,СВЦЭМ!$A$34:$A$777,$A32,СВЦЭМ!$B$34:$B$777,E$11)+'СЕТ СН'!$F$11+СВЦЭМ!$D$10+'СЕТ СН'!$F$5-'СЕТ СН'!$F$21</f>
        <v>3988.0792395899998</v>
      </c>
      <c r="F32" s="37">
        <f>SUMIFS(СВЦЭМ!$D$34:$D$777,СВЦЭМ!$A$34:$A$777,$A32,СВЦЭМ!$B$34:$B$777,F$11)+'СЕТ СН'!$F$11+СВЦЭМ!$D$10+'СЕТ СН'!$F$5-'СЕТ СН'!$F$21</f>
        <v>3989.97130973</v>
      </c>
      <c r="G32" s="37">
        <f>SUMIFS(СВЦЭМ!$D$34:$D$777,СВЦЭМ!$A$34:$A$777,$A32,СВЦЭМ!$B$34:$B$777,G$11)+'СЕТ СН'!$F$11+СВЦЭМ!$D$10+'СЕТ СН'!$F$5-'СЕТ СН'!$F$21</f>
        <v>3991.96734517</v>
      </c>
      <c r="H32" s="37">
        <f>SUMIFS(СВЦЭМ!$D$34:$D$777,СВЦЭМ!$A$34:$A$777,$A32,СВЦЭМ!$B$34:$B$777,H$11)+'СЕТ СН'!$F$11+СВЦЭМ!$D$10+'СЕТ СН'!$F$5-'СЕТ СН'!$F$21</f>
        <v>3960.2483128399999</v>
      </c>
      <c r="I32" s="37">
        <f>SUMIFS(СВЦЭМ!$D$34:$D$777,СВЦЭМ!$A$34:$A$777,$A32,СВЦЭМ!$B$34:$B$777,I$11)+'СЕТ СН'!$F$11+СВЦЭМ!$D$10+'СЕТ СН'!$F$5-'СЕТ СН'!$F$21</f>
        <v>3911.9156075500005</v>
      </c>
      <c r="J32" s="37">
        <f>SUMIFS(СВЦЭМ!$D$34:$D$777,СВЦЭМ!$A$34:$A$777,$A32,СВЦЭМ!$B$34:$B$777,J$11)+'СЕТ СН'!$F$11+СВЦЭМ!$D$10+'СЕТ СН'!$F$5-'СЕТ СН'!$F$21</f>
        <v>3856.1427796400003</v>
      </c>
      <c r="K32" s="37">
        <f>SUMIFS(СВЦЭМ!$D$34:$D$777,СВЦЭМ!$A$34:$A$777,$A32,СВЦЭМ!$B$34:$B$777,K$11)+'СЕТ СН'!$F$11+СВЦЭМ!$D$10+'СЕТ СН'!$F$5-'СЕТ СН'!$F$21</f>
        <v>3788.4372813200007</v>
      </c>
      <c r="L32" s="37">
        <f>SUMIFS(СВЦЭМ!$D$34:$D$777,СВЦЭМ!$A$34:$A$777,$A32,СВЦЭМ!$B$34:$B$777,L$11)+'СЕТ СН'!$F$11+СВЦЭМ!$D$10+'СЕТ СН'!$F$5-'СЕТ СН'!$F$21</f>
        <v>3707.9727226600007</v>
      </c>
      <c r="M32" s="37">
        <f>SUMIFS(СВЦЭМ!$D$34:$D$777,СВЦЭМ!$A$34:$A$777,$A32,СВЦЭМ!$B$34:$B$777,M$11)+'СЕТ СН'!$F$11+СВЦЭМ!$D$10+'СЕТ СН'!$F$5-'СЕТ СН'!$F$21</f>
        <v>3683.6110717000001</v>
      </c>
      <c r="N32" s="37">
        <f>SUMIFS(СВЦЭМ!$D$34:$D$777,СВЦЭМ!$A$34:$A$777,$A32,СВЦЭМ!$B$34:$B$777,N$11)+'СЕТ СН'!$F$11+СВЦЭМ!$D$10+'СЕТ СН'!$F$5-'СЕТ СН'!$F$21</f>
        <v>3686.5058862800006</v>
      </c>
      <c r="O32" s="37">
        <f>SUMIFS(СВЦЭМ!$D$34:$D$777,СВЦЭМ!$A$34:$A$777,$A32,СВЦЭМ!$B$34:$B$777,O$11)+'СЕТ СН'!$F$11+СВЦЭМ!$D$10+'СЕТ СН'!$F$5-'СЕТ СН'!$F$21</f>
        <v>3681.0317555300007</v>
      </c>
      <c r="P32" s="37">
        <f>SUMIFS(СВЦЭМ!$D$34:$D$777,СВЦЭМ!$A$34:$A$777,$A32,СВЦЭМ!$B$34:$B$777,P$11)+'СЕТ СН'!$F$11+СВЦЭМ!$D$10+'СЕТ СН'!$F$5-'СЕТ СН'!$F$21</f>
        <v>3683.99126471</v>
      </c>
      <c r="Q32" s="37">
        <f>SUMIFS(СВЦЭМ!$D$34:$D$777,СВЦЭМ!$A$34:$A$777,$A32,СВЦЭМ!$B$34:$B$777,Q$11)+'СЕТ СН'!$F$11+СВЦЭМ!$D$10+'СЕТ СН'!$F$5-'СЕТ СН'!$F$21</f>
        <v>3684.5054412700001</v>
      </c>
      <c r="R32" s="37">
        <f>SUMIFS(СВЦЭМ!$D$34:$D$777,СВЦЭМ!$A$34:$A$777,$A32,СВЦЭМ!$B$34:$B$777,R$11)+'СЕТ СН'!$F$11+СВЦЭМ!$D$10+'СЕТ СН'!$F$5-'СЕТ СН'!$F$21</f>
        <v>3686.5046619100003</v>
      </c>
      <c r="S32" s="37">
        <f>SUMIFS(СВЦЭМ!$D$34:$D$777,СВЦЭМ!$A$34:$A$777,$A32,СВЦЭМ!$B$34:$B$777,S$11)+'СЕТ СН'!$F$11+СВЦЭМ!$D$10+'СЕТ СН'!$F$5-'СЕТ СН'!$F$21</f>
        <v>3673.7742567599998</v>
      </c>
      <c r="T32" s="37">
        <f>SUMIFS(СВЦЭМ!$D$34:$D$777,СВЦЭМ!$A$34:$A$777,$A32,СВЦЭМ!$B$34:$B$777,T$11)+'СЕТ СН'!$F$11+СВЦЭМ!$D$10+'СЕТ СН'!$F$5-'СЕТ СН'!$F$21</f>
        <v>3689.8734907500002</v>
      </c>
      <c r="U32" s="37">
        <f>SUMIFS(СВЦЭМ!$D$34:$D$777,СВЦЭМ!$A$34:$A$777,$A32,СВЦЭМ!$B$34:$B$777,U$11)+'СЕТ СН'!$F$11+СВЦЭМ!$D$10+'СЕТ СН'!$F$5-'СЕТ СН'!$F$21</f>
        <v>3689.7452719800003</v>
      </c>
      <c r="V32" s="37">
        <f>SUMIFS(СВЦЭМ!$D$34:$D$777,СВЦЭМ!$A$34:$A$777,$A32,СВЦЭМ!$B$34:$B$777,V$11)+'СЕТ СН'!$F$11+СВЦЭМ!$D$10+'СЕТ СН'!$F$5-'СЕТ СН'!$F$21</f>
        <v>3698.8431029200001</v>
      </c>
      <c r="W32" s="37">
        <f>SUMIFS(СВЦЭМ!$D$34:$D$777,СВЦЭМ!$A$34:$A$777,$A32,СВЦЭМ!$B$34:$B$777,W$11)+'СЕТ СН'!$F$11+СВЦЭМ!$D$10+'СЕТ СН'!$F$5-'СЕТ СН'!$F$21</f>
        <v>3760.4069577200007</v>
      </c>
      <c r="X32" s="37">
        <f>SUMIFS(СВЦЭМ!$D$34:$D$777,СВЦЭМ!$A$34:$A$777,$A32,СВЦЭМ!$B$34:$B$777,X$11)+'СЕТ СН'!$F$11+СВЦЭМ!$D$10+'СЕТ СН'!$F$5-'СЕТ СН'!$F$21</f>
        <v>3819.9352286700005</v>
      </c>
      <c r="Y32" s="37">
        <f>SUMIFS(СВЦЭМ!$D$34:$D$777,СВЦЭМ!$A$34:$A$777,$A32,СВЦЭМ!$B$34:$B$777,Y$11)+'СЕТ СН'!$F$11+СВЦЭМ!$D$10+'СЕТ СН'!$F$5-'СЕТ СН'!$F$21</f>
        <v>3869.2775846800005</v>
      </c>
    </row>
    <row r="33" spans="1:27" ht="15.75" x14ac:dyDescent="0.2">
      <c r="A33" s="36">
        <f t="shared" si="0"/>
        <v>42969</v>
      </c>
      <c r="B33" s="37">
        <f>SUMIFS(СВЦЭМ!$D$34:$D$777,СВЦЭМ!$A$34:$A$777,$A33,СВЦЭМ!$B$34:$B$777,B$11)+'СЕТ СН'!$F$11+СВЦЭМ!$D$10+'СЕТ СН'!$F$5-'СЕТ СН'!$F$21</f>
        <v>3947.25161682</v>
      </c>
      <c r="C33" s="37">
        <f>SUMIFS(СВЦЭМ!$D$34:$D$777,СВЦЭМ!$A$34:$A$777,$A33,СВЦЭМ!$B$34:$B$777,C$11)+'СЕТ СН'!$F$11+СВЦЭМ!$D$10+'СЕТ СН'!$F$5-'СЕТ СН'!$F$21</f>
        <v>3955.9682354899996</v>
      </c>
      <c r="D33" s="37">
        <f>SUMIFS(СВЦЭМ!$D$34:$D$777,СВЦЭМ!$A$34:$A$777,$A33,СВЦЭМ!$B$34:$B$777,D$11)+'СЕТ СН'!$F$11+СВЦЭМ!$D$10+'СЕТ СН'!$F$5-'СЕТ СН'!$F$21</f>
        <v>3997.82634022</v>
      </c>
      <c r="E33" s="37">
        <f>SUMIFS(СВЦЭМ!$D$34:$D$777,СВЦЭМ!$A$34:$A$777,$A33,СВЦЭМ!$B$34:$B$777,E$11)+'СЕТ СН'!$F$11+СВЦЭМ!$D$10+'СЕТ СН'!$F$5-'СЕТ СН'!$F$21</f>
        <v>4027.6068406200002</v>
      </c>
      <c r="F33" s="37">
        <f>SUMIFS(СВЦЭМ!$D$34:$D$777,СВЦЭМ!$A$34:$A$777,$A33,СВЦЭМ!$B$34:$B$777,F$11)+'СЕТ СН'!$F$11+СВЦЭМ!$D$10+'СЕТ СН'!$F$5-'СЕТ СН'!$F$21</f>
        <v>4025.8515732599999</v>
      </c>
      <c r="G33" s="37">
        <f>SUMIFS(СВЦЭМ!$D$34:$D$777,СВЦЭМ!$A$34:$A$777,$A33,СВЦЭМ!$B$34:$B$777,G$11)+'СЕТ СН'!$F$11+СВЦЭМ!$D$10+'СЕТ СН'!$F$5-'СЕТ СН'!$F$21</f>
        <v>4025.8261835000003</v>
      </c>
      <c r="H33" s="37">
        <f>SUMIFS(СВЦЭМ!$D$34:$D$777,СВЦЭМ!$A$34:$A$777,$A33,СВЦЭМ!$B$34:$B$777,H$11)+'СЕТ СН'!$F$11+СВЦЭМ!$D$10+'СЕТ СН'!$F$5-'СЕТ СН'!$F$21</f>
        <v>3960.0963776500002</v>
      </c>
      <c r="I33" s="37">
        <f>SUMIFS(СВЦЭМ!$D$34:$D$777,СВЦЭМ!$A$34:$A$777,$A33,СВЦЭМ!$B$34:$B$777,I$11)+'СЕТ СН'!$F$11+СВЦЭМ!$D$10+'СЕТ СН'!$F$5-'СЕТ СН'!$F$21</f>
        <v>3927.8736427599997</v>
      </c>
      <c r="J33" s="37">
        <f>SUMIFS(СВЦЭМ!$D$34:$D$777,СВЦЭМ!$A$34:$A$777,$A33,СВЦЭМ!$B$34:$B$777,J$11)+'СЕТ СН'!$F$11+СВЦЭМ!$D$10+'СЕТ СН'!$F$5-'СЕТ СН'!$F$21</f>
        <v>3865.5057939899998</v>
      </c>
      <c r="K33" s="37">
        <f>SUMIFS(СВЦЭМ!$D$34:$D$777,СВЦЭМ!$A$34:$A$777,$A33,СВЦЭМ!$B$34:$B$777,K$11)+'СЕТ СН'!$F$11+СВЦЭМ!$D$10+'СЕТ СН'!$F$5-'СЕТ СН'!$F$21</f>
        <v>3807.7261567799997</v>
      </c>
      <c r="L33" s="37">
        <f>SUMIFS(СВЦЭМ!$D$34:$D$777,СВЦЭМ!$A$34:$A$777,$A33,СВЦЭМ!$B$34:$B$777,L$11)+'СЕТ СН'!$F$11+СВЦЭМ!$D$10+'СЕТ СН'!$F$5-'СЕТ СН'!$F$21</f>
        <v>3716.1520746200003</v>
      </c>
      <c r="M33" s="37">
        <f>SUMIFS(СВЦЭМ!$D$34:$D$777,СВЦЭМ!$A$34:$A$777,$A33,СВЦЭМ!$B$34:$B$777,M$11)+'СЕТ СН'!$F$11+СВЦЭМ!$D$10+'СЕТ СН'!$F$5-'СЕТ СН'!$F$21</f>
        <v>3702.2794000499998</v>
      </c>
      <c r="N33" s="37">
        <f>SUMIFS(СВЦЭМ!$D$34:$D$777,СВЦЭМ!$A$34:$A$777,$A33,СВЦЭМ!$B$34:$B$777,N$11)+'СЕТ СН'!$F$11+СВЦЭМ!$D$10+'СЕТ СН'!$F$5-'СЕТ СН'!$F$21</f>
        <v>3701.0409378200002</v>
      </c>
      <c r="O33" s="37">
        <f>SUMIFS(СВЦЭМ!$D$34:$D$777,СВЦЭМ!$A$34:$A$777,$A33,СВЦЭМ!$B$34:$B$777,O$11)+'СЕТ СН'!$F$11+СВЦЭМ!$D$10+'СЕТ СН'!$F$5-'СЕТ СН'!$F$21</f>
        <v>3699.6398484800002</v>
      </c>
      <c r="P33" s="37">
        <f>SUMIFS(СВЦЭМ!$D$34:$D$777,СВЦЭМ!$A$34:$A$777,$A33,СВЦЭМ!$B$34:$B$777,P$11)+'СЕТ СН'!$F$11+СВЦЭМ!$D$10+'СЕТ СН'!$F$5-'СЕТ СН'!$F$21</f>
        <v>3700.3143124799999</v>
      </c>
      <c r="Q33" s="37">
        <f>SUMIFS(СВЦЭМ!$D$34:$D$777,СВЦЭМ!$A$34:$A$777,$A33,СВЦЭМ!$B$34:$B$777,Q$11)+'СЕТ СН'!$F$11+СВЦЭМ!$D$10+'СЕТ СН'!$F$5-'СЕТ СН'!$F$21</f>
        <v>3698.2103441100007</v>
      </c>
      <c r="R33" s="37">
        <f>SUMIFS(СВЦЭМ!$D$34:$D$777,СВЦЭМ!$A$34:$A$777,$A33,СВЦЭМ!$B$34:$B$777,R$11)+'СЕТ СН'!$F$11+СВЦЭМ!$D$10+'СЕТ СН'!$F$5-'СЕТ СН'!$F$21</f>
        <v>3699.2417150500005</v>
      </c>
      <c r="S33" s="37">
        <f>SUMIFS(СВЦЭМ!$D$34:$D$777,СВЦЭМ!$A$34:$A$777,$A33,СВЦЭМ!$B$34:$B$777,S$11)+'СЕТ СН'!$F$11+СВЦЭМ!$D$10+'СЕТ СН'!$F$5-'СЕТ СН'!$F$21</f>
        <v>3695.5160353000001</v>
      </c>
      <c r="T33" s="37">
        <f>SUMIFS(СВЦЭМ!$D$34:$D$777,СВЦЭМ!$A$34:$A$777,$A33,СВЦЭМ!$B$34:$B$777,T$11)+'СЕТ СН'!$F$11+СВЦЭМ!$D$10+'СЕТ СН'!$F$5-'СЕТ СН'!$F$21</f>
        <v>3708.3980976000003</v>
      </c>
      <c r="U33" s="37">
        <f>SUMIFS(СВЦЭМ!$D$34:$D$777,СВЦЭМ!$A$34:$A$777,$A33,СВЦЭМ!$B$34:$B$777,U$11)+'СЕТ СН'!$F$11+СВЦЭМ!$D$10+'СЕТ СН'!$F$5-'СЕТ СН'!$F$21</f>
        <v>3709.1595152400005</v>
      </c>
      <c r="V33" s="37">
        <f>SUMIFS(СВЦЭМ!$D$34:$D$777,СВЦЭМ!$A$34:$A$777,$A33,СВЦЭМ!$B$34:$B$777,V$11)+'СЕТ СН'!$F$11+СВЦЭМ!$D$10+'СЕТ СН'!$F$5-'СЕТ СН'!$F$21</f>
        <v>3711.0953774700001</v>
      </c>
      <c r="W33" s="37">
        <f>SUMIFS(СВЦЭМ!$D$34:$D$777,СВЦЭМ!$A$34:$A$777,$A33,СВЦЭМ!$B$34:$B$777,W$11)+'СЕТ СН'!$F$11+СВЦЭМ!$D$10+'СЕТ СН'!$F$5-'СЕТ СН'!$F$21</f>
        <v>3776.6941947100004</v>
      </c>
      <c r="X33" s="37">
        <f>SUMIFS(СВЦЭМ!$D$34:$D$777,СВЦЭМ!$A$34:$A$777,$A33,СВЦЭМ!$B$34:$B$777,X$11)+'СЕТ СН'!$F$11+СВЦЭМ!$D$10+'СЕТ СН'!$F$5-'СЕТ СН'!$F$21</f>
        <v>3835.87753591</v>
      </c>
      <c r="Y33" s="37">
        <f>SUMIFS(СВЦЭМ!$D$34:$D$777,СВЦЭМ!$A$34:$A$777,$A33,СВЦЭМ!$B$34:$B$777,Y$11)+'СЕТ СН'!$F$11+СВЦЭМ!$D$10+'СЕТ СН'!$F$5-'СЕТ СН'!$F$21</f>
        <v>3890.6915025300004</v>
      </c>
    </row>
    <row r="34" spans="1:27" ht="15.75" x14ac:dyDescent="0.2">
      <c r="A34" s="36">
        <f t="shared" si="0"/>
        <v>42970</v>
      </c>
      <c r="B34" s="37">
        <f>SUMIFS(СВЦЭМ!$D$34:$D$777,СВЦЭМ!$A$34:$A$777,$A34,СВЦЭМ!$B$34:$B$777,B$11)+'СЕТ СН'!$F$11+СВЦЭМ!$D$10+'СЕТ СН'!$F$5-'СЕТ СН'!$F$21</f>
        <v>3957.6610501000005</v>
      </c>
      <c r="C34" s="37">
        <f>SUMIFS(СВЦЭМ!$D$34:$D$777,СВЦЭМ!$A$34:$A$777,$A34,СВЦЭМ!$B$34:$B$777,C$11)+'СЕТ СН'!$F$11+СВЦЭМ!$D$10+'СЕТ СН'!$F$5-'СЕТ СН'!$F$21</f>
        <v>3947.7928163100005</v>
      </c>
      <c r="D34" s="37">
        <f>SUMIFS(СВЦЭМ!$D$34:$D$777,СВЦЭМ!$A$34:$A$777,$A34,СВЦЭМ!$B$34:$B$777,D$11)+'СЕТ СН'!$F$11+СВЦЭМ!$D$10+'СЕТ СН'!$F$5-'СЕТ СН'!$F$21</f>
        <v>3922.5136531600001</v>
      </c>
      <c r="E34" s="37">
        <f>SUMIFS(СВЦЭМ!$D$34:$D$777,СВЦЭМ!$A$34:$A$777,$A34,СВЦЭМ!$B$34:$B$777,E$11)+'СЕТ СН'!$F$11+СВЦЭМ!$D$10+'СЕТ СН'!$F$5-'СЕТ СН'!$F$21</f>
        <v>3916.9288333300001</v>
      </c>
      <c r="F34" s="37">
        <f>SUMIFS(СВЦЭМ!$D$34:$D$777,СВЦЭМ!$A$34:$A$777,$A34,СВЦЭМ!$B$34:$B$777,F$11)+'СЕТ СН'!$F$11+СВЦЭМ!$D$10+'СЕТ СН'!$F$5-'СЕТ СН'!$F$21</f>
        <v>3913.0749627000005</v>
      </c>
      <c r="G34" s="37">
        <f>SUMIFS(СВЦЭМ!$D$34:$D$777,СВЦЭМ!$A$34:$A$777,$A34,СВЦЭМ!$B$34:$B$777,G$11)+'СЕТ СН'!$F$11+СВЦЭМ!$D$10+'СЕТ СН'!$F$5-'СЕТ СН'!$F$21</f>
        <v>3974.0634649399999</v>
      </c>
      <c r="H34" s="37">
        <f>SUMIFS(СВЦЭМ!$D$34:$D$777,СВЦЭМ!$A$34:$A$777,$A34,СВЦЭМ!$B$34:$B$777,H$11)+'СЕТ СН'!$F$11+СВЦЭМ!$D$10+'СЕТ СН'!$F$5-'СЕТ СН'!$F$21</f>
        <v>3998.1816161400002</v>
      </c>
      <c r="I34" s="37">
        <f>SUMIFS(СВЦЭМ!$D$34:$D$777,СВЦЭМ!$A$34:$A$777,$A34,СВЦЭМ!$B$34:$B$777,I$11)+'СЕТ СН'!$F$11+СВЦЭМ!$D$10+'СЕТ СН'!$F$5-'СЕТ СН'!$F$21</f>
        <v>3941.0561260900004</v>
      </c>
      <c r="J34" s="37">
        <f>SUMIFS(СВЦЭМ!$D$34:$D$777,СВЦЭМ!$A$34:$A$777,$A34,СВЦЭМ!$B$34:$B$777,J$11)+'СЕТ СН'!$F$11+СВЦЭМ!$D$10+'СЕТ СН'!$F$5-'СЕТ СН'!$F$21</f>
        <v>3856.7480249400005</v>
      </c>
      <c r="K34" s="37">
        <f>SUMIFS(СВЦЭМ!$D$34:$D$777,СВЦЭМ!$A$34:$A$777,$A34,СВЦЭМ!$B$34:$B$777,K$11)+'СЕТ СН'!$F$11+СВЦЭМ!$D$10+'СЕТ СН'!$F$5-'СЕТ СН'!$F$21</f>
        <v>3820.8481661200003</v>
      </c>
      <c r="L34" s="37">
        <f>SUMIFS(СВЦЭМ!$D$34:$D$777,СВЦЭМ!$A$34:$A$777,$A34,СВЦЭМ!$B$34:$B$777,L$11)+'СЕТ СН'!$F$11+СВЦЭМ!$D$10+'СЕТ СН'!$F$5-'СЕТ СН'!$F$21</f>
        <v>3747.3052639200005</v>
      </c>
      <c r="M34" s="37">
        <f>SUMIFS(СВЦЭМ!$D$34:$D$777,СВЦЭМ!$A$34:$A$777,$A34,СВЦЭМ!$B$34:$B$777,M$11)+'СЕТ СН'!$F$11+СВЦЭМ!$D$10+'СЕТ СН'!$F$5-'СЕТ СН'!$F$21</f>
        <v>3713.7466834100005</v>
      </c>
      <c r="N34" s="37">
        <f>SUMIFS(СВЦЭМ!$D$34:$D$777,СВЦЭМ!$A$34:$A$777,$A34,СВЦЭМ!$B$34:$B$777,N$11)+'СЕТ СН'!$F$11+СВЦЭМ!$D$10+'СЕТ СН'!$F$5-'СЕТ СН'!$F$21</f>
        <v>3720.0591807199999</v>
      </c>
      <c r="O34" s="37">
        <f>SUMIFS(СВЦЭМ!$D$34:$D$777,СВЦЭМ!$A$34:$A$777,$A34,СВЦЭМ!$B$34:$B$777,O$11)+'СЕТ СН'!$F$11+СВЦЭМ!$D$10+'СЕТ СН'!$F$5-'СЕТ СН'!$F$21</f>
        <v>3715.1150293700002</v>
      </c>
      <c r="P34" s="37">
        <f>SUMIFS(СВЦЭМ!$D$34:$D$777,СВЦЭМ!$A$34:$A$777,$A34,СВЦЭМ!$B$34:$B$777,P$11)+'СЕТ СН'!$F$11+СВЦЭМ!$D$10+'СЕТ СН'!$F$5-'СЕТ СН'!$F$21</f>
        <v>3713.68252011</v>
      </c>
      <c r="Q34" s="37">
        <f>SUMIFS(СВЦЭМ!$D$34:$D$777,СВЦЭМ!$A$34:$A$777,$A34,СВЦЭМ!$B$34:$B$777,Q$11)+'СЕТ СН'!$F$11+СВЦЭМ!$D$10+'СЕТ СН'!$F$5-'СЕТ СН'!$F$21</f>
        <v>3713.1449932000005</v>
      </c>
      <c r="R34" s="37">
        <f>SUMIFS(СВЦЭМ!$D$34:$D$777,СВЦЭМ!$A$34:$A$777,$A34,СВЦЭМ!$B$34:$B$777,R$11)+'СЕТ СН'!$F$11+СВЦЭМ!$D$10+'СЕТ СН'!$F$5-'СЕТ СН'!$F$21</f>
        <v>3712.5865308600005</v>
      </c>
      <c r="S34" s="37">
        <f>SUMIFS(СВЦЭМ!$D$34:$D$777,СВЦЭМ!$A$34:$A$777,$A34,СВЦЭМ!$B$34:$B$777,S$11)+'СЕТ СН'!$F$11+СВЦЭМ!$D$10+'СЕТ СН'!$F$5-'СЕТ СН'!$F$21</f>
        <v>3702.1433289500001</v>
      </c>
      <c r="T34" s="37">
        <f>SUMIFS(СВЦЭМ!$D$34:$D$777,СВЦЭМ!$A$34:$A$777,$A34,СВЦЭМ!$B$34:$B$777,T$11)+'СЕТ СН'!$F$11+СВЦЭМ!$D$10+'СЕТ СН'!$F$5-'СЕТ СН'!$F$21</f>
        <v>3720.5018494800006</v>
      </c>
      <c r="U34" s="37">
        <f>SUMIFS(СВЦЭМ!$D$34:$D$777,СВЦЭМ!$A$34:$A$777,$A34,СВЦЭМ!$B$34:$B$777,U$11)+'СЕТ СН'!$F$11+СВЦЭМ!$D$10+'СЕТ СН'!$F$5-'СЕТ СН'!$F$21</f>
        <v>3722.1248580199999</v>
      </c>
      <c r="V34" s="37">
        <f>SUMIFS(СВЦЭМ!$D$34:$D$777,СВЦЭМ!$A$34:$A$777,$A34,СВЦЭМ!$B$34:$B$777,V$11)+'СЕТ СН'!$F$11+СВЦЭМ!$D$10+'СЕТ СН'!$F$5-'СЕТ СН'!$F$21</f>
        <v>3728.39792872</v>
      </c>
      <c r="W34" s="37">
        <f>SUMIFS(СВЦЭМ!$D$34:$D$777,СВЦЭМ!$A$34:$A$777,$A34,СВЦЭМ!$B$34:$B$777,W$11)+'СЕТ СН'!$F$11+СВЦЭМ!$D$10+'СЕТ СН'!$F$5-'СЕТ СН'!$F$21</f>
        <v>3776.8327108000003</v>
      </c>
      <c r="X34" s="37">
        <f>SUMIFS(СВЦЭМ!$D$34:$D$777,СВЦЭМ!$A$34:$A$777,$A34,СВЦЭМ!$B$34:$B$777,X$11)+'СЕТ СН'!$F$11+СВЦЭМ!$D$10+'СЕТ СН'!$F$5-'СЕТ СН'!$F$21</f>
        <v>3798.2938045500005</v>
      </c>
      <c r="Y34" s="37">
        <f>SUMIFS(СВЦЭМ!$D$34:$D$777,СВЦЭМ!$A$34:$A$777,$A34,СВЦЭМ!$B$34:$B$777,Y$11)+'СЕТ СН'!$F$11+СВЦЭМ!$D$10+'СЕТ СН'!$F$5-'СЕТ СН'!$F$21</f>
        <v>3881.1553909300001</v>
      </c>
    </row>
    <row r="35" spans="1:27" ht="15.75" x14ac:dyDescent="0.2">
      <c r="A35" s="36">
        <f t="shared" si="0"/>
        <v>42971</v>
      </c>
      <c r="B35" s="37">
        <f>SUMIFS(СВЦЭМ!$D$34:$D$777,СВЦЭМ!$A$34:$A$777,$A35,СВЦЭМ!$B$34:$B$777,B$11)+'СЕТ СН'!$F$11+СВЦЭМ!$D$10+'СЕТ СН'!$F$5-'СЕТ СН'!$F$21</f>
        <v>3918.0430705400004</v>
      </c>
      <c r="C35" s="37">
        <f>SUMIFS(СВЦЭМ!$D$34:$D$777,СВЦЭМ!$A$34:$A$777,$A35,СВЦЭМ!$B$34:$B$777,C$11)+'СЕТ СН'!$F$11+СВЦЭМ!$D$10+'СЕТ СН'!$F$5-'СЕТ СН'!$F$21</f>
        <v>3952.6575598999998</v>
      </c>
      <c r="D35" s="37">
        <f>SUMIFS(СВЦЭМ!$D$34:$D$777,СВЦЭМ!$A$34:$A$777,$A35,СВЦЭМ!$B$34:$B$777,D$11)+'СЕТ СН'!$F$11+СВЦЭМ!$D$10+'СЕТ СН'!$F$5-'СЕТ СН'!$F$21</f>
        <v>3976.00766097</v>
      </c>
      <c r="E35" s="37">
        <f>SUMIFS(СВЦЭМ!$D$34:$D$777,СВЦЭМ!$A$34:$A$777,$A35,СВЦЭМ!$B$34:$B$777,E$11)+'СЕТ СН'!$F$11+СВЦЭМ!$D$10+'СЕТ СН'!$F$5-'СЕТ СН'!$F$21</f>
        <v>4010.4731229899999</v>
      </c>
      <c r="F35" s="37">
        <f>SUMIFS(СВЦЭМ!$D$34:$D$777,СВЦЭМ!$A$34:$A$777,$A35,СВЦЭМ!$B$34:$B$777,F$11)+'СЕТ СН'!$F$11+СВЦЭМ!$D$10+'СЕТ СН'!$F$5-'СЕТ СН'!$F$21</f>
        <v>4019.7829236600001</v>
      </c>
      <c r="G35" s="37">
        <f>SUMIFS(СВЦЭМ!$D$34:$D$777,СВЦЭМ!$A$34:$A$777,$A35,СВЦЭМ!$B$34:$B$777,G$11)+'СЕТ СН'!$F$11+СВЦЭМ!$D$10+'СЕТ СН'!$F$5-'СЕТ СН'!$F$21</f>
        <v>3979.9905107599998</v>
      </c>
      <c r="H35" s="37">
        <f>SUMIFS(СВЦЭМ!$D$34:$D$777,СВЦЭМ!$A$34:$A$777,$A35,СВЦЭМ!$B$34:$B$777,H$11)+'СЕТ СН'!$F$11+СВЦЭМ!$D$10+'СЕТ СН'!$F$5-'СЕТ СН'!$F$21</f>
        <v>3933.3834574800003</v>
      </c>
      <c r="I35" s="37">
        <f>SUMIFS(СВЦЭМ!$D$34:$D$777,СВЦЭМ!$A$34:$A$777,$A35,СВЦЭМ!$B$34:$B$777,I$11)+'СЕТ СН'!$F$11+СВЦЭМ!$D$10+'СЕТ СН'!$F$5-'СЕТ СН'!$F$21</f>
        <v>3909.1734665800004</v>
      </c>
      <c r="J35" s="37">
        <f>SUMIFS(СВЦЭМ!$D$34:$D$777,СВЦЭМ!$A$34:$A$777,$A35,СВЦЭМ!$B$34:$B$777,J$11)+'СЕТ СН'!$F$11+СВЦЭМ!$D$10+'СЕТ СН'!$F$5-'СЕТ СН'!$F$21</f>
        <v>3854.4036767699999</v>
      </c>
      <c r="K35" s="37">
        <f>SUMIFS(СВЦЭМ!$D$34:$D$777,СВЦЭМ!$A$34:$A$777,$A35,СВЦЭМ!$B$34:$B$777,K$11)+'СЕТ СН'!$F$11+СВЦЭМ!$D$10+'СЕТ СН'!$F$5-'СЕТ СН'!$F$21</f>
        <v>3807.4563271200004</v>
      </c>
      <c r="L35" s="37">
        <f>SUMIFS(СВЦЭМ!$D$34:$D$777,СВЦЭМ!$A$34:$A$777,$A35,СВЦЭМ!$B$34:$B$777,L$11)+'СЕТ СН'!$F$11+СВЦЭМ!$D$10+'СЕТ СН'!$F$5-'СЕТ СН'!$F$21</f>
        <v>3729.1389105899998</v>
      </c>
      <c r="M35" s="37">
        <f>SUMIFS(СВЦЭМ!$D$34:$D$777,СВЦЭМ!$A$34:$A$777,$A35,СВЦЭМ!$B$34:$B$777,M$11)+'СЕТ СН'!$F$11+СВЦЭМ!$D$10+'СЕТ СН'!$F$5-'СЕТ СН'!$F$21</f>
        <v>3698.8533006100006</v>
      </c>
      <c r="N35" s="37">
        <f>SUMIFS(СВЦЭМ!$D$34:$D$777,СВЦЭМ!$A$34:$A$777,$A35,СВЦЭМ!$B$34:$B$777,N$11)+'СЕТ СН'!$F$11+СВЦЭМ!$D$10+'СЕТ СН'!$F$5-'СЕТ СН'!$F$21</f>
        <v>3693.6452967599998</v>
      </c>
      <c r="O35" s="37">
        <f>SUMIFS(СВЦЭМ!$D$34:$D$777,СВЦЭМ!$A$34:$A$777,$A35,СВЦЭМ!$B$34:$B$777,O$11)+'СЕТ СН'!$F$11+СВЦЭМ!$D$10+'СЕТ СН'!$F$5-'СЕТ СН'!$F$21</f>
        <v>3698.4751387800006</v>
      </c>
      <c r="P35" s="37">
        <f>SUMIFS(СВЦЭМ!$D$34:$D$777,СВЦЭМ!$A$34:$A$777,$A35,СВЦЭМ!$B$34:$B$777,P$11)+'СЕТ СН'!$F$11+СВЦЭМ!$D$10+'СЕТ СН'!$F$5-'СЕТ СН'!$F$21</f>
        <v>3702.5697830400004</v>
      </c>
      <c r="Q35" s="37">
        <f>SUMIFS(СВЦЭМ!$D$34:$D$777,СВЦЭМ!$A$34:$A$777,$A35,СВЦЭМ!$B$34:$B$777,Q$11)+'СЕТ СН'!$F$11+СВЦЭМ!$D$10+'СЕТ СН'!$F$5-'СЕТ СН'!$F$21</f>
        <v>3707.8286492000007</v>
      </c>
      <c r="R35" s="37">
        <f>SUMIFS(СВЦЭМ!$D$34:$D$777,СВЦЭМ!$A$34:$A$777,$A35,СВЦЭМ!$B$34:$B$777,R$11)+'СЕТ СН'!$F$11+СВЦЭМ!$D$10+'СЕТ СН'!$F$5-'СЕТ СН'!$F$21</f>
        <v>3705.1198989700006</v>
      </c>
      <c r="S35" s="37">
        <f>SUMIFS(СВЦЭМ!$D$34:$D$777,СВЦЭМ!$A$34:$A$777,$A35,СВЦЭМ!$B$34:$B$777,S$11)+'СЕТ СН'!$F$11+СВЦЭМ!$D$10+'СЕТ СН'!$F$5-'СЕТ СН'!$F$21</f>
        <v>3698.6768409800006</v>
      </c>
      <c r="T35" s="37">
        <f>SUMIFS(СВЦЭМ!$D$34:$D$777,СВЦЭМ!$A$34:$A$777,$A35,СВЦЭМ!$B$34:$B$777,T$11)+'СЕТ СН'!$F$11+СВЦЭМ!$D$10+'СЕТ СН'!$F$5-'СЕТ СН'!$F$21</f>
        <v>3695.6046449100004</v>
      </c>
      <c r="U35" s="37">
        <f>SUMIFS(СВЦЭМ!$D$34:$D$777,СВЦЭМ!$A$34:$A$777,$A35,СВЦЭМ!$B$34:$B$777,U$11)+'СЕТ СН'!$F$11+СВЦЭМ!$D$10+'СЕТ СН'!$F$5-'СЕТ СН'!$F$21</f>
        <v>3695.0701542200004</v>
      </c>
      <c r="V35" s="37">
        <f>SUMIFS(СВЦЭМ!$D$34:$D$777,СВЦЭМ!$A$34:$A$777,$A35,СВЦЭМ!$B$34:$B$777,V$11)+'СЕТ СН'!$F$11+СВЦЭМ!$D$10+'СЕТ СН'!$F$5-'СЕТ СН'!$F$21</f>
        <v>3732.5040119000005</v>
      </c>
      <c r="W35" s="37">
        <f>SUMIFS(СВЦЭМ!$D$34:$D$777,СВЦЭМ!$A$34:$A$777,$A35,СВЦЭМ!$B$34:$B$777,W$11)+'СЕТ СН'!$F$11+СВЦЭМ!$D$10+'СЕТ СН'!$F$5-'СЕТ СН'!$F$21</f>
        <v>3802.9208516899998</v>
      </c>
      <c r="X35" s="37">
        <f>SUMIFS(СВЦЭМ!$D$34:$D$777,СВЦЭМ!$A$34:$A$777,$A35,СВЦЭМ!$B$34:$B$777,X$11)+'СЕТ СН'!$F$11+СВЦЭМ!$D$10+'СЕТ СН'!$F$5-'СЕТ СН'!$F$21</f>
        <v>3817.2508745000005</v>
      </c>
      <c r="Y35" s="37">
        <f>SUMIFS(СВЦЭМ!$D$34:$D$777,СВЦЭМ!$A$34:$A$777,$A35,СВЦЭМ!$B$34:$B$777,Y$11)+'СЕТ СН'!$F$11+СВЦЭМ!$D$10+'СЕТ СН'!$F$5-'СЕТ СН'!$F$21</f>
        <v>3860.6826200699998</v>
      </c>
    </row>
    <row r="36" spans="1:27" ht="15.75" x14ac:dyDescent="0.2">
      <c r="A36" s="36">
        <f t="shared" si="0"/>
        <v>42972</v>
      </c>
      <c r="B36" s="37">
        <f>SUMIFS(СВЦЭМ!$D$34:$D$777,СВЦЭМ!$A$34:$A$777,$A36,СВЦЭМ!$B$34:$B$777,B$11)+'СЕТ СН'!$F$11+СВЦЭМ!$D$10+'СЕТ СН'!$F$5-'СЕТ СН'!$F$21</f>
        <v>3914.4744298400001</v>
      </c>
      <c r="C36" s="37">
        <f>SUMIFS(СВЦЭМ!$D$34:$D$777,СВЦЭМ!$A$34:$A$777,$A36,СВЦЭМ!$B$34:$B$777,C$11)+'СЕТ СН'!$F$11+СВЦЭМ!$D$10+'СЕТ СН'!$F$5-'СЕТ СН'!$F$21</f>
        <v>3967.7289062700002</v>
      </c>
      <c r="D36" s="37">
        <f>SUMIFS(СВЦЭМ!$D$34:$D$777,СВЦЭМ!$A$34:$A$777,$A36,СВЦЭМ!$B$34:$B$777,D$11)+'СЕТ СН'!$F$11+СВЦЭМ!$D$10+'СЕТ СН'!$F$5-'СЕТ СН'!$F$21</f>
        <v>3991.4335571299998</v>
      </c>
      <c r="E36" s="37">
        <f>SUMIFS(СВЦЭМ!$D$34:$D$777,СВЦЭМ!$A$34:$A$777,$A36,СВЦЭМ!$B$34:$B$777,E$11)+'СЕТ СН'!$F$11+СВЦЭМ!$D$10+'СЕТ СН'!$F$5-'СЕТ СН'!$F$21</f>
        <v>4001.3340017</v>
      </c>
      <c r="F36" s="37">
        <f>SUMIFS(СВЦЭМ!$D$34:$D$777,СВЦЭМ!$A$34:$A$777,$A36,СВЦЭМ!$B$34:$B$777,F$11)+'СЕТ СН'!$F$11+СВЦЭМ!$D$10+'СЕТ СН'!$F$5-'СЕТ СН'!$F$21</f>
        <v>4006.0375602300001</v>
      </c>
      <c r="G36" s="37">
        <f>SUMIFS(СВЦЭМ!$D$34:$D$777,СВЦЭМ!$A$34:$A$777,$A36,СВЦЭМ!$B$34:$B$777,G$11)+'СЕТ СН'!$F$11+СВЦЭМ!$D$10+'СЕТ СН'!$F$5-'СЕТ СН'!$F$21</f>
        <v>3996.0060996299999</v>
      </c>
      <c r="H36" s="37">
        <f>SUMIFS(СВЦЭМ!$D$34:$D$777,СВЦЭМ!$A$34:$A$777,$A36,СВЦЭМ!$B$34:$B$777,H$11)+'СЕТ СН'!$F$11+СВЦЭМ!$D$10+'СЕТ СН'!$F$5-'СЕТ СН'!$F$21</f>
        <v>3946.4463026399999</v>
      </c>
      <c r="I36" s="37">
        <f>SUMIFS(СВЦЭМ!$D$34:$D$777,СВЦЭМ!$A$34:$A$777,$A36,СВЦЭМ!$B$34:$B$777,I$11)+'СЕТ СН'!$F$11+СВЦЭМ!$D$10+'СЕТ СН'!$F$5-'СЕТ СН'!$F$21</f>
        <v>3891.5708740800001</v>
      </c>
      <c r="J36" s="37">
        <f>SUMIFS(СВЦЭМ!$D$34:$D$777,СВЦЭМ!$A$34:$A$777,$A36,СВЦЭМ!$B$34:$B$777,J$11)+'СЕТ СН'!$F$11+СВЦЭМ!$D$10+'СЕТ СН'!$F$5-'СЕТ СН'!$F$21</f>
        <v>3842.5152569399997</v>
      </c>
      <c r="K36" s="37">
        <f>SUMIFS(СВЦЭМ!$D$34:$D$777,СВЦЭМ!$A$34:$A$777,$A36,СВЦЭМ!$B$34:$B$777,K$11)+'СЕТ СН'!$F$11+СВЦЭМ!$D$10+'СЕТ СН'!$F$5-'СЕТ СН'!$F$21</f>
        <v>3788.2022192800005</v>
      </c>
      <c r="L36" s="37">
        <f>SUMIFS(СВЦЭМ!$D$34:$D$777,СВЦЭМ!$A$34:$A$777,$A36,СВЦЭМ!$B$34:$B$777,L$11)+'СЕТ СН'!$F$11+СВЦЭМ!$D$10+'СЕТ СН'!$F$5-'СЕТ СН'!$F$21</f>
        <v>3710.5201113500007</v>
      </c>
      <c r="M36" s="37">
        <f>SUMIFS(СВЦЭМ!$D$34:$D$777,СВЦЭМ!$A$34:$A$777,$A36,СВЦЭМ!$B$34:$B$777,M$11)+'СЕТ СН'!$F$11+СВЦЭМ!$D$10+'СЕТ СН'!$F$5-'СЕТ СН'!$F$21</f>
        <v>3685.6633801200005</v>
      </c>
      <c r="N36" s="37">
        <f>SUMIFS(СВЦЭМ!$D$34:$D$777,СВЦЭМ!$A$34:$A$777,$A36,СВЦЭМ!$B$34:$B$777,N$11)+'СЕТ СН'!$F$11+СВЦЭМ!$D$10+'СЕТ СН'!$F$5-'СЕТ СН'!$F$21</f>
        <v>3677.7860065900004</v>
      </c>
      <c r="O36" s="37">
        <f>SUMIFS(СВЦЭМ!$D$34:$D$777,СВЦЭМ!$A$34:$A$777,$A36,СВЦЭМ!$B$34:$B$777,O$11)+'СЕТ СН'!$F$11+СВЦЭМ!$D$10+'СЕТ СН'!$F$5-'СЕТ СН'!$F$21</f>
        <v>3677.0116875200001</v>
      </c>
      <c r="P36" s="37">
        <f>SUMIFS(СВЦЭМ!$D$34:$D$777,СВЦЭМ!$A$34:$A$777,$A36,СВЦЭМ!$B$34:$B$777,P$11)+'СЕТ СН'!$F$11+СВЦЭМ!$D$10+'СЕТ СН'!$F$5-'СЕТ СН'!$F$21</f>
        <v>3683.4746326599998</v>
      </c>
      <c r="Q36" s="37">
        <f>SUMIFS(СВЦЭМ!$D$34:$D$777,СВЦЭМ!$A$34:$A$777,$A36,СВЦЭМ!$B$34:$B$777,Q$11)+'СЕТ СН'!$F$11+СВЦЭМ!$D$10+'СЕТ СН'!$F$5-'СЕТ СН'!$F$21</f>
        <v>3690.2603275400006</v>
      </c>
      <c r="R36" s="37">
        <f>SUMIFS(СВЦЭМ!$D$34:$D$777,СВЦЭМ!$A$34:$A$777,$A36,СВЦЭМ!$B$34:$B$777,R$11)+'СЕТ СН'!$F$11+СВЦЭМ!$D$10+'СЕТ СН'!$F$5-'СЕТ СН'!$F$21</f>
        <v>3696.0107929200003</v>
      </c>
      <c r="S36" s="37">
        <f>SUMIFS(СВЦЭМ!$D$34:$D$777,СВЦЭМ!$A$34:$A$777,$A36,СВЦЭМ!$B$34:$B$777,S$11)+'СЕТ СН'!$F$11+СВЦЭМ!$D$10+'СЕТ СН'!$F$5-'СЕТ СН'!$F$21</f>
        <v>3688.1190853900007</v>
      </c>
      <c r="T36" s="37">
        <f>SUMIFS(СВЦЭМ!$D$34:$D$777,СВЦЭМ!$A$34:$A$777,$A36,СВЦЭМ!$B$34:$B$777,T$11)+'СЕТ СН'!$F$11+СВЦЭМ!$D$10+'СЕТ СН'!$F$5-'СЕТ СН'!$F$21</f>
        <v>3692.8413991800007</v>
      </c>
      <c r="U36" s="37">
        <f>SUMIFS(СВЦЭМ!$D$34:$D$777,СВЦЭМ!$A$34:$A$777,$A36,СВЦЭМ!$B$34:$B$777,U$11)+'СЕТ СН'!$F$11+СВЦЭМ!$D$10+'СЕТ СН'!$F$5-'СЕТ СН'!$F$21</f>
        <v>3695.5275431800001</v>
      </c>
      <c r="V36" s="37">
        <f>SUMIFS(СВЦЭМ!$D$34:$D$777,СВЦЭМ!$A$34:$A$777,$A36,СВЦЭМ!$B$34:$B$777,V$11)+'СЕТ СН'!$F$11+СВЦЭМ!$D$10+'СЕТ СН'!$F$5-'СЕТ СН'!$F$21</f>
        <v>3728.0559903399999</v>
      </c>
      <c r="W36" s="37">
        <f>SUMIFS(СВЦЭМ!$D$34:$D$777,СВЦЭМ!$A$34:$A$777,$A36,СВЦЭМ!$B$34:$B$777,W$11)+'СЕТ СН'!$F$11+СВЦЭМ!$D$10+'СЕТ СН'!$F$5-'СЕТ СН'!$F$21</f>
        <v>3785.7936318400007</v>
      </c>
      <c r="X36" s="37">
        <f>SUMIFS(СВЦЭМ!$D$34:$D$777,СВЦЭМ!$A$34:$A$777,$A36,СВЦЭМ!$B$34:$B$777,X$11)+'СЕТ СН'!$F$11+СВЦЭМ!$D$10+'СЕТ СН'!$F$5-'СЕТ СН'!$F$21</f>
        <v>3842.6582262100001</v>
      </c>
      <c r="Y36" s="37">
        <f>SUMIFS(СВЦЭМ!$D$34:$D$777,СВЦЭМ!$A$34:$A$777,$A36,СВЦЭМ!$B$34:$B$777,Y$11)+'СЕТ СН'!$F$11+СВЦЭМ!$D$10+'СЕТ СН'!$F$5-'СЕТ СН'!$F$21</f>
        <v>3884.3701891800001</v>
      </c>
    </row>
    <row r="37" spans="1:27" ht="15.75" x14ac:dyDescent="0.2">
      <c r="A37" s="36">
        <f t="shared" si="0"/>
        <v>42973</v>
      </c>
      <c r="B37" s="37">
        <f>SUMIFS(СВЦЭМ!$D$34:$D$777,СВЦЭМ!$A$34:$A$777,$A37,СВЦЭМ!$B$34:$B$777,B$11)+'СЕТ СН'!$F$11+СВЦЭМ!$D$10+'СЕТ СН'!$F$5-'СЕТ СН'!$F$21</f>
        <v>3877.5809424099998</v>
      </c>
      <c r="C37" s="37">
        <f>SUMIFS(СВЦЭМ!$D$34:$D$777,СВЦЭМ!$A$34:$A$777,$A37,СВЦЭМ!$B$34:$B$777,C$11)+'СЕТ СН'!$F$11+СВЦЭМ!$D$10+'СЕТ СН'!$F$5-'СЕТ СН'!$F$21</f>
        <v>3922.6564476200001</v>
      </c>
      <c r="D37" s="37">
        <f>SUMIFS(СВЦЭМ!$D$34:$D$777,СВЦЭМ!$A$34:$A$777,$A37,СВЦЭМ!$B$34:$B$777,D$11)+'СЕТ СН'!$F$11+СВЦЭМ!$D$10+'СЕТ СН'!$F$5-'СЕТ СН'!$F$21</f>
        <v>3951.3656127000004</v>
      </c>
      <c r="E37" s="37">
        <f>SUMIFS(СВЦЭМ!$D$34:$D$777,СВЦЭМ!$A$34:$A$777,$A37,СВЦЭМ!$B$34:$B$777,E$11)+'СЕТ СН'!$F$11+СВЦЭМ!$D$10+'СЕТ СН'!$F$5-'СЕТ СН'!$F$21</f>
        <v>3964.0458517200004</v>
      </c>
      <c r="F37" s="37">
        <f>SUMIFS(СВЦЭМ!$D$34:$D$777,СВЦЭМ!$A$34:$A$777,$A37,СВЦЭМ!$B$34:$B$777,F$11)+'СЕТ СН'!$F$11+СВЦЭМ!$D$10+'СЕТ СН'!$F$5-'СЕТ СН'!$F$21</f>
        <v>3970.06813883</v>
      </c>
      <c r="G37" s="37">
        <f>SUMIFS(СВЦЭМ!$D$34:$D$777,СВЦЭМ!$A$34:$A$777,$A37,СВЦЭМ!$B$34:$B$777,G$11)+'СЕТ СН'!$F$11+СВЦЭМ!$D$10+'СЕТ СН'!$F$5-'СЕТ СН'!$F$21</f>
        <v>3963.7889691500004</v>
      </c>
      <c r="H37" s="37">
        <f>SUMIFS(СВЦЭМ!$D$34:$D$777,СВЦЭМ!$A$34:$A$777,$A37,СВЦЭМ!$B$34:$B$777,H$11)+'СЕТ СН'!$F$11+СВЦЭМ!$D$10+'СЕТ СН'!$F$5-'СЕТ СН'!$F$21</f>
        <v>3946.4064993299999</v>
      </c>
      <c r="I37" s="37">
        <f>SUMIFS(СВЦЭМ!$D$34:$D$777,СВЦЭМ!$A$34:$A$777,$A37,СВЦЭМ!$B$34:$B$777,I$11)+'СЕТ СН'!$F$11+СВЦЭМ!$D$10+'СЕТ СН'!$F$5-'СЕТ СН'!$F$21</f>
        <v>3936.2237371700003</v>
      </c>
      <c r="J37" s="37">
        <f>SUMIFS(СВЦЭМ!$D$34:$D$777,СВЦЭМ!$A$34:$A$777,$A37,СВЦЭМ!$B$34:$B$777,J$11)+'СЕТ СН'!$F$11+СВЦЭМ!$D$10+'СЕТ СН'!$F$5-'СЕТ СН'!$F$21</f>
        <v>3863.0926562900004</v>
      </c>
      <c r="K37" s="37">
        <f>SUMIFS(СВЦЭМ!$D$34:$D$777,СВЦЭМ!$A$34:$A$777,$A37,СВЦЭМ!$B$34:$B$777,K$11)+'СЕТ СН'!$F$11+СВЦЭМ!$D$10+'СЕТ СН'!$F$5-'СЕТ СН'!$F$21</f>
        <v>3797.4089290000002</v>
      </c>
      <c r="L37" s="37">
        <f>SUMIFS(СВЦЭМ!$D$34:$D$777,СВЦЭМ!$A$34:$A$777,$A37,СВЦЭМ!$B$34:$B$777,L$11)+'СЕТ СН'!$F$11+СВЦЭМ!$D$10+'СЕТ СН'!$F$5-'СЕТ СН'!$F$21</f>
        <v>3697.4754264500007</v>
      </c>
      <c r="M37" s="37">
        <f>SUMIFS(СВЦЭМ!$D$34:$D$777,СВЦЭМ!$A$34:$A$777,$A37,СВЦЭМ!$B$34:$B$777,M$11)+'СЕТ СН'!$F$11+СВЦЭМ!$D$10+'СЕТ СН'!$F$5-'СЕТ СН'!$F$21</f>
        <v>3664.7582801900007</v>
      </c>
      <c r="N37" s="37">
        <f>SUMIFS(СВЦЭМ!$D$34:$D$777,СВЦЭМ!$A$34:$A$777,$A37,СВЦЭМ!$B$34:$B$777,N$11)+'СЕТ СН'!$F$11+СВЦЭМ!$D$10+'СЕТ СН'!$F$5-'СЕТ СН'!$F$21</f>
        <v>3671.8343683399999</v>
      </c>
      <c r="O37" s="37">
        <f>SUMIFS(СВЦЭМ!$D$34:$D$777,СВЦЭМ!$A$34:$A$777,$A37,СВЦЭМ!$B$34:$B$777,O$11)+'СЕТ СН'!$F$11+СВЦЭМ!$D$10+'СЕТ СН'!$F$5-'СЕТ СН'!$F$21</f>
        <v>3669.3103903800002</v>
      </c>
      <c r="P37" s="37">
        <f>SUMIFS(СВЦЭМ!$D$34:$D$777,СВЦЭМ!$A$34:$A$777,$A37,СВЦЭМ!$B$34:$B$777,P$11)+'СЕТ СН'!$F$11+СВЦЭМ!$D$10+'СЕТ СН'!$F$5-'СЕТ СН'!$F$21</f>
        <v>3673.1430209500004</v>
      </c>
      <c r="Q37" s="37">
        <f>SUMIFS(СВЦЭМ!$D$34:$D$777,СВЦЭМ!$A$34:$A$777,$A37,СВЦЭМ!$B$34:$B$777,Q$11)+'СЕТ СН'!$F$11+СВЦЭМ!$D$10+'СЕТ СН'!$F$5-'СЕТ СН'!$F$21</f>
        <v>3676.3910570100006</v>
      </c>
      <c r="R37" s="37">
        <f>SUMIFS(СВЦЭМ!$D$34:$D$777,СВЦЭМ!$A$34:$A$777,$A37,СВЦЭМ!$B$34:$B$777,R$11)+'СЕТ СН'!$F$11+СВЦЭМ!$D$10+'СЕТ СН'!$F$5-'СЕТ СН'!$F$21</f>
        <v>3678.50505479</v>
      </c>
      <c r="S37" s="37">
        <f>SUMIFS(СВЦЭМ!$D$34:$D$777,СВЦЭМ!$A$34:$A$777,$A37,СВЦЭМ!$B$34:$B$777,S$11)+'СЕТ СН'!$F$11+СВЦЭМ!$D$10+'СЕТ СН'!$F$5-'СЕТ СН'!$F$21</f>
        <v>3666.5344599999999</v>
      </c>
      <c r="T37" s="37">
        <f>SUMIFS(СВЦЭМ!$D$34:$D$777,СВЦЭМ!$A$34:$A$777,$A37,СВЦЭМ!$B$34:$B$777,T$11)+'СЕТ СН'!$F$11+СВЦЭМ!$D$10+'СЕТ СН'!$F$5-'СЕТ СН'!$F$21</f>
        <v>3671.2552121099998</v>
      </c>
      <c r="U37" s="37">
        <f>SUMIFS(СВЦЭМ!$D$34:$D$777,СВЦЭМ!$A$34:$A$777,$A37,СВЦЭМ!$B$34:$B$777,U$11)+'СЕТ СН'!$F$11+СВЦЭМ!$D$10+'СЕТ СН'!$F$5-'СЕТ СН'!$F$21</f>
        <v>3677.9205999700007</v>
      </c>
      <c r="V37" s="37">
        <f>SUMIFS(СВЦЭМ!$D$34:$D$777,СВЦЭМ!$A$34:$A$777,$A37,СВЦЭМ!$B$34:$B$777,V$11)+'СЕТ СН'!$F$11+СВЦЭМ!$D$10+'СЕТ СН'!$F$5-'СЕТ СН'!$F$21</f>
        <v>3699.40497203</v>
      </c>
      <c r="W37" s="37">
        <f>SUMIFS(СВЦЭМ!$D$34:$D$777,СВЦЭМ!$A$34:$A$777,$A37,СВЦЭМ!$B$34:$B$777,W$11)+'СЕТ СН'!$F$11+СВЦЭМ!$D$10+'СЕТ СН'!$F$5-'СЕТ СН'!$F$21</f>
        <v>3793.7176425300004</v>
      </c>
      <c r="X37" s="37">
        <f>SUMIFS(СВЦЭМ!$D$34:$D$777,СВЦЭМ!$A$34:$A$777,$A37,СВЦЭМ!$B$34:$B$777,X$11)+'СЕТ СН'!$F$11+СВЦЭМ!$D$10+'СЕТ СН'!$F$5-'СЕТ СН'!$F$21</f>
        <v>3827.8546271800005</v>
      </c>
      <c r="Y37" s="37">
        <f>SUMIFS(СВЦЭМ!$D$34:$D$777,СВЦЭМ!$A$34:$A$777,$A37,СВЦЭМ!$B$34:$B$777,Y$11)+'СЕТ СН'!$F$11+СВЦЭМ!$D$10+'СЕТ СН'!$F$5-'СЕТ СН'!$F$21</f>
        <v>3868.9405956299997</v>
      </c>
    </row>
    <row r="38" spans="1:27" ht="15.75" x14ac:dyDescent="0.2">
      <c r="A38" s="36">
        <f t="shared" si="0"/>
        <v>42974</v>
      </c>
      <c r="B38" s="37">
        <f>SUMIFS(СВЦЭМ!$D$34:$D$777,СВЦЭМ!$A$34:$A$777,$A38,СВЦЭМ!$B$34:$B$777,B$11)+'СЕТ СН'!$F$11+СВЦЭМ!$D$10+'СЕТ СН'!$F$5-'СЕТ СН'!$F$21</f>
        <v>3935.4556301800003</v>
      </c>
      <c r="C38" s="37">
        <f>SUMIFS(СВЦЭМ!$D$34:$D$777,СВЦЭМ!$A$34:$A$777,$A38,СВЦЭМ!$B$34:$B$777,C$11)+'СЕТ СН'!$F$11+СВЦЭМ!$D$10+'СЕТ СН'!$F$5-'СЕТ СН'!$F$21</f>
        <v>3944.3259342399997</v>
      </c>
      <c r="D38" s="37">
        <f>SUMIFS(СВЦЭМ!$D$34:$D$777,СВЦЭМ!$A$34:$A$777,$A38,СВЦЭМ!$B$34:$B$777,D$11)+'СЕТ СН'!$F$11+СВЦЭМ!$D$10+'СЕТ СН'!$F$5-'СЕТ СН'!$F$21</f>
        <v>3971.7938910800003</v>
      </c>
      <c r="E38" s="37">
        <f>SUMIFS(СВЦЭМ!$D$34:$D$777,СВЦЭМ!$A$34:$A$777,$A38,СВЦЭМ!$B$34:$B$777,E$11)+'СЕТ СН'!$F$11+СВЦЭМ!$D$10+'СЕТ СН'!$F$5-'СЕТ СН'!$F$21</f>
        <v>3993.9294380600004</v>
      </c>
      <c r="F38" s="37">
        <f>SUMIFS(СВЦЭМ!$D$34:$D$777,СВЦЭМ!$A$34:$A$777,$A38,СВЦЭМ!$B$34:$B$777,F$11)+'СЕТ СН'!$F$11+СВЦЭМ!$D$10+'СЕТ СН'!$F$5-'СЕТ СН'!$F$21</f>
        <v>4004.7619616399998</v>
      </c>
      <c r="G38" s="37">
        <f>SUMIFS(СВЦЭМ!$D$34:$D$777,СВЦЭМ!$A$34:$A$777,$A38,СВЦЭМ!$B$34:$B$777,G$11)+'СЕТ СН'!$F$11+СВЦЭМ!$D$10+'СЕТ СН'!$F$5-'СЕТ СН'!$F$21</f>
        <v>4003.1871250700005</v>
      </c>
      <c r="H38" s="37">
        <f>SUMIFS(СВЦЭМ!$D$34:$D$777,СВЦЭМ!$A$34:$A$777,$A38,СВЦЭМ!$B$34:$B$777,H$11)+'СЕТ СН'!$F$11+СВЦЭМ!$D$10+'СЕТ СН'!$F$5-'СЕТ СН'!$F$21</f>
        <v>3974.7919019700003</v>
      </c>
      <c r="I38" s="37">
        <f>SUMIFS(СВЦЭМ!$D$34:$D$777,СВЦЭМ!$A$34:$A$777,$A38,СВЦЭМ!$B$34:$B$777,I$11)+'СЕТ СН'!$F$11+СВЦЭМ!$D$10+'СЕТ СН'!$F$5-'СЕТ СН'!$F$21</f>
        <v>3946.7086856699998</v>
      </c>
      <c r="J38" s="37">
        <f>SUMIFS(СВЦЭМ!$D$34:$D$777,СВЦЭМ!$A$34:$A$777,$A38,СВЦЭМ!$B$34:$B$777,J$11)+'СЕТ СН'!$F$11+СВЦЭМ!$D$10+'СЕТ СН'!$F$5-'СЕТ СН'!$F$21</f>
        <v>3881.6254140399997</v>
      </c>
      <c r="K38" s="37">
        <f>SUMIFS(СВЦЭМ!$D$34:$D$777,СВЦЭМ!$A$34:$A$777,$A38,СВЦЭМ!$B$34:$B$777,K$11)+'СЕТ СН'!$F$11+СВЦЭМ!$D$10+'СЕТ СН'!$F$5-'СЕТ СН'!$F$21</f>
        <v>3800.1714344400007</v>
      </c>
      <c r="L38" s="37">
        <f>SUMIFS(СВЦЭМ!$D$34:$D$777,СВЦЭМ!$A$34:$A$777,$A38,СВЦЭМ!$B$34:$B$777,L$11)+'СЕТ СН'!$F$11+СВЦЭМ!$D$10+'СЕТ СН'!$F$5-'СЕТ СН'!$F$21</f>
        <v>3690.8851753899999</v>
      </c>
      <c r="M38" s="37">
        <f>SUMIFS(СВЦЭМ!$D$34:$D$777,СВЦЭМ!$A$34:$A$777,$A38,СВЦЭМ!$B$34:$B$777,M$11)+'СЕТ СН'!$F$11+СВЦЭМ!$D$10+'СЕТ СН'!$F$5-'СЕТ СН'!$F$21</f>
        <v>3667.1349406400004</v>
      </c>
      <c r="N38" s="37">
        <f>SUMIFS(СВЦЭМ!$D$34:$D$777,СВЦЭМ!$A$34:$A$777,$A38,СВЦЭМ!$B$34:$B$777,N$11)+'СЕТ СН'!$F$11+СВЦЭМ!$D$10+'СЕТ СН'!$F$5-'СЕТ СН'!$F$21</f>
        <v>3664.7656142900005</v>
      </c>
      <c r="O38" s="37">
        <f>SUMIFS(СВЦЭМ!$D$34:$D$777,СВЦЭМ!$A$34:$A$777,$A38,СВЦЭМ!$B$34:$B$777,O$11)+'СЕТ СН'!$F$11+СВЦЭМ!$D$10+'СЕТ СН'!$F$5-'СЕТ СН'!$F$21</f>
        <v>3662.3554339900002</v>
      </c>
      <c r="P38" s="37">
        <f>SUMIFS(СВЦЭМ!$D$34:$D$777,СВЦЭМ!$A$34:$A$777,$A38,СВЦЭМ!$B$34:$B$777,P$11)+'СЕТ СН'!$F$11+СВЦЭМ!$D$10+'СЕТ СН'!$F$5-'СЕТ СН'!$F$21</f>
        <v>3675.4289787500002</v>
      </c>
      <c r="Q38" s="37">
        <f>SUMIFS(СВЦЭМ!$D$34:$D$777,СВЦЭМ!$A$34:$A$777,$A38,СВЦЭМ!$B$34:$B$777,Q$11)+'СЕТ СН'!$F$11+СВЦЭМ!$D$10+'СЕТ СН'!$F$5-'СЕТ СН'!$F$21</f>
        <v>3673.5772098200005</v>
      </c>
      <c r="R38" s="37">
        <f>SUMIFS(СВЦЭМ!$D$34:$D$777,СВЦЭМ!$A$34:$A$777,$A38,СВЦЭМ!$B$34:$B$777,R$11)+'СЕТ СН'!$F$11+СВЦЭМ!$D$10+'СЕТ СН'!$F$5-'СЕТ СН'!$F$21</f>
        <v>3672.7561259000004</v>
      </c>
      <c r="S38" s="37">
        <f>SUMIFS(СВЦЭМ!$D$34:$D$777,СВЦЭМ!$A$34:$A$777,$A38,СВЦЭМ!$B$34:$B$777,S$11)+'СЕТ СН'!$F$11+СВЦЭМ!$D$10+'СЕТ СН'!$F$5-'СЕТ СН'!$F$21</f>
        <v>3672.3867746699998</v>
      </c>
      <c r="T38" s="37">
        <f>SUMIFS(СВЦЭМ!$D$34:$D$777,СВЦЭМ!$A$34:$A$777,$A38,СВЦЭМ!$B$34:$B$777,T$11)+'СЕТ СН'!$F$11+СВЦЭМ!$D$10+'СЕТ СН'!$F$5-'СЕТ СН'!$F$21</f>
        <v>3672.0991125300006</v>
      </c>
      <c r="U38" s="37">
        <f>SUMIFS(СВЦЭМ!$D$34:$D$777,СВЦЭМ!$A$34:$A$777,$A38,СВЦЭМ!$B$34:$B$777,U$11)+'СЕТ СН'!$F$11+СВЦЭМ!$D$10+'СЕТ СН'!$F$5-'СЕТ СН'!$F$21</f>
        <v>3667.6823606600001</v>
      </c>
      <c r="V38" s="37">
        <f>SUMIFS(СВЦЭМ!$D$34:$D$777,СВЦЭМ!$A$34:$A$777,$A38,СВЦЭМ!$B$34:$B$777,V$11)+'СЕТ СН'!$F$11+СВЦЭМ!$D$10+'СЕТ СН'!$F$5-'СЕТ СН'!$F$21</f>
        <v>3666.5252015200003</v>
      </c>
      <c r="W38" s="37">
        <f>SUMIFS(СВЦЭМ!$D$34:$D$777,СВЦЭМ!$A$34:$A$777,$A38,СВЦЭМ!$B$34:$B$777,W$11)+'СЕТ СН'!$F$11+СВЦЭМ!$D$10+'СЕТ СН'!$F$5-'СЕТ СН'!$F$21</f>
        <v>3712.3948742900002</v>
      </c>
      <c r="X38" s="37">
        <f>SUMIFS(СВЦЭМ!$D$34:$D$777,СВЦЭМ!$A$34:$A$777,$A38,СВЦЭМ!$B$34:$B$777,X$11)+'СЕТ СН'!$F$11+СВЦЭМ!$D$10+'СЕТ СН'!$F$5-'СЕТ СН'!$F$21</f>
        <v>3777.6028689300001</v>
      </c>
      <c r="Y38" s="37">
        <f>SUMIFS(СВЦЭМ!$D$34:$D$777,СВЦЭМ!$A$34:$A$777,$A38,СВЦЭМ!$B$34:$B$777,Y$11)+'СЕТ СН'!$F$11+СВЦЭМ!$D$10+'СЕТ СН'!$F$5-'СЕТ СН'!$F$21</f>
        <v>3836.5500044800001</v>
      </c>
    </row>
    <row r="39" spans="1:27" ht="15.75" x14ac:dyDescent="0.2">
      <c r="A39" s="36">
        <f t="shared" si="0"/>
        <v>42975</v>
      </c>
      <c r="B39" s="37">
        <f>SUMIFS(СВЦЭМ!$D$34:$D$777,СВЦЭМ!$A$34:$A$777,$A39,СВЦЭМ!$B$34:$B$777,B$11)+'СЕТ СН'!$F$11+СВЦЭМ!$D$10+'СЕТ СН'!$F$5-'СЕТ СН'!$F$21</f>
        <v>3930.1202439500003</v>
      </c>
      <c r="C39" s="37">
        <f>SUMIFS(СВЦЭМ!$D$34:$D$777,СВЦЭМ!$A$34:$A$777,$A39,СВЦЭМ!$B$34:$B$777,C$11)+'СЕТ СН'!$F$11+СВЦЭМ!$D$10+'СЕТ СН'!$F$5-'СЕТ СН'!$F$21</f>
        <v>3981.5487000800003</v>
      </c>
      <c r="D39" s="37">
        <f>SUMIFS(СВЦЭМ!$D$34:$D$777,СВЦЭМ!$A$34:$A$777,$A39,СВЦЭМ!$B$34:$B$777,D$11)+'СЕТ СН'!$F$11+СВЦЭМ!$D$10+'СЕТ СН'!$F$5-'СЕТ СН'!$F$21</f>
        <v>4014.2165673899999</v>
      </c>
      <c r="E39" s="37">
        <f>SUMIFS(СВЦЭМ!$D$34:$D$777,СВЦЭМ!$A$34:$A$777,$A39,СВЦЭМ!$B$34:$B$777,E$11)+'СЕТ СН'!$F$11+СВЦЭМ!$D$10+'СЕТ СН'!$F$5-'СЕТ СН'!$F$21</f>
        <v>4017.7877564999999</v>
      </c>
      <c r="F39" s="37">
        <f>SUMIFS(СВЦЭМ!$D$34:$D$777,СВЦЭМ!$A$34:$A$777,$A39,СВЦЭМ!$B$34:$B$777,F$11)+'СЕТ СН'!$F$11+СВЦЭМ!$D$10+'СЕТ СН'!$F$5-'СЕТ СН'!$F$21</f>
        <v>4036.53993808</v>
      </c>
      <c r="G39" s="37">
        <f>SUMIFS(СВЦЭМ!$D$34:$D$777,СВЦЭМ!$A$34:$A$777,$A39,СВЦЭМ!$B$34:$B$777,G$11)+'СЕТ СН'!$F$11+СВЦЭМ!$D$10+'СЕТ СН'!$F$5-'СЕТ СН'!$F$21</f>
        <v>4020.2053505499998</v>
      </c>
      <c r="H39" s="37">
        <f>SUMIFS(СВЦЭМ!$D$34:$D$777,СВЦЭМ!$A$34:$A$777,$A39,СВЦЭМ!$B$34:$B$777,H$11)+'СЕТ СН'!$F$11+СВЦЭМ!$D$10+'СЕТ СН'!$F$5-'СЕТ СН'!$F$21</f>
        <v>3987.2090459600004</v>
      </c>
      <c r="I39" s="37">
        <f>SUMIFS(СВЦЭМ!$D$34:$D$777,СВЦЭМ!$A$34:$A$777,$A39,СВЦЭМ!$B$34:$B$777,I$11)+'СЕТ СН'!$F$11+СВЦЭМ!$D$10+'СЕТ СН'!$F$5-'СЕТ СН'!$F$21</f>
        <v>3927.5151335500004</v>
      </c>
      <c r="J39" s="37">
        <f>SUMIFS(СВЦЭМ!$D$34:$D$777,СВЦЭМ!$A$34:$A$777,$A39,СВЦЭМ!$B$34:$B$777,J$11)+'СЕТ СН'!$F$11+СВЦЭМ!$D$10+'СЕТ СН'!$F$5-'СЕТ СН'!$F$21</f>
        <v>3866.7133997700003</v>
      </c>
      <c r="K39" s="37">
        <f>SUMIFS(СВЦЭМ!$D$34:$D$777,СВЦЭМ!$A$34:$A$777,$A39,СВЦЭМ!$B$34:$B$777,K$11)+'СЕТ СН'!$F$11+СВЦЭМ!$D$10+'СЕТ СН'!$F$5-'СЕТ СН'!$F$21</f>
        <v>3795.0703267400004</v>
      </c>
      <c r="L39" s="37">
        <f>SUMIFS(СВЦЭМ!$D$34:$D$777,СВЦЭМ!$A$34:$A$777,$A39,СВЦЭМ!$B$34:$B$777,L$11)+'СЕТ СН'!$F$11+СВЦЭМ!$D$10+'СЕТ СН'!$F$5-'СЕТ СН'!$F$21</f>
        <v>3709.6883340900004</v>
      </c>
      <c r="M39" s="37">
        <f>SUMIFS(СВЦЭМ!$D$34:$D$777,СВЦЭМ!$A$34:$A$777,$A39,СВЦЭМ!$B$34:$B$777,M$11)+'СЕТ СН'!$F$11+СВЦЭМ!$D$10+'СЕТ СН'!$F$5-'СЕТ СН'!$F$21</f>
        <v>3688.2948547400001</v>
      </c>
      <c r="N39" s="37">
        <f>SUMIFS(СВЦЭМ!$D$34:$D$777,СВЦЭМ!$A$34:$A$777,$A39,СВЦЭМ!$B$34:$B$777,N$11)+'СЕТ СН'!$F$11+СВЦЭМ!$D$10+'СЕТ СН'!$F$5-'СЕТ СН'!$F$21</f>
        <v>3690.4508814400006</v>
      </c>
      <c r="O39" s="37">
        <f>SUMIFS(СВЦЭМ!$D$34:$D$777,СВЦЭМ!$A$34:$A$777,$A39,СВЦЭМ!$B$34:$B$777,O$11)+'СЕТ СН'!$F$11+СВЦЭМ!$D$10+'СЕТ СН'!$F$5-'СЕТ СН'!$F$21</f>
        <v>3688.2563711100001</v>
      </c>
      <c r="P39" s="37">
        <f>SUMIFS(СВЦЭМ!$D$34:$D$777,СВЦЭМ!$A$34:$A$777,$A39,СВЦЭМ!$B$34:$B$777,P$11)+'СЕТ СН'!$F$11+СВЦЭМ!$D$10+'СЕТ СН'!$F$5-'СЕТ СН'!$F$21</f>
        <v>3687.8339797999997</v>
      </c>
      <c r="Q39" s="37">
        <f>SUMIFS(СВЦЭМ!$D$34:$D$777,СВЦЭМ!$A$34:$A$777,$A39,СВЦЭМ!$B$34:$B$777,Q$11)+'СЕТ СН'!$F$11+СВЦЭМ!$D$10+'СЕТ СН'!$F$5-'СЕТ СН'!$F$21</f>
        <v>3690.5017164700002</v>
      </c>
      <c r="R39" s="37">
        <f>SUMIFS(СВЦЭМ!$D$34:$D$777,СВЦЭМ!$A$34:$A$777,$A39,СВЦЭМ!$B$34:$B$777,R$11)+'СЕТ СН'!$F$11+СВЦЭМ!$D$10+'СЕТ СН'!$F$5-'СЕТ СН'!$F$21</f>
        <v>3692.6658241599998</v>
      </c>
      <c r="S39" s="37">
        <f>SUMIFS(СВЦЭМ!$D$34:$D$777,СВЦЭМ!$A$34:$A$777,$A39,СВЦЭМ!$B$34:$B$777,S$11)+'СЕТ СН'!$F$11+СВЦЭМ!$D$10+'СЕТ СН'!$F$5-'СЕТ СН'!$F$21</f>
        <v>3685.0770845900006</v>
      </c>
      <c r="T39" s="37">
        <f>SUMIFS(СВЦЭМ!$D$34:$D$777,СВЦЭМ!$A$34:$A$777,$A39,СВЦЭМ!$B$34:$B$777,T$11)+'СЕТ СН'!$F$11+СВЦЭМ!$D$10+'СЕТ СН'!$F$5-'СЕТ СН'!$F$21</f>
        <v>3692.4930312200004</v>
      </c>
      <c r="U39" s="37">
        <f>SUMIFS(СВЦЭМ!$D$34:$D$777,СВЦЭМ!$A$34:$A$777,$A39,СВЦЭМ!$B$34:$B$777,U$11)+'СЕТ СН'!$F$11+СВЦЭМ!$D$10+'СЕТ СН'!$F$5-'СЕТ СН'!$F$21</f>
        <v>3689.4146326700002</v>
      </c>
      <c r="V39" s="37">
        <f>SUMIFS(СВЦЭМ!$D$34:$D$777,СВЦЭМ!$A$34:$A$777,$A39,СВЦЭМ!$B$34:$B$777,V$11)+'СЕТ СН'!$F$11+СВЦЭМ!$D$10+'СЕТ СН'!$F$5-'СЕТ СН'!$F$21</f>
        <v>3694.7335031100001</v>
      </c>
      <c r="W39" s="37">
        <f>SUMIFS(СВЦЭМ!$D$34:$D$777,СВЦЭМ!$A$34:$A$777,$A39,СВЦЭМ!$B$34:$B$777,W$11)+'СЕТ СН'!$F$11+СВЦЭМ!$D$10+'СЕТ СН'!$F$5-'СЕТ СН'!$F$21</f>
        <v>3765.9598004099998</v>
      </c>
      <c r="X39" s="37">
        <f>SUMIFS(СВЦЭМ!$D$34:$D$777,СВЦЭМ!$A$34:$A$777,$A39,СВЦЭМ!$B$34:$B$777,X$11)+'СЕТ СН'!$F$11+СВЦЭМ!$D$10+'СЕТ СН'!$F$5-'СЕТ СН'!$F$21</f>
        <v>3827.1036287900006</v>
      </c>
      <c r="Y39" s="37">
        <f>SUMIFS(СВЦЭМ!$D$34:$D$777,СВЦЭМ!$A$34:$A$777,$A39,СВЦЭМ!$B$34:$B$777,Y$11)+'СЕТ СН'!$F$11+СВЦЭМ!$D$10+'СЕТ СН'!$F$5-'СЕТ СН'!$F$21</f>
        <v>3885.4737158300004</v>
      </c>
    </row>
    <row r="40" spans="1:27" ht="15.75" x14ac:dyDescent="0.2">
      <c r="A40" s="36">
        <f t="shared" si="0"/>
        <v>42976</v>
      </c>
      <c r="B40" s="37">
        <f>SUMIFS(СВЦЭМ!$D$34:$D$777,СВЦЭМ!$A$34:$A$777,$A40,СВЦЭМ!$B$34:$B$777,B$11)+'СЕТ СН'!$F$11+СВЦЭМ!$D$10+'СЕТ СН'!$F$5-'СЕТ СН'!$F$21</f>
        <v>3947.12891924</v>
      </c>
      <c r="C40" s="37">
        <f>SUMIFS(СВЦЭМ!$D$34:$D$777,СВЦЭМ!$A$34:$A$777,$A40,СВЦЭМ!$B$34:$B$777,C$11)+'СЕТ СН'!$F$11+СВЦЭМ!$D$10+'СЕТ СН'!$F$5-'СЕТ СН'!$F$21</f>
        <v>3994.2264901799999</v>
      </c>
      <c r="D40" s="37">
        <f>SUMIFS(СВЦЭМ!$D$34:$D$777,СВЦЭМ!$A$34:$A$777,$A40,СВЦЭМ!$B$34:$B$777,D$11)+'СЕТ СН'!$F$11+СВЦЭМ!$D$10+'СЕТ СН'!$F$5-'СЕТ СН'!$F$21</f>
        <v>4025.08444444</v>
      </c>
      <c r="E40" s="37">
        <f>SUMIFS(СВЦЭМ!$D$34:$D$777,СВЦЭМ!$A$34:$A$777,$A40,СВЦЭМ!$B$34:$B$777,E$11)+'СЕТ СН'!$F$11+СВЦЭМ!$D$10+'СЕТ СН'!$F$5-'СЕТ СН'!$F$21</f>
        <v>4043.3590041300004</v>
      </c>
      <c r="F40" s="37">
        <f>SUMIFS(СВЦЭМ!$D$34:$D$777,СВЦЭМ!$A$34:$A$777,$A40,СВЦЭМ!$B$34:$B$777,F$11)+'СЕТ СН'!$F$11+СВЦЭМ!$D$10+'СЕТ СН'!$F$5-'СЕТ СН'!$F$21</f>
        <v>4044.2442247600002</v>
      </c>
      <c r="G40" s="37">
        <f>SUMIFS(СВЦЭМ!$D$34:$D$777,СВЦЭМ!$A$34:$A$777,$A40,СВЦЭМ!$B$34:$B$777,G$11)+'СЕТ СН'!$F$11+СВЦЭМ!$D$10+'СЕТ СН'!$F$5-'СЕТ СН'!$F$21</f>
        <v>4031.9780857000005</v>
      </c>
      <c r="H40" s="37">
        <f>SUMIFS(СВЦЭМ!$D$34:$D$777,СВЦЭМ!$A$34:$A$777,$A40,СВЦЭМ!$B$34:$B$777,H$11)+'СЕТ СН'!$F$11+СВЦЭМ!$D$10+'СЕТ СН'!$F$5-'СЕТ СН'!$F$21</f>
        <v>3974.9623963800004</v>
      </c>
      <c r="I40" s="37">
        <f>SUMIFS(СВЦЭМ!$D$34:$D$777,СВЦЭМ!$A$34:$A$777,$A40,СВЦЭМ!$B$34:$B$777,I$11)+'СЕТ СН'!$F$11+СВЦЭМ!$D$10+'СЕТ СН'!$F$5-'СЕТ СН'!$F$21</f>
        <v>3898.0188610599998</v>
      </c>
      <c r="J40" s="37">
        <f>SUMIFS(СВЦЭМ!$D$34:$D$777,СВЦЭМ!$A$34:$A$777,$A40,СВЦЭМ!$B$34:$B$777,J$11)+'СЕТ СН'!$F$11+СВЦЭМ!$D$10+'СЕТ СН'!$F$5-'СЕТ СН'!$F$21</f>
        <v>3858.4593527799998</v>
      </c>
      <c r="K40" s="37">
        <f>SUMIFS(СВЦЭМ!$D$34:$D$777,СВЦЭМ!$A$34:$A$777,$A40,СВЦЭМ!$B$34:$B$777,K$11)+'СЕТ СН'!$F$11+СВЦЭМ!$D$10+'СЕТ СН'!$F$5-'СЕТ СН'!$F$21</f>
        <v>3801.20119746</v>
      </c>
      <c r="L40" s="37">
        <f>SUMIFS(СВЦЭМ!$D$34:$D$777,СВЦЭМ!$A$34:$A$777,$A40,СВЦЭМ!$B$34:$B$777,L$11)+'СЕТ СН'!$F$11+СВЦЭМ!$D$10+'СЕТ СН'!$F$5-'СЕТ СН'!$F$21</f>
        <v>3721.0526578600002</v>
      </c>
      <c r="M40" s="37">
        <f>SUMIFS(СВЦЭМ!$D$34:$D$777,СВЦЭМ!$A$34:$A$777,$A40,СВЦЭМ!$B$34:$B$777,M$11)+'СЕТ СН'!$F$11+СВЦЭМ!$D$10+'СЕТ СН'!$F$5-'СЕТ СН'!$F$21</f>
        <v>3689.6009236500004</v>
      </c>
      <c r="N40" s="37">
        <f>SUMIFS(СВЦЭМ!$D$34:$D$777,СВЦЭМ!$A$34:$A$777,$A40,СВЦЭМ!$B$34:$B$777,N$11)+'СЕТ СН'!$F$11+СВЦЭМ!$D$10+'СЕТ СН'!$F$5-'СЕТ СН'!$F$21</f>
        <v>3689.8714877000002</v>
      </c>
      <c r="O40" s="37">
        <f>SUMIFS(СВЦЭМ!$D$34:$D$777,СВЦЭМ!$A$34:$A$777,$A40,СВЦЭМ!$B$34:$B$777,O$11)+'СЕТ СН'!$F$11+СВЦЭМ!$D$10+'СЕТ СН'!$F$5-'СЕТ СН'!$F$21</f>
        <v>3691.9973924300002</v>
      </c>
      <c r="P40" s="37">
        <f>SUMIFS(СВЦЭМ!$D$34:$D$777,СВЦЭМ!$A$34:$A$777,$A40,СВЦЭМ!$B$34:$B$777,P$11)+'СЕТ СН'!$F$11+СВЦЭМ!$D$10+'СЕТ СН'!$F$5-'СЕТ СН'!$F$21</f>
        <v>3696.7581476400001</v>
      </c>
      <c r="Q40" s="37">
        <f>SUMIFS(СВЦЭМ!$D$34:$D$777,СВЦЭМ!$A$34:$A$777,$A40,СВЦЭМ!$B$34:$B$777,Q$11)+'СЕТ СН'!$F$11+СВЦЭМ!$D$10+'СЕТ СН'!$F$5-'СЕТ СН'!$F$21</f>
        <v>3695.6894831300006</v>
      </c>
      <c r="R40" s="37">
        <f>SUMIFS(СВЦЭМ!$D$34:$D$777,СВЦЭМ!$A$34:$A$777,$A40,СВЦЭМ!$B$34:$B$777,R$11)+'СЕТ СН'!$F$11+СВЦЭМ!$D$10+'СЕТ СН'!$F$5-'СЕТ СН'!$F$21</f>
        <v>3694.9944190400001</v>
      </c>
      <c r="S40" s="37">
        <f>SUMIFS(СВЦЭМ!$D$34:$D$777,СВЦЭМ!$A$34:$A$777,$A40,СВЦЭМ!$B$34:$B$777,S$11)+'СЕТ СН'!$F$11+СВЦЭМ!$D$10+'СЕТ СН'!$F$5-'СЕТ СН'!$F$21</f>
        <v>3687.0707632900003</v>
      </c>
      <c r="T40" s="37">
        <f>SUMIFS(СВЦЭМ!$D$34:$D$777,СВЦЭМ!$A$34:$A$777,$A40,СВЦЭМ!$B$34:$B$777,T$11)+'СЕТ СН'!$F$11+СВЦЭМ!$D$10+'СЕТ СН'!$F$5-'СЕТ СН'!$F$21</f>
        <v>3696.5199857799998</v>
      </c>
      <c r="U40" s="37">
        <f>SUMIFS(СВЦЭМ!$D$34:$D$777,СВЦЭМ!$A$34:$A$777,$A40,СВЦЭМ!$B$34:$B$777,U$11)+'СЕТ СН'!$F$11+СВЦЭМ!$D$10+'СЕТ СН'!$F$5-'СЕТ СН'!$F$21</f>
        <v>3700.7578534100003</v>
      </c>
      <c r="V40" s="37">
        <f>SUMIFS(СВЦЭМ!$D$34:$D$777,СВЦЭМ!$A$34:$A$777,$A40,СВЦЭМ!$B$34:$B$777,V$11)+'СЕТ СН'!$F$11+СВЦЭМ!$D$10+'СЕТ СН'!$F$5-'СЕТ СН'!$F$21</f>
        <v>3716.7912855300001</v>
      </c>
      <c r="W40" s="37">
        <f>SUMIFS(СВЦЭМ!$D$34:$D$777,СВЦЭМ!$A$34:$A$777,$A40,СВЦЭМ!$B$34:$B$777,W$11)+'СЕТ СН'!$F$11+СВЦЭМ!$D$10+'СЕТ СН'!$F$5-'СЕТ СН'!$F$21</f>
        <v>3790.0612331000002</v>
      </c>
      <c r="X40" s="37">
        <f>SUMIFS(СВЦЭМ!$D$34:$D$777,СВЦЭМ!$A$34:$A$777,$A40,СВЦЭМ!$B$34:$B$777,X$11)+'СЕТ СН'!$F$11+СВЦЭМ!$D$10+'СЕТ СН'!$F$5-'СЕТ СН'!$F$21</f>
        <v>3841.3230520500001</v>
      </c>
      <c r="Y40" s="37">
        <f>SUMIFS(СВЦЭМ!$D$34:$D$777,СВЦЭМ!$A$34:$A$777,$A40,СВЦЭМ!$B$34:$B$777,Y$11)+'СЕТ СН'!$F$11+СВЦЭМ!$D$10+'СЕТ СН'!$F$5-'СЕТ СН'!$F$21</f>
        <v>3889.5639455800001</v>
      </c>
    </row>
    <row r="41" spans="1:27" ht="15.75" x14ac:dyDescent="0.2">
      <c r="A41" s="36">
        <f t="shared" si="0"/>
        <v>42977</v>
      </c>
      <c r="B41" s="37">
        <f>SUMIFS(СВЦЭМ!$D$34:$D$777,СВЦЭМ!$A$34:$A$777,$A41,СВЦЭМ!$B$34:$B$777,B$11)+'СЕТ СН'!$F$11+СВЦЭМ!$D$10+'СЕТ СН'!$F$5-'СЕТ СН'!$F$21</f>
        <v>3955.7246889300004</v>
      </c>
      <c r="C41" s="37">
        <f>SUMIFS(СВЦЭМ!$D$34:$D$777,СВЦЭМ!$A$34:$A$777,$A41,СВЦЭМ!$B$34:$B$777,C$11)+'СЕТ СН'!$F$11+СВЦЭМ!$D$10+'СЕТ СН'!$F$5-'СЕТ СН'!$F$21</f>
        <v>3996.6272511500001</v>
      </c>
      <c r="D41" s="37">
        <f>SUMIFS(СВЦЭМ!$D$34:$D$777,СВЦЭМ!$A$34:$A$777,$A41,СВЦЭМ!$B$34:$B$777,D$11)+'СЕТ СН'!$F$11+СВЦЭМ!$D$10+'СЕТ СН'!$F$5-'СЕТ СН'!$F$21</f>
        <v>3998.72675205</v>
      </c>
      <c r="E41" s="37">
        <f>SUMIFS(СВЦЭМ!$D$34:$D$777,СВЦЭМ!$A$34:$A$777,$A41,СВЦЭМ!$B$34:$B$777,E$11)+'СЕТ СН'!$F$11+СВЦЭМ!$D$10+'СЕТ СН'!$F$5-'СЕТ СН'!$F$21</f>
        <v>4008.3974306999999</v>
      </c>
      <c r="F41" s="37">
        <f>SUMIFS(СВЦЭМ!$D$34:$D$777,СВЦЭМ!$A$34:$A$777,$A41,СВЦЭМ!$B$34:$B$777,F$11)+'СЕТ СН'!$F$11+СВЦЭМ!$D$10+'СЕТ СН'!$F$5-'СЕТ СН'!$F$21</f>
        <v>4008.3730629000001</v>
      </c>
      <c r="G41" s="37">
        <f>SUMIFS(СВЦЭМ!$D$34:$D$777,СВЦЭМ!$A$34:$A$777,$A41,СВЦЭМ!$B$34:$B$777,G$11)+'СЕТ СН'!$F$11+СВЦЭМ!$D$10+'СЕТ СН'!$F$5-'СЕТ СН'!$F$21</f>
        <v>4000.6541874900004</v>
      </c>
      <c r="H41" s="37">
        <f>SUMIFS(СВЦЭМ!$D$34:$D$777,СВЦЭМ!$A$34:$A$777,$A41,СВЦЭМ!$B$34:$B$777,H$11)+'СЕТ СН'!$F$11+СВЦЭМ!$D$10+'СЕТ СН'!$F$5-'СЕТ СН'!$F$21</f>
        <v>3948.8342474299998</v>
      </c>
      <c r="I41" s="37">
        <f>SUMIFS(СВЦЭМ!$D$34:$D$777,СВЦЭМ!$A$34:$A$777,$A41,СВЦЭМ!$B$34:$B$777,I$11)+'СЕТ СН'!$F$11+СВЦЭМ!$D$10+'СЕТ СН'!$F$5-'СЕТ СН'!$F$21</f>
        <v>3906.9269673500003</v>
      </c>
      <c r="J41" s="37">
        <f>SUMIFS(СВЦЭМ!$D$34:$D$777,СВЦЭМ!$A$34:$A$777,$A41,СВЦЭМ!$B$34:$B$777,J$11)+'СЕТ СН'!$F$11+СВЦЭМ!$D$10+'СЕТ СН'!$F$5-'СЕТ СН'!$F$21</f>
        <v>3858.62619017</v>
      </c>
      <c r="K41" s="37">
        <f>SUMIFS(СВЦЭМ!$D$34:$D$777,СВЦЭМ!$A$34:$A$777,$A41,СВЦЭМ!$B$34:$B$777,K$11)+'СЕТ СН'!$F$11+СВЦЭМ!$D$10+'СЕТ СН'!$F$5-'СЕТ СН'!$F$21</f>
        <v>3809.0854480899998</v>
      </c>
      <c r="L41" s="37">
        <f>SUMIFS(СВЦЭМ!$D$34:$D$777,СВЦЭМ!$A$34:$A$777,$A41,СВЦЭМ!$B$34:$B$777,L$11)+'СЕТ СН'!$F$11+СВЦЭМ!$D$10+'СЕТ СН'!$F$5-'СЕТ СН'!$F$21</f>
        <v>3731.02663717</v>
      </c>
      <c r="M41" s="37">
        <f>SUMIFS(СВЦЭМ!$D$34:$D$777,СВЦЭМ!$A$34:$A$777,$A41,СВЦЭМ!$B$34:$B$777,M$11)+'СЕТ СН'!$F$11+СВЦЭМ!$D$10+'СЕТ СН'!$F$5-'СЕТ СН'!$F$21</f>
        <v>3700.2039377199999</v>
      </c>
      <c r="N41" s="37">
        <f>SUMIFS(СВЦЭМ!$D$34:$D$777,СВЦЭМ!$A$34:$A$777,$A41,СВЦЭМ!$B$34:$B$777,N$11)+'СЕТ СН'!$F$11+СВЦЭМ!$D$10+'СЕТ СН'!$F$5-'СЕТ СН'!$F$21</f>
        <v>3705.5312731399999</v>
      </c>
      <c r="O41" s="37">
        <f>SUMIFS(СВЦЭМ!$D$34:$D$777,СВЦЭМ!$A$34:$A$777,$A41,СВЦЭМ!$B$34:$B$777,O$11)+'СЕТ СН'!$F$11+СВЦЭМ!$D$10+'СЕТ СН'!$F$5-'СЕТ СН'!$F$21</f>
        <v>3705.8914740500004</v>
      </c>
      <c r="P41" s="37">
        <f>SUMIFS(СВЦЭМ!$D$34:$D$777,СВЦЭМ!$A$34:$A$777,$A41,СВЦЭМ!$B$34:$B$777,P$11)+'СЕТ СН'!$F$11+СВЦЭМ!$D$10+'СЕТ СН'!$F$5-'СЕТ СН'!$F$21</f>
        <v>3704.2514927299999</v>
      </c>
      <c r="Q41" s="37">
        <f>SUMIFS(СВЦЭМ!$D$34:$D$777,СВЦЭМ!$A$34:$A$777,$A41,СВЦЭМ!$B$34:$B$777,Q$11)+'СЕТ СН'!$F$11+СВЦЭМ!$D$10+'СЕТ СН'!$F$5-'СЕТ СН'!$F$21</f>
        <v>3703.5839243600003</v>
      </c>
      <c r="R41" s="37">
        <f>SUMIFS(СВЦЭМ!$D$34:$D$777,СВЦЭМ!$A$34:$A$777,$A41,СВЦЭМ!$B$34:$B$777,R$11)+'СЕТ СН'!$F$11+СВЦЭМ!$D$10+'СЕТ СН'!$F$5-'СЕТ СН'!$F$21</f>
        <v>3709.0290200300005</v>
      </c>
      <c r="S41" s="37">
        <f>SUMIFS(СВЦЭМ!$D$34:$D$777,СВЦЭМ!$A$34:$A$777,$A41,СВЦЭМ!$B$34:$B$777,S$11)+'СЕТ СН'!$F$11+СВЦЭМ!$D$10+'СЕТ СН'!$F$5-'СЕТ СН'!$F$21</f>
        <v>3701.7109978799999</v>
      </c>
      <c r="T41" s="37">
        <f>SUMIFS(СВЦЭМ!$D$34:$D$777,СВЦЭМ!$A$34:$A$777,$A41,СВЦЭМ!$B$34:$B$777,T$11)+'СЕТ СН'!$F$11+СВЦЭМ!$D$10+'СЕТ СН'!$F$5-'СЕТ СН'!$F$21</f>
        <v>3704.1295848899999</v>
      </c>
      <c r="U41" s="37">
        <f>SUMIFS(СВЦЭМ!$D$34:$D$777,СВЦЭМ!$A$34:$A$777,$A41,СВЦЭМ!$B$34:$B$777,U$11)+'СЕТ СН'!$F$11+СВЦЭМ!$D$10+'СЕТ СН'!$F$5-'СЕТ СН'!$F$21</f>
        <v>3699.1103825600003</v>
      </c>
      <c r="V41" s="37">
        <f>SUMIFS(СВЦЭМ!$D$34:$D$777,СВЦЭМ!$A$34:$A$777,$A41,СВЦЭМ!$B$34:$B$777,V$11)+'СЕТ СН'!$F$11+СВЦЭМ!$D$10+'СЕТ СН'!$F$5-'СЕТ СН'!$F$21</f>
        <v>3712.82478773</v>
      </c>
      <c r="W41" s="37">
        <f>SUMIFS(СВЦЭМ!$D$34:$D$777,СВЦЭМ!$A$34:$A$777,$A41,СВЦЭМ!$B$34:$B$777,W$11)+'СЕТ СН'!$F$11+СВЦЭМ!$D$10+'СЕТ СН'!$F$5-'СЕТ СН'!$F$21</f>
        <v>3784.92940447</v>
      </c>
      <c r="X41" s="37">
        <f>SUMIFS(СВЦЭМ!$D$34:$D$777,СВЦЭМ!$A$34:$A$777,$A41,СВЦЭМ!$B$34:$B$777,X$11)+'СЕТ СН'!$F$11+СВЦЭМ!$D$10+'СЕТ СН'!$F$5-'СЕТ СН'!$F$21</f>
        <v>3818.8899946199999</v>
      </c>
      <c r="Y41" s="37">
        <f>SUMIFS(СВЦЭМ!$D$34:$D$777,СВЦЭМ!$A$34:$A$777,$A41,СВЦЭМ!$B$34:$B$777,Y$11)+'СЕТ СН'!$F$11+СВЦЭМ!$D$10+'СЕТ СН'!$F$5-'СЕТ СН'!$F$21</f>
        <v>3842.9500876700004</v>
      </c>
    </row>
    <row r="42" spans="1:27" ht="15.75" x14ac:dyDescent="0.2">
      <c r="A42" s="36">
        <f t="shared" si="0"/>
        <v>42978</v>
      </c>
      <c r="B42" s="37">
        <f>SUMIFS(СВЦЭМ!$D$34:$D$777,СВЦЭМ!$A$34:$A$777,$A42,СВЦЭМ!$B$34:$B$777,B$11)+'СЕТ СН'!$F$11+СВЦЭМ!$D$10+'СЕТ СН'!$F$5-'СЕТ СН'!$F$21</f>
        <v>3816.6315852999996</v>
      </c>
      <c r="C42" s="37">
        <f>SUMIFS(СВЦЭМ!$D$34:$D$777,СВЦЭМ!$A$34:$A$777,$A42,СВЦЭМ!$B$34:$B$777,C$11)+'СЕТ СН'!$F$11+СВЦЭМ!$D$10+'СЕТ СН'!$F$5-'СЕТ СН'!$F$21</f>
        <v>3915.6905289200004</v>
      </c>
      <c r="D42" s="37">
        <f>SUMIFS(СВЦЭМ!$D$34:$D$777,СВЦЭМ!$A$34:$A$777,$A42,СВЦЭМ!$B$34:$B$777,D$11)+'СЕТ СН'!$F$11+СВЦЭМ!$D$10+'СЕТ СН'!$F$5-'СЕТ СН'!$F$21</f>
        <v>3965.4183819099999</v>
      </c>
      <c r="E42" s="37">
        <f>SUMIFS(СВЦЭМ!$D$34:$D$777,СВЦЭМ!$A$34:$A$777,$A42,СВЦЭМ!$B$34:$B$777,E$11)+'СЕТ СН'!$F$11+СВЦЭМ!$D$10+'СЕТ СН'!$F$5-'СЕТ СН'!$F$21</f>
        <v>3981.5981747100004</v>
      </c>
      <c r="F42" s="37">
        <f>SUMIFS(СВЦЭМ!$D$34:$D$777,СВЦЭМ!$A$34:$A$777,$A42,СВЦЭМ!$B$34:$B$777,F$11)+'СЕТ СН'!$F$11+СВЦЭМ!$D$10+'СЕТ СН'!$F$5-'СЕТ СН'!$F$21</f>
        <v>3990.9180707200003</v>
      </c>
      <c r="G42" s="37">
        <f>SUMIFS(СВЦЭМ!$D$34:$D$777,СВЦЭМ!$A$34:$A$777,$A42,СВЦЭМ!$B$34:$B$777,G$11)+'СЕТ СН'!$F$11+СВЦЭМ!$D$10+'СЕТ СН'!$F$5-'СЕТ СН'!$F$21</f>
        <v>3986.2281617300005</v>
      </c>
      <c r="H42" s="37">
        <f>SUMIFS(СВЦЭМ!$D$34:$D$777,СВЦЭМ!$A$34:$A$777,$A42,СВЦЭМ!$B$34:$B$777,H$11)+'СЕТ СН'!$F$11+СВЦЭМ!$D$10+'СЕТ СН'!$F$5-'СЕТ СН'!$F$21</f>
        <v>3929.1764314900001</v>
      </c>
      <c r="I42" s="37">
        <f>SUMIFS(СВЦЭМ!$D$34:$D$777,СВЦЭМ!$A$34:$A$777,$A42,СВЦЭМ!$B$34:$B$777,I$11)+'СЕТ СН'!$F$11+СВЦЭМ!$D$10+'СЕТ СН'!$F$5-'СЕТ СН'!$F$21</f>
        <v>3840.2131239199998</v>
      </c>
      <c r="J42" s="37">
        <f>SUMIFS(СВЦЭМ!$D$34:$D$777,СВЦЭМ!$A$34:$A$777,$A42,СВЦЭМ!$B$34:$B$777,J$11)+'СЕТ СН'!$F$11+СВЦЭМ!$D$10+'СЕТ СН'!$F$5-'СЕТ СН'!$F$21</f>
        <v>3825.4273728099997</v>
      </c>
      <c r="K42" s="37">
        <f>SUMIFS(СВЦЭМ!$D$34:$D$777,СВЦЭМ!$A$34:$A$777,$A42,СВЦЭМ!$B$34:$B$777,K$11)+'СЕТ СН'!$F$11+СВЦЭМ!$D$10+'СЕТ СН'!$F$5-'СЕТ СН'!$F$21</f>
        <v>3788.9288485500001</v>
      </c>
      <c r="L42" s="37">
        <f>SUMIFS(СВЦЭМ!$D$34:$D$777,СВЦЭМ!$A$34:$A$777,$A42,СВЦЭМ!$B$34:$B$777,L$11)+'СЕТ СН'!$F$11+СВЦЭМ!$D$10+'СЕТ СН'!$F$5-'СЕТ СН'!$F$21</f>
        <v>3699.4203100600007</v>
      </c>
      <c r="M42" s="37">
        <f>SUMIFS(СВЦЭМ!$D$34:$D$777,СВЦЭМ!$A$34:$A$777,$A42,СВЦЭМ!$B$34:$B$777,M$11)+'СЕТ СН'!$F$11+СВЦЭМ!$D$10+'СЕТ СН'!$F$5-'СЕТ СН'!$F$21</f>
        <v>3672.0654088199999</v>
      </c>
      <c r="N42" s="37">
        <f>SUMIFS(СВЦЭМ!$D$34:$D$777,СВЦЭМ!$A$34:$A$777,$A42,СВЦЭМ!$B$34:$B$777,N$11)+'СЕТ СН'!$F$11+СВЦЭМ!$D$10+'СЕТ СН'!$F$5-'СЕТ СН'!$F$21</f>
        <v>3673.2947776999999</v>
      </c>
      <c r="O42" s="37">
        <f>SUMIFS(СВЦЭМ!$D$34:$D$777,СВЦЭМ!$A$34:$A$777,$A42,СВЦЭМ!$B$34:$B$777,O$11)+'СЕТ СН'!$F$11+СВЦЭМ!$D$10+'СЕТ СН'!$F$5-'СЕТ СН'!$F$21</f>
        <v>3671.8659783200001</v>
      </c>
      <c r="P42" s="37">
        <f>SUMIFS(СВЦЭМ!$D$34:$D$777,СВЦЭМ!$A$34:$A$777,$A42,СВЦЭМ!$B$34:$B$777,P$11)+'СЕТ СН'!$F$11+СВЦЭМ!$D$10+'СЕТ СН'!$F$5-'СЕТ СН'!$F$21</f>
        <v>3670.8380320900005</v>
      </c>
      <c r="Q42" s="37">
        <f>SUMIFS(СВЦЭМ!$D$34:$D$777,СВЦЭМ!$A$34:$A$777,$A42,СВЦЭМ!$B$34:$B$777,Q$11)+'СЕТ СН'!$F$11+СВЦЭМ!$D$10+'СЕТ СН'!$F$5-'СЕТ СН'!$F$21</f>
        <v>3674.6704482200003</v>
      </c>
      <c r="R42" s="37">
        <f>SUMIFS(СВЦЭМ!$D$34:$D$777,СВЦЭМ!$A$34:$A$777,$A42,СВЦЭМ!$B$34:$B$777,R$11)+'СЕТ СН'!$F$11+СВЦЭМ!$D$10+'СЕТ СН'!$F$5-'СЕТ СН'!$F$21</f>
        <v>3678.4967595899998</v>
      </c>
      <c r="S42" s="37">
        <f>SUMIFS(СВЦЭМ!$D$34:$D$777,СВЦЭМ!$A$34:$A$777,$A42,СВЦЭМ!$B$34:$B$777,S$11)+'СЕТ СН'!$F$11+СВЦЭМ!$D$10+'СЕТ СН'!$F$5-'СЕТ СН'!$F$21</f>
        <v>3670.4465993100002</v>
      </c>
      <c r="T42" s="37">
        <f>SUMIFS(СВЦЭМ!$D$34:$D$777,СВЦЭМ!$A$34:$A$777,$A42,СВЦЭМ!$B$34:$B$777,T$11)+'СЕТ СН'!$F$11+СВЦЭМ!$D$10+'СЕТ СН'!$F$5-'СЕТ СН'!$F$21</f>
        <v>3676.2147413000002</v>
      </c>
      <c r="U42" s="37">
        <f>SUMIFS(СВЦЭМ!$D$34:$D$777,СВЦЭМ!$A$34:$A$777,$A42,СВЦЭМ!$B$34:$B$777,U$11)+'СЕТ СН'!$F$11+СВЦЭМ!$D$10+'СЕТ СН'!$F$5-'СЕТ СН'!$F$21</f>
        <v>3676.2796380600003</v>
      </c>
      <c r="V42" s="37">
        <f>SUMIFS(СВЦЭМ!$D$34:$D$777,СВЦЭМ!$A$34:$A$777,$A42,СВЦЭМ!$B$34:$B$777,V$11)+'СЕТ СН'!$F$11+СВЦЭМ!$D$10+'СЕТ СН'!$F$5-'СЕТ СН'!$F$21</f>
        <v>3672.3578710500005</v>
      </c>
      <c r="W42" s="37">
        <f>SUMIFS(СВЦЭМ!$D$34:$D$777,СВЦЭМ!$A$34:$A$777,$A42,СВЦЭМ!$B$34:$B$777,W$11)+'СЕТ СН'!$F$11+СВЦЭМ!$D$10+'СЕТ СН'!$F$5-'СЕТ СН'!$F$21</f>
        <v>3743.3522258900002</v>
      </c>
      <c r="X42" s="37">
        <f>SUMIFS(СВЦЭМ!$D$34:$D$777,СВЦЭМ!$A$34:$A$777,$A42,СВЦЭМ!$B$34:$B$777,X$11)+'СЕТ СН'!$F$11+СВЦЭМ!$D$10+'СЕТ СН'!$F$5-'СЕТ СН'!$F$21</f>
        <v>3804.7173138400003</v>
      </c>
      <c r="Y42" s="37">
        <f>SUMIFS(СВЦЭМ!$D$34:$D$777,СВЦЭМ!$A$34:$A$777,$A42,СВЦЭМ!$B$34:$B$777,Y$11)+'СЕТ СН'!$F$11+СВЦЭМ!$D$10+'СЕТ СН'!$F$5-'СЕТ СН'!$F$21</f>
        <v>3829.6148782199998</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01.08.2017</v>
      </c>
      <c r="B48" s="37">
        <f>SUMIFS(СВЦЭМ!$D$34:$D$777,СВЦЭМ!$A$34:$A$777,$A48,СВЦЭМ!$B$34:$B$777,B$47)+'СЕТ СН'!$G$11+СВЦЭМ!$D$10+'СЕТ СН'!$G$5-'СЕТ СН'!$G$21</f>
        <v>4165.4439481400004</v>
      </c>
      <c r="C48" s="37">
        <f>SUMIFS(СВЦЭМ!$D$34:$D$777,СВЦЭМ!$A$34:$A$777,$A48,СВЦЭМ!$B$34:$B$777,C$47)+'СЕТ СН'!$G$11+СВЦЭМ!$D$10+'СЕТ СН'!$G$5-'СЕТ СН'!$G$21</f>
        <v>4235.4668404799995</v>
      </c>
      <c r="D48" s="37">
        <f>SUMIFS(СВЦЭМ!$D$34:$D$777,СВЦЭМ!$A$34:$A$777,$A48,СВЦЭМ!$B$34:$B$777,D$47)+'СЕТ СН'!$G$11+СВЦЭМ!$D$10+'СЕТ СН'!$G$5-'СЕТ СН'!$G$21</f>
        <v>4269.92140552</v>
      </c>
      <c r="E48" s="37">
        <f>SUMIFS(СВЦЭМ!$D$34:$D$777,СВЦЭМ!$A$34:$A$777,$A48,СВЦЭМ!$B$34:$B$777,E$47)+'СЕТ СН'!$G$11+СВЦЭМ!$D$10+'СЕТ СН'!$G$5-'СЕТ СН'!$G$21</f>
        <v>4300.7446426400002</v>
      </c>
      <c r="F48" s="37">
        <f>SUMIFS(СВЦЭМ!$D$34:$D$777,СВЦЭМ!$A$34:$A$777,$A48,СВЦЭМ!$B$34:$B$777,F$47)+'СЕТ СН'!$G$11+СВЦЭМ!$D$10+'СЕТ СН'!$G$5-'СЕТ СН'!$G$21</f>
        <v>4307.5844159400003</v>
      </c>
      <c r="G48" s="37">
        <f>SUMIFS(СВЦЭМ!$D$34:$D$777,СВЦЭМ!$A$34:$A$777,$A48,СВЦЭМ!$B$34:$B$777,G$47)+'СЕТ СН'!$G$11+СВЦЭМ!$D$10+'СЕТ СН'!$G$5-'СЕТ СН'!$G$21</f>
        <v>4319.0207263900002</v>
      </c>
      <c r="H48" s="37">
        <f>SUMIFS(СВЦЭМ!$D$34:$D$777,СВЦЭМ!$A$34:$A$777,$A48,СВЦЭМ!$B$34:$B$777,H$47)+'СЕТ СН'!$G$11+СВЦЭМ!$D$10+'СЕТ СН'!$G$5-'СЕТ СН'!$G$21</f>
        <v>4275.6428598900002</v>
      </c>
      <c r="I48" s="37">
        <f>SUMIFS(СВЦЭМ!$D$34:$D$777,СВЦЭМ!$A$34:$A$777,$A48,СВЦЭМ!$B$34:$B$777,I$47)+'СЕТ СН'!$G$11+СВЦЭМ!$D$10+'СЕТ СН'!$G$5-'СЕТ СН'!$G$21</f>
        <v>4157.3408791900001</v>
      </c>
      <c r="J48" s="37">
        <f>SUMIFS(СВЦЭМ!$D$34:$D$777,СВЦЭМ!$A$34:$A$777,$A48,СВЦЭМ!$B$34:$B$777,J$47)+'СЕТ СН'!$G$11+СВЦЭМ!$D$10+'СЕТ СН'!$G$5-'СЕТ СН'!$G$21</f>
        <v>4038.9398009400002</v>
      </c>
      <c r="K48" s="37">
        <f>SUMIFS(СВЦЭМ!$D$34:$D$777,СВЦЭМ!$A$34:$A$777,$A48,СВЦЭМ!$B$34:$B$777,K$47)+'СЕТ СН'!$G$11+СВЦЭМ!$D$10+'СЕТ СН'!$G$5-'СЕТ СН'!$G$21</f>
        <v>3949.3833682100003</v>
      </c>
      <c r="L48" s="37">
        <f>SUMIFS(СВЦЭМ!$D$34:$D$777,СВЦЭМ!$A$34:$A$777,$A48,СВЦЭМ!$B$34:$B$777,L$47)+'СЕТ СН'!$G$11+СВЦЭМ!$D$10+'СЕТ СН'!$G$5-'СЕТ СН'!$G$21</f>
        <v>3904.2726503200001</v>
      </c>
      <c r="M48" s="37">
        <f>SUMIFS(СВЦЭМ!$D$34:$D$777,СВЦЭМ!$A$34:$A$777,$A48,СВЦЭМ!$B$34:$B$777,M$47)+'СЕТ СН'!$G$11+СВЦЭМ!$D$10+'СЕТ СН'!$G$5-'СЕТ СН'!$G$21</f>
        <v>3898.3923478300003</v>
      </c>
      <c r="N48" s="37">
        <f>SUMIFS(СВЦЭМ!$D$34:$D$777,СВЦЭМ!$A$34:$A$777,$A48,СВЦЭМ!$B$34:$B$777,N$47)+'СЕТ СН'!$G$11+СВЦЭМ!$D$10+'СЕТ СН'!$G$5-'СЕТ СН'!$G$21</f>
        <v>3896.3183190500004</v>
      </c>
      <c r="O48" s="37">
        <f>SUMIFS(СВЦЭМ!$D$34:$D$777,СВЦЭМ!$A$34:$A$777,$A48,СВЦЭМ!$B$34:$B$777,O$47)+'СЕТ СН'!$G$11+СВЦЭМ!$D$10+'СЕТ СН'!$G$5-'СЕТ СН'!$G$21</f>
        <v>3901.6923883600002</v>
      </c>
      <c r="P48" s="37">
        <f>SUMIFS(СВЦЭМ!$D$34:$D$777,СВЦЭМ!$A$34:$A$777,$A48,СВЦЭМ!$B$34:$B$777,P$47)+'СЕТ СН'!$G$11+СВЦЭМ!$D$10+'СЕТ СН'!$G$5-'СЕТ СН'!$G$21</f>
        <v>3901.83975027</v>
      </c>
      <c r="Q48" s="37">
        <f>SUMIFS(СВЦЭМ!$D$34:$D$777,СВЦЭМ!$A$34:$A$777,$A48,СВЦЭМ!$B$34:$B$777,Q$47)+'СЕТ СН'!$G$11+СВЦЭМ!$D$10+'СЕТ СН'!$G$5-'СЕТ СН'!$G$21</f>
        <v>3900.4844618400002</v>
      </c>
      <c r="R48" s="37">
        <f>SUMIFS(СВЦЭМ!$D$34:$D$777,СВЦЭМ!$A$34:$A$777,$A48,СВЦЭМ!$B$34:$B$777,R$47)+'СЕТ СН'!$G$11+СВЦЭМ!$D$10+'СЕТ СН'!$G$5-'СЕТ СН'!$G$21</f>
        <v>3901.3427550799997</v>
      </c>
      <c r="S48" s="37">
        <f>SUMIFS(СВЦЭМ!$D$34:$D$777,СВЦЭМ!$A$34:$A$777,$A48,СВЦЭМ!$B$34:$B$777,S$47)+'СЕТ СН'!$G$11+СВЦЭМ!$D$10+'СЕТ СН'!$G$5-'СЕТ СН'!$G$21</f>
        <v>3900.24594247</v>
      </c>
      <c r="T48" s="37">
        <f>SUMIFS(СВЦЭМ!$D$34:$D$777,СВЦЭМ!$A$34:$A$777,$A48,СВЦЭМ!$B$34:$B$777,T$47)+'СЕТ СН'!$G$11+СВЦЭМ!$D$10+'СЕТ СН'!$G$5-'СЕТ СН'!$G$21</f>
        <v>3899.6408632100001</v>
      </c>
      <c r="U48" s="37">
        <f>SUMIFS(СВЦЭМ!$D$34:$D$777,СВЦЭМ!$A$34:$A$777,$A48,СВЦЭМ!$B$34:$B$777,U$47)+'СЕТ СН'!$G$11+СВЦЭМ!$D$10+'СЕТ СН'!$G$5-'СЕТ СН'!$G$21</f>
        <v>3896.3067736200001</v>
      </c>
      <c r="V48" s="37">
        <f>SUMIFS(СВЦЭМ!$D$34:$D$777,СВЦЭМ!$A$34:$A$777,$A48,СВЦЭМ!$B$34:$B$777,V$47)+'СЕТ СН'!$G$11+СВЦЭМ!$D$10+'СЕТ СН'!$G$5-'СЕТ СН'!$G$21</f>
        <v>3924.7674653000004</v>
      </c>
      <c r="W48" s="37">
        <f>SUMIFS(СВЦЭМ!$D$34:$D$777,СВЦЭМ!$A$34:$A$777,$A48,СВЦЭМ!$B$34:$B$777,W$47)+'СЕТ СН'!$G$11+СВЦЭМ!$D$10+'СЕТ СН'!$G$5-'СЕТ СН'!$G$21</f>
        <v>3977.8791502100003</v>
      </c>
      <c r="X48" s="37">
        <f>SUMIFS(СВЦЭМ!$D$34:$D$777,СВЦЭМ!$A$34:$A$777,$A48,СВЦЭМ!$B$34:$B$777,X$47)+'СЕТ СН'!$G$11+СВЦЭМ!$D$10+'СЕТ СН'!$G$5-'СЕТ СН'!$G$21</f>
        <v>4026.6951473500003</v>
      </c>
      <c r="Y48" s="37">
        <f>SUMIFS(СВЦЭМ!$D$34:$D$777,СВЦЭМ!$A$34:$A$777,$A48,СВЦЭМ!$B$34:$B$777,Y$47)+'СЕТ СН'!$G$11+СВЦЭМ!$D$10+'СЕТ СН'!$G$5-'СЕТ СН'!$G$21</f>
        <v>4122.1338421800001</v>
      </c>
      <c r="AA48" s="46"/>
    </row>
    <row r="49" spans="1:25" ht="15.75" x14ac:dyDescent="0.2">
      <c r="A49" s="36">
        <f>A48+1</f>
        <v>42949</v>
      </c>
      <c r="B49" s="37">
        <f>SUMIFS(СВЦЭМ!$D$34:$D$777,СВЦЭМ!$A$34:$A$777,$A49,СВЦЭМ!$B$34:$B$777,B$47)+'СЕТ СН'!$G$11+СВЦЭМ!$D$10+'СЕТ СН'!$G$5-'СЕТ СН'!$G$21</f>
        <v>4179.9976499100003</v>
      </c>
      <c r="C49" s="37">
        <f>SUMIFS(СВЦЭМ!$D$34:$D$777,СВЦЭМ!$A$34:$A$777,$A49,СВЦЭМ!$B$34:$B$777,C$47)+'СЕТ СН'!$G$11+СВЦЭМ!$D$10+'СЕТ СН'!$G$5-'СЕТ СН'!$G$21</f>
        <v>4263.5184739300003</v>
      </c>
      <c r="D49" s="37">
        <f>SUMIFS(СВЦЭМ!$D$34:$D$777,СВЦЭМ!$A$34:$A$777,$A49,СВЦЭМ!$B$34:$B$777,D$47)+'СЕТ СН'!$G$11+СВЦЭМ!$D$10+'СЕТ СН'!$G$5-'СЕТ СН'!$G$21</f>
        <v>4305.3312946400001</v>
      </c>
      <c r="E49" s="37">
        <f>SUMIFS(СВЦЭМ!$D$34:$D$777,СВЦЭМ!$A$34:$A$777,$A49,СВЦЭМ!$B$34:$B$777,E$47)+'СЕТ СН'!$G$11+СВЦЭМ!$D$10+'СЕТ СН'!$G$5-'СЕТ СН'!$G$21</f>
        <v>4317.0862588999998</v>
      </c>
      <c r="F49" s="37">
        <f>SUMIFS(СВЦЭМ!$D$34:$D$777,СВЦЭМ!$A$34:$A$777,$A49,СВЦЭМ!$B$34:$B$777,F$47)+'СЕТ СН'!$G$11+СВЦЭМ!$D$10+'СЕТ СН'!$G$5-'СЕТ СН'!$G$21</f>
        <v>4324.7845576399995</v>
      </c>
      <c r="G49" s="37">
        <f>SUMIFS(СВЦЭМ!$D$34:$D$777,СВЦЭМ!$A$34:$A$777,$A49,СВЦЭМ!$B$34:$B$777,G$47)+'СЕТ СН'!$G$11+СВЦЭМ!$D$10+'СЕТ СН'!$G$5-'СЕТ СН'!$G$21</f>
        <v>4311.2560970899995</v>
      </c>
      <c r="H49" s="37">
        <f>SUMIFS(СВЦЭМ!$D$34:$D$777,СВЦЭМ!$A$34:$A$777,$A49,СВЦЭМ!$B$34:$B$777,H$47)+'СЕТ СН'!$G$11+СВЦЭМ!$D$10+'СЕТ СН'!$G$5-'СЕТ СН'!$G$21</f>
        <v>4233.6721139800002</v>
      </c>
      <c r="I49" s="37">
        <f>SUMIFS(СВЦЭМ!$D$34:$D$777,СВЦЭМ!$A$34:$A$777,$A49,СВЦЭМ!$B$34:$B$777,I$47)+'СЕТ СН'!$G$11+СВЦЭМ!$D$10+'СЕТ СН'!$G$5-'СЕТ СН'!$G$21</f>
        <v>4122.3166705700005</v>
      </c>
      <c r="J49" s="37">
        <f>SUMIFS(СВЦЭМ!$D$34:$D$777,СВЦЭМ!$A$34:$A$777,$A49,СВЦЭМ!$B$34:$B$777,J$47)+'СЕТ СН'!$G$11+СВЦЭМ!$D$10+'СЕТ СН'!$G$5-'СЕТ СН'!$G$21</f>
        <v>4018.6284291900001</v>
      </c>
      <c r="K49" s="37">
        <f>SUMIFS(СВЦЭМ!$D$34:$D$777,СВЦЭМ!$A$34:$A$777,$A49,СВЦЭМ!$B$34:$B$777,K$47)+'СЕТ СН'!$G$11+СВЦЭМ!$D$10+'СЕТ СН'!$G$5-'СЕТ СН'!$G$21</f>
        <v>3967.9264205199997</v>
      </c>
      <c r="L49" s="37">
        <f>SUMIFS(СВЦЭМ!$D$34:$D$777,СВЦЭМ!$A$34:$A$777,$A49,СВЦЭМ!$B$34:$B$777,L$47)+'СЕТ СН'!$G$11+СВЦЭМ!$D$10+'СЕТ СН'!$G$5-'СЕТ СН'!$G$21</f>
        <v>3928.6693975799999</v>
      </c>
      <c r="M49" s="37">
        <f>SUMIFS(СВЦЭМ!$D$34:$D$777,СВЦЭМ!$A$34:$A$777,$A49,СВЦЭМ!$B$34:$B$777,M$47)+'СЕТ СН'!$G$11+СВЦЭМ!$D$10+'СЕТ СН'!$G$5-'СЕТ СН'!$G$21</f>
        <v>3927.7456672500002</v>
      </c>
      <c r="N49" s="37">
        <f>SUMIFS(СВЦЭМ!$D$34:$D$777,СВЦЭМ!$A$34:$A$777,$A49,СВЦЭМ!$B$34:$B$777,N$47)+'СЕТ СН'!$G$11+СВЦЭМ!$D$10+'СЕТ СН'!$G$5-'СЕТ СН'!$G$21</f>
        <v>3919.8582047299997</v>
      </c>
      <c r="O49" s="37">
        <f>SUMIFS(СВЦЭМ!$D$34:$D$777,СВЦЭМ!$A$34:$A$777,$A49,СВЦЭМ!$B$34:$B$777,O$47)+'СЕТ СН'!$G$11+СВЦЭМ!$D$10+'СЕТ СН'!$G$5-'СЕТ СН'!$G$21</f>
        <v>3921.53146019</v>
      </c>
      <c r="P49" s="37">
        <f>SUMIFS(СВЦЭМ!$D$34:$D$777,СВЦЭМ!$A$34:$A$777,$A49,СВЦЭМ!$B$34:$B$777,P$47)+'СЕТ СН'!$G$11+СВЦЭМ!$D$10+'СЕТ СН'!$G$5-'СЕТ СН'!$G$21</f>
        <v>3923.7878013899999</v>
      </c>
      <c r="Q49" s="37">
        <f>SUMIFS(СВЦЭМ!$D$34:$D$777,СВЦЭМ!$A$34:$A$777,$A49,СВЦЭМ!$B$34:$B$777,Q$47)+'СЕТ СН'!$G$11+СВЦЭМ!$D$10+'СЕТ СН'!$G$5-'СЕТ СН'!$G$21</f>
        <v>3930.1107476899997</v>
      </c>
      <c r="R49" s="37">
        <f>SUMIFS(СВЦЭМ!$D$34:$D$777,СВЦЭМ!$A$34:$A$777,$A49,СВЦЭМ!$B$34:$B$777,R$47)+'СЕТ СН'!$G$11+СВЦЭМ!$D$10+'СЕТ СН'!$G$5-'СЕТ СН'!$G$21</f>
        <v>3943.82806385</v>
      </c>
      <c r="S49" s="37">
        <f>SUMIFS(СВЦЭМ!$D$34:$D$777,СВЦЭМ!$A$34:$A$777,$A49,СВЦЭМ!$B$34:$B$777,S$47)+'СЕТ СН'!$G$11+СВЦЭМ!$D$10+'СЕТ СН'!$G$5-'СЕТ СН'!$G$21</f>
        <v>3952.8836665400004</v>
      </c>
      <c r="T49" s="37">
        <f>SUMIFS(СВЦЭМ!$D$34:$D$777,СВЦЭМ!$A$34:$A$777,$A49,СВЦЭМ!$B$34:$B$777,T$47)+'СЕТ СН'!$G$11+СВЦЭМ!$D$10+'СЕТ СН'!$G$5-'СЕТ СН'!$G$21</f>
        <v>3936.4180138700003</v>
      </c>
      <c r="U49" s="37">
        <f>SUMIFS(СВЦЭМ!$D$34:$D$777,СВЦЭМ!$A$34:$A$777,$A49,СВЦЭМ!$B$34:$B$777,U$47)+'СЕТ СН'!$G$11+СВЦЭМ!$D$10+'СЕТ СН'!$G$5-'СЕТ СН'!$G$21</f>
        <v>3914.5277753399996</v>
      </c>
      <c r="V49" s="37">
        <f>SUMIFS(СВЦЭМ!$D$34:$D$777,СВЦЭМ!$A$34:$A$777,$A49,СВЦЭМ!$B$34:$B$777,V$47)+'СЕТ СН'!$G$11+СВЦЭМ!$D$10+'СЕТ СН'!$G$5-'СЕТ СН'!$G$21</f>
        <v>3943.15106191</v>
      </c>
      <c r="W49" s="37">
        <f>SUMIFS(СВЦЭМ!$D$34:$D$777,СВЦЭМ!$A$34:$A$777,$A49,СВЦЭМ!$B$34:$B$777,W$47)+'СЕТ СН'!$G$11+СВЦЭМ!$D$10+'СЕТ СН'!$G$5-'СЕТ СН'!$G$21</f>
        <v>3993.4526025699997</v>
      </c>
      <c r="X49" s="37">
        <f>SUMIFS(СВЦЭМ!$D$34:$D$777,СВЦЭМ!$A$34:$A$777,$A49,СВЦЭМ!$B$34:$B$777,X$47)+'СЕТ СН'!$G$11+СВЦЭМ!$D$10+'СЕТ СН'!$G$5-'СЕТ СН'!$G$21</f>
        <v>4034.1603317400004</v>
      </c>
      <c r="Y49" s="37">
        <f>SUMIFS(СВЦЭМ!$D$34:$D$777,СВЦЭМ!$A$34:$A$777,$A49,СВЦЭМ!$B$34:$B$777,Y$47)+'СЕТ СН'!$G$11+СВЦЭМ!$D$10+'СЕТ СН'!$G$5-'СЕТ СН'!$G$21</f>
        <v>4121.1339526600004</v>
      </c>
    </row>
    <row r="50" spans="1:25" ht="15.75" x14ac:dyDescent="0.2">
      <c r="A50" s="36">
        <f t="shared" ref="A50:A78" si="1">A49+1</f>
        <v>42950</v>
      </c>
      <c r="B50" s="37">
        <f>SUMIFS(СВЦЭМ!$D$34:$D$777,СВЦЭМ!$A$34:$A$777,$A50,СВЦЭМ!$B$34:$B$777,B$47)+'СЕТ СН'!$G$11+СВЦЭМ!$D$10+'СЕТ СН'!$G$5-'СЕТ СН'!$G$21</f>
        <v>4194.1275872999995</v>
      </c>
      <c r="C50" s="37">
        <f>SUMIFS(СВЦЭМ!$D$34:$D$777,СВЦЭМ!$A$34:$A$777,$A50,СВЦЭМ!$B$34:$B$777,C$47)+'СЕТ СН'!$G$11+СВЦЭМ!$D$10+'СЕТ СН'!$G$5-'СЕТ СН'!$G$21</f>
        <v>4260.7475139600001</v>
      </c>
      <c r="D50" s="37">
        <f>SUMIFS(СВЦЭМ!$D$34:$D$777,СВЦЭМ!$A$34:$A$777,$A50,СВЦЭМ!$B$34:$B$777,D$47)+'СЕТ СН'!$G$11+СВЦЭМ!$D$10+'СЕТ СН'!$G$5-'СЕТ СН'!$G$21</f>
        <v>4304.63410957</v>
      </c>
      <c r="E50" s="37">
        <f>SUMIFS(СВЦЭМ!$D$34:$D$777,СВЦЭМ!$A$34:$A$777,$A50,СВЦЭМ!$B$34:$B$777,E$47)+'СЕТ СН'!$G$11+СВЦЭМ!$D$10+'СЕТ СН'!$G$5-'СЕТ СН'!$G$21</f>
        <v>4326.2354479300002</v>
      </c>
      <c r="F50" s="37">
        <f>SUMIFS(СВЦЭМ!$D$34:$D$777,СВЦЭМ!$A$34:$A$777,$A50,СВЦЭМ!$B$34:$B$777,F$47)+'СЕТ СН'!$G$11+СВЦЭМ!$D$10+'СЕТ СН'!$G$5-'СЕТ СН'!$G$21</f>
        <v>4331.5802406699995</v>
      </c>
      <c r="G50" s="37">
        <f>SUMIFS(СВЦЭМ!$D$34:$D$777,СВЦЭМ!$A$34:$A$777,$A50,СВЦЭМ!$B$34:$B$777,G$47)+'СЕТ СН'!$G$11+СВЦЭМ!$D$10+'СЕТ СН'!$G$5-'СЕТ СН'!$G$21</f>
        <v>4321.27614438</v>
      </c>
      <c r="H50" s="37">
        <f>SUMIFS(СВЦЭМ!$D$34:$D$777,СВЦЭМ!$A$34:$A$777,$A50,СВЦЭМ!$B$34:$B$777,H$47)+'СЕТ СН'!$G$11+СВЦЭМ!$D$10+'СЕТ СН'!$G$5-'СЕТ СН'!$G$21</f>
        <v>4241.6922704500003</v>
      </c>
      <c r="I50" s="37">
        <f>SUMIFS(СВЦЭМ!$D$34:$D$777,СВЦЭМ!$A$34:$A$777,$A50,СВЦЭМ!$B$34:$B$777,I$47)+'СЕТ СН'!$G$11+СВЦЭМ!$D$10+'СЕТ СН'!$G$5-'СЕТ СН'!$G$21</f>
        <v>4133.5604181300005</v>
      </c>
      <c r="J50" s="37">
        <f>SUMIFS(СВЦЭМ!$D$34:$D$777,СВЦЭМ!$A$34:$A$777,$A50,СВЦЭМ!$B$34:$B$777,J$47)+'СЕТ СН'!$G$11+СВЦЭМ!$D$10+'СЕТ СН'!$G$5-'СЕТ СН'!$G$21</f>
        <v>4011.5943334399999</v>
      </c>
      <c r="K50" s="37">
        <f>SUMIFS(СВЦЭМ!$D$34:$D$777,СВЦЭМ!$A$34:$A$777,$A50,СВЦЭМ!$B$34:$B$777,K$47)+'СЕТ СН'!$G$11+СВЦЭМ!$D$10+'СЕТ СН'!$G$5-'СЕТ СН'!$G$21</f>
        <v>3927.2972290500002</v>
      </c>
      <c r="L50" s="37">
        <f>SUMIFS(СВЦЭМ!$D$34:$D$777,СВЦЭМ!$A$34:$A$777,$A50,СВЦЭМ!$B$34:$B$777,L$47)+'СЕТ СН'!$G$11+СВЦЭМ!$D$10+'СЕТ СН'!$G$5-'СЕТ СН'!$G$21</f>
        <v>3875.27181509</v>
      </c>
      <c r="M50" s="37">
        <f>SUMIFS(СВЦЭМ!$D$34:$D$777,СВЦЭМ!$A$34:$A$777,$A50,СВЦЭМ!$B$34:$B$777,M$47)+'СЕТ СН'!$G$11+СВЦЭМ!$D$10+'СЕТ СН'!$G$5-'СЕТ СН'!$G$21</f>
        <v>3867.92032148</v>
      </c>
      <c r="N50" s="37">
        <f>SUMIFS(СВЦЭМ!$D$34:$D$777,СВЦЭМ!$A$34:$A$777,$A50,СВЦЭМ!$B$34:$B$777,N$47)+'СЕТ СН'!$G$11+СВЦЭМ!$D$10+'СЕТ СН'!$G$5-'СЕТ СН'!$G$21</f>
        <v>3874.6072127200005</v>
      </c>
      <c r="O50" s="37">
        <f>SUMIFS(СВЦЭМ!$D$34:$D$777,СВЦЭМ!$A$34:$A$777,$A50,СВЦЭМ!$B$34:$B$777,O$47)+'СЕТ СН'!$G$11+СВЦЭМ!$D$10+'СЕТ СН'!$G$5-'СЕТ СН'!$G$21</f>
        <v>3861.00882671</v>
      </c>
      <c r="P50" s="37">
        <f>SUMIFS(СВЦЭМ!$D$34:$D$777,СВЦЭМ!$A$34:$A$777,$A50,СВЦЭМ!$B$34:$B$777,P$47)+'СЕТ СН'!$G$11+СВЦЭМ!$D$10+'СЕТ СН'!$G$5-'СЕТ СН'!$G$21</f>
        <v>3875.59620043</v>
      </c>
      <c r="Q50" s="37">
        <f>SUMIFS(СВЦЭМ!$D$34:$D$777,СВЦЭМ!$A$34:$A$777,$A50,СВЦЭМ!$B$34:$B$777,Q$47)+'СЕТ СН'!$G$11+СВЦЭМ!$D$10+'СЕТ СН'!$G$5-'СЕТ СН'!$G$21</f>
        <v>3879.3705607299999</v>
      </c>
      <c r="R50" s="37">
        <f>SUMIFS(СВЦЭМ!$D$34:$D$777,СВЦЭМ!$A$34:$A$777,$A50,СВЦЭМ!$B$34:$B$777,R$47)+'СЕТ СН'!$G$11+СВЦЭМ!$D$10+'СЕТ СН'!$G$5-'СЕТ СН'!$G$21</f>
        <v>3884.9938648899997</v>
      </c>
      <c r="S50" s="37">
        <f>SUMIFS(СВЦЭМ!$D$34:$D$777,СВЦЭМ!$A$34:$A$777,$A50,СВЦЭМ!$B$34:$B$777,S$47)+'СЕТ СН'!$G$11+СВЦЭМ!$D$10+'СЕТ СН'!$G$5-'СЕТ СН'!$G$21</f>
        <v>3875.8871997799997</v>
      </c>
      <c r="T50" s="37">
        <f>SUMIFS(СВЦЭМ!$D$34:$D$777,СВЦЭМ!$A$34:$A$777,$A50,СВЦЭМ!$B$34:$B$777,T$47)+'СЕТ СН'!$G$11+СВЦЭМ!$D$10+'СЕТ СН'!$G$5-'СЕТ СН'!$G$21</f>
        <v>3887.64777598</v>
      </c>
      <c r="U50" s="37">
        <f>SUMIFS(СВЦЭМ!$D$34:$D$777,СВЦЭМ!$A$34:$A$777,$A50,СВЦЭМ!$B$34:$B$777,U$47)+'СЕТ СН'!$G$11+СВЦЭМ!$D$10+'СЕТ СН'!$G$5-'СЕТ СН'!$G$21</f>
        <v>3889.0042521899995</v>
      </c>
      <c r="V50" s="37">
        <f>SUMIFS(СВЦЭМ!$D$34:$D$777,СВЦЭМ!$A$34:$A$777,$A50,СВЦЭМ!$B$34:$B$777,V$47)+'СЕТ СН'!$G$11+СВЦЭМ!$D$10+'СЕТ СН'!$G$5-'СЕТ СН'!$G$21</f>
        <v>3904.3220270800002</v>
      </c>
      <c r="W50" s="37">
        <f>SUMIFS(СВЦЭМ!$D$34:$D$777,СВЦЭМ!$A$34:$A$777,$A50,СВЦЭМ!$B$34:$B$777,W$47)+'СЕТ СН'!$G$11+СВЦЭМ!$D$10+'СЕТ СН'!$G$5-'СЕТ СН'!$G$21</f>
        <v>3943.4804430900003</v>
      </c>
      <c r="X50" s="37">
        <f>SUMIFS(СВЦЭМ!$D$34:$D$777,СВЦЭМ!$A$34:$A$777,$A50,СВЦЭМ!$B$34:$B$777,X$47)+'СЕТ СН'!$G$11+СВЦЭМ!$D$10+'СЕТ СН'!$G$5-'СЕТ СН'!$G$21</f>
        <v>4034.4509886100004</v>
      </c>
      <c r="Y50" s="37">
        <f>SUMIFS(СВЦЭМ!$D$34:$D$777,СВЦЭМ!$A$34:$A$777,$A50,СВЦЭМ!$B$34:$B$777,Y$47)+'СЕТ СН'!$G$11+СВЦЭМ!$D$10+'СЕТ СН'!$G$5-'СЕТ СН'!$G$21</f>
        <v>4133.5896039899999</v>
      </c>
    </row>
    <row r="51" spans="1:25" ht="15.75" x14ac:dyDescent="0.2">
      <c r="A51" s="36">
        <f t="shared" si="1"/>
        <v>42951</v>
      </c>
      <c r="B51" s="37">
        <f>SUMIFS(СВЦЭМ!$D$34:$D$777,СВЦЭМ!$A$34:$A$777,$A51,СВЦЭМ!$B$34:$B$777,B$47)+'СЕТ СН'!$G$11+СВЦЭМ!$D$10+'СЕТ СН'!$G$5-'СЕТ СН'!$G$21</f>
        <v>4312.1010746100001</v>
      </c>
      <c r="C51" s="37">
        <f>SUMIFS(СВЦЭМ!$D$34:$D$777,СВЦЭМ!$A$34:$A$777,$A51,СВЦЭМ!$B$34:$B$777,C$47)+'СЕТ СН'!$G$11+СВЦЭМ!$D$10+'СЕТ СН'!$G$5-'СЕТ СН'!$G$21</f>
        <v>4415.1269696500003</v>
      </c>
      <c r="D51" s="37">
        <f>SUMIFS(СВЦЭМ!$D$34:$D$777,СВЦЭМ!$A$34:$A$777,$A51,СВЦЭМ!$B$34:$B$777,D$47)+'СЕТ СН'!$G$11+СВЦЭМ!$D$10+'СЕТ СН'!$G$5-'СЕТ СН'!$G$21</f>
        <v>4485.7365915399996</v>
      </c>
      <c r="E51" s="37">
        <f>SUMIFS(СВЦЭМ!$D$34:$D$777,СВЦЭМ!$A$34:$A$777,$A51,СВЦЭМ!$B$34:$B$777,E$47)+'СЕТ СН'!$G$11+СВЦЭМ!$D$10+'СЕТ СН'!$G$5-'СЕТ СН'!$G$21</f>
        <v>4527.5860362200001</v>
      </c>
      <c r="F51" s="37">
        <f>SUMIFS(СВЦЭМ!$D$34:$D$777,СВЦЭМ!$A$34:$A$777,$A51,СВЦЭМ!$B$34:$B$777,F$47)+'СЕТ СН'!$G$11+СВЦЭМ!$D$10+'СЕТ СН'!$G$5-'СЕТ СН'!$G$21</f>
        <v>4531.5219756699998</v>
      </c>
      <c r="G51" s="37">
        <f>SUMIFS(СВЦЭМ!$D$34:$D$777,СВЦЭМ!$A$34:$A$777,$A51,СВЦЭМ!$B$34:$B$777,G$47)+'СЕТ СН'!$G$11+СВЦЭМ!$D$10+'СЕТ СН'!$G$5-'СЕТ СН'!$G$21</f>
        <v>4529.2573553900002</v>
      </c>
      <c r="H51" s="37">
        <f>SUMIFS(СВЦЭМ!$D$34:$D$777,СВЦЭМ!$A$34:$A$777,$A51,СВЦЭМ!$B$34:$B$777,H$47)+'СЕТ СН'!$G$11+СВЦЭМ!$D$10+'СЕТ СН'!$G$5-'СЕТ СН'!$G$21</f>
        <v>4445.2507754099997</v>
      </c>
      <c r="I51" s="37">
        <f>SUMIFS(СВЦЭМ!$D$34:$D$777,СВЦЭМ!$A$34:$A$777,$A51,СВЦЭМ!$B$34:$B$777,I$47)+'СЕТ СН'!$G$11+СВЦЭМ!$D$10+'СЕТ СН'!$G$5-'СЕТ СН'!$G$21</f>
        <v>4329.1224196200001</v>
      </c>
      <c r="J51" s="37">
        <f>SUMIFS(СВЦЭМ!$D$34:$D$777,СВЦЭМ!$A$34:$A$777,$A51,СВЦЭМ!$B$34:$B$777,J$47)+'СЕТ СН'!$G$11+СВЦЭМ!$D$10+'СЕТ СН'!$G$5-'СЕТ СН'!$G$21</f>
        <v>4215.2237997699995</v>
      </c>
      <c r="K51" s="37">
        <f>SUMIFS(СВЦЭМ!$D$34:$D$777,СВЦЭМ!$A$34:$A$777,$A51,СВЦЭМ!$B$34:$B$777,K$47)+'СЕТ СН'!$G$11+СВЦЭМ!$D$10+'СЕТ СН'!$G$5-'СЕТ СН'!$G$21</f>
        <v>4122.8389203200004</v>
      </c>
      <c r="L51" s="37">
        <f>SUMIFS(СВЦЭМ!$D$34:$D$777,СВЦЭМ!$A$34:$A$777,$A51,СВЦЭМ!$B$34:$B$777,L$47)+'СЕТ СН'!$G$11+СВЦЭМ!$D$10+'СЕТ СН'!$G$5-'СЕТ СН'!$G$21</f>
        <v>4055.1203883400003</v>
      </c>
      <c r="M51" s="37">
        <f>SUMIFS(СВЦЭМ!$D$34:$D$777,СВЦЭМ!$A$34:$A$777,$A51,СВЦЭМ!$B$34:$B$777,M$47)+'СЕТ СН'!$G$11+СВЦЭМ!$D$10+'СЕТ СН'!$G$5-'СЕТ СН'!$G$21</f>
        <v>4046.99643363</v>
      </c>
      <c r="N51" s="37">
        <f>SUMIFS(СВЦЭМ!$D$34:$D$777,СВЦЭМ!$A$34:$A$777,$A51,СВЦЭМ!$B$34:$B$777,N$47)+'СЕТ СН'!$G$11+СВЦЭМ!$D$10+'СЕТ СН'!$G$5-'СЕТ СН'!$G$21</f>
        <v>4053.9857836000001</v>
      </c>
      <c r="O51" s="37">
        <f>SUMIFS(СВЦЭМ!$D$34:$D$777,СВЦЭМ!$A$34:$A$777,$A51,СВЦЭМ!$B$34:$B$777,O$47)+'СЕТ СН'!$G$11+СВЦЭМ!$D$10+'СЕТ СН'!$G$5-'СЕТ СН'!$G$21</f>
        <v>4039.7717219899996</v>
      </c>
      <c r="P51" s="37">
        <f>SUMIFS(СВЦЭМ!$D$34:$D$777,СВЦЭМ!$A$34:$A$777,$A51,СВЦЭМ!$B$34:$B$777,P$47)+'СЕТ СН'!$G$11+СВЦЭМ!$D$10+'СЕТ СН'!$G$5-'СЕТ СН'!$G$21</f>
        <v>4053.2672173499996</v>
      </c>
      <c r="Q51" s="37">
        <f>SUMIFS(СВЦЭМ!$D$34:$D$777,СВЦЭМ!$A$34:$A$777,$A51,СВЦЭМ!$B$34:$B$777,Q$47)+'СЕТ СН'!$G$11+СВЦЭМ!$D$10+'СЕТ СН'!$G$5-'СЕТ СН'!$G$21</f>
        <v>4055.2508313899998</v>
      </c>
      <c r="R51" s="37">
        <f>SUMIFS(СВЦЭМ!$D$34:$D$777,СВЦЭМ!$A$34:$A$777,$A51,СВЦЭМ!$B$34:$B$777,R$47)+'СЕТ СН'!$G$11+СВЦЭМ!$D$10+'СЕТ СН'!$G$5-'СЕТ СН'!$G$21</f>
        <v>4058.7685344900001</v>
      </c>
      <c r="S51" s="37">
        <f>SUMIFS(СВЦЭМ!$D$34:$D$777,СВЦЭМ!$A$34:$A$777,$A51,СВЦЭМ!$B$34:$B$777,S$47)+'СЕТ СН'!$G$11+СВЦЭМ!$D$10+'СЕТ СН'!$G$5-'СЕТ СН'!$G$21</f>
        <v>4046.7700480900003</v>
      </c>
      <c r="T51" s="37">
        <f>SUMIFS(СВЦЭМ!$D$34:$D$777,СВЦЭМ!$A$34:$A$777,$A51,СВЦЭМ!$B$34:$B$777,T$47)+'СЕТ СН'!$G$11+СВЦЭМ!$D$10+'СЕТ СН'!$G$5-'СЕТ СН'!$G$21</f>
        <v>4061.4593638200004</v>
      </c>
      <c r="U51" s="37">
        <f>SUMIFS(СВЦЭМ!$D$34:$D$777,СВЦЭМ!$A$34:$A$777,$A51,СВЦЭМ!$B$34:$B$777,U$47)+'СЕТ СН'!$G$11+СВЦЭМ!$D$10+'СЕТ СН'!$G$5-'СЕТ СН'!$G$21</f>
        <v>4058.0365151200003</v>
      </c>
      <c r="V51" s="37">
        <f>SUMIFS(СВЦЭМ!$D$34:$D$777,СВЦЭМ!$A$34:$A$777,$A51,СВЦЭМ!$B$34:$B$777,V$47)+'СЕТ СН'!$G$11+СВЦЭМ!$D$10+'СЕТ СН'!$G$5-'СЕТ СН'!$G$21</f>
        <v>4078.6664217999996</v>
      </c>
      <c r="W51" s="37">
        <f>SUMIFS(СВЦЭМ!$D$34:$D$777,СВЦЭМ!$A$34:$A$777,$A51,СВЦЭМ!$B$34:$B$777,W$47)+'СЕТ СН'!$G$11+СВЦЭМ!$D$10+'СЕТ СН'!$G$5-'СЕТ СН'!$G$21</f>
        <v>4161.4181072600004</v>
      </c>
      <c r="X51" s="37">
        <f>SUMIFS(СВЦЭМ!$D$34:$D$777,СВЦЭМ!$A$34:$A$777,$A51,СВЦЭМ!$B$34:$B$777,X$47)+'СЕТ СН'!$G$11+СВЦЭМ!$D$10+'СЕТ СН'!$G$5-'СЕТ СН'!$G$21</f>
        <v>4242.2313459400002</v>
      </c>
      <c r="Y51" s="37">
        <f>SUMIFS(СВЦЭМ!$D$34:$D$777,СВЦЭМ!$A$34:$A$777,$A51,СВЦЭМ!$B$34:$B$777,Y$47)+'СЕТ СН'!$G$11+СВЦЭМ!$D$10+'СЕТ СН'!$G$5-'СЕТ СН'!$G$21</f>
        <v>4326.8504083199996</v>
      </c>
    </row>
    <row r="52" spans="1:25" ht="15.75" x14ac:dyDescent="0.2">
      <c r="A52" s="36">
        <f t="shared" si="1"/>
        <v>42952</v>
      </c>
      <c r="B52" s="37">
        <f>SUMIFS(СВЦЭМ!$D$34:$D$777,СВЦЭМ!$A$34:$A$777,$A52,СВЦЭМ!$B$34:$B$777,B$47)+'СЕТ СН'!$G$11+СВЦЭМ!$D$10+'СЕТ СН'!$G$5-'СЕТ СН'!$G$21</f>
        <v>4395.3303977599999</v>
      </c>
      <c r="C52" s="37">
        <f>SUMIFS(СВЦЭМ!$D$34:$D$777,СВЦЭМ!$A$34:$A$777,$A52,СВЦЭМ!$B$34:$B$777,C$47)+'СЕТ СН'!$G$11+СВЦЭМ!$D$10+'СЕТ СН'!$G$5-'СЕТ СН'!$G$21</f>
        <v>4495.4644125699997</v>
      </c>
      <c r="D52" s="37">
        <f>SUMIFS(СВЦЭМ!$D$34:$D$777,СВЦЭМ!$A$34:$A$777,$A52,СВЦЭМ!$B$34:$B$777,D$47)+'СЕТ СН'!$G$11+СВЦЭМ!$D$10+'СЕТ СН'!$G$5-'СЕТ СН'!$G$21</f>
        <v>4521.4678957199994</v>
      </c>
      <c r="E52" s="37">
        <f>SUMIFS(СВЦЭМ!$D$34:$D$777,СВЦЭМ!$A$34:$A$777,$A52,СВЦЭМ!$B$34:$B$777,E$47)+'СЕТ СН'!$G$11+СВЦЭМ!$D$10+'СЕТ СН'!$G$5-'СЕТ СН'!$G$21</f>
        <v>4535.9769417299995</v>
      </c>
      <c r="F52" s="37">
        <f>SUMIFS(СВЦЭМ!$D$34:$D$777,СВЦЭМ!$A$34:$A$777,$A52,СВЦЭМ!$B$34:$B$777,F$47)+'СЕТ СН'!$G$11+СВЦЭМ!$D$10+'СЕТ СН'!$G$5-'СЕТ СН'!$G$21</f>
        <v>4533.9469036199998</v>
      </c>
      <c r="G52" s="37">
        <f>SUMIFS(СВЦЭМ!$D$34:$D$777,СВЦЭМ!$A$34:$A$777,$A52,СВЦЭМ!$B$34:$B$777,G$47)+'СЕТ СН'!$G$11+СВЦЭМ!$D$10+'СЕТ СН'!$G$5-'СЕТ СН'!$G$21</f>
        <v>4535.2057338699997</v>
      </c>
      <c r="H52" s="37">
        <f>SUMIFS(СВЦЭМ!$D$34:$D$777,СВЦЭМ!$A$34:$A$777,$A52,СВЦЭМ!$B$34:$B$777,H$47)+'СЕТ СН'!$G$11+СВЦЭМ!$D$10+'СЕТ СН'!$G$5-'СЕТ СН'!$G$21</f>
        <v>4497.5826725500001</v>
      </c>
      <c r="I52" s="37">
        <f>SUMIFS(СВЦЭМ!$D$34:$D$777,СВЦЭМ!$A$34:$A$777,$A52,СВЦЭМ!$B$34:$B$777,I$47)+'СЕТ СН'!$G$11+СВЦЭМ!$D$10+'СЕТ СН'!$G$5-'СЕТ СН'!$G$21</f>
        <v>4384.08347684</v>
      </c>
      <c r="J52" s="37">
        <f>SUMIFS(СВЦЭМ!$D$34:$D$777,СВЦЭМ!$A$34:$A$777,$A52,СВЦЭМ!$B$34:$B$777,J$47)+'СЕТ СН'!$G$11+СВЦЭМ!$D$10+'СЕТ СН'!$G$5-'СЕТ СН'!$G$21</f>
        <v>4233.8357507000001</v>
      </c>
      <c r="K52" s="37">
        <f>SUMIFS(СВЦЭМ!$D$34:$D$777,СВЦЭМ!$A$34:$A$777,$A52,СВЦЭМ!$B$34:$B$777,K$47)+'СЕТ СН'!$G$11+СВЦЭМ!$D$10+'СЕТ СН'!$G$5-'СЕТ СН'!$G$21</f>
        <v>4114.0373226700003</v>
      </c>
      <c r="L52" s="37">
        <f>SUMIFS(СВЦЭМ!$D$34:$D$777,СВЦЭМ!$A$34:$A$777,$A52,СВЦЭМ!$B$34:$B$777,L$47)+'СЕТ СН'!$G$11+СВЦЭМ!$D$10+'СЕТ СН'!$G$5-'СЕТ СН'!$G$21</f>
        <v>4058.7376606099997</v>
      </c>
      <c r="M52" s="37">
        <f>SUMIFS(СВЦЭМ!$D$34:$D$777,СВЦЭМ!$A$34:$A$777,$A52,СВЦЭМ!$B$34:$B$777,M$47)+'СЕТ СН'!$G$11+СВЦЭМ!$D$10+'СЕТ СН'!$G$5-'СЕТ СН'!$G$21</f>
        <v>4053.2198689500001</v>
      </c>
      <c r="N52" s="37">
        <f>SUMIFS(СВЦЭМ!$D$34:$D$777,СВЦЭМ!$A$34:$A$777,$A52,СВЦЭМ!$B$34:$B$777,N$47)+'СЕТ СН'!$G$11+СВЦЭМ!$D$10+'СЕТ СН'!$G$5-'СЕТ СН'!$G$21</f>
        <v>4048.4871680200004</v>
      </c>
      <c r="O52" s="37">
        <f>SUMIFS(СВЦЭМ!$D$34:$D$777,СВЦЭМ!$A$34:$A$777,$A52,СВЦЭМ!$B$34:$B$777,O$47)+'СЕТ СН'!$G$11+СВЦЭМ!$D$10+'СЕТ СН'!$G$5-'СЕТ СН'!$G$21</f>
        <v>4048.0268587</v>
      </c>
      <c r="P52" s="37">
        <f>SUMIFS(СВЦЭМ!$D$34:$D$777,СВЦЭМ!$A$34:$A$777,$A52,СВЦЭМ!$B$34:$B$777,P$47)+'СЕТ СН'!$G$11+СВЦЭМ!$D$10+'СЕТ СН'!$G$5-'СЕТ СН'!$G$21</f>
        <v>4050.0158846100003</v>
      </c>
      <c r="Q52" s="37">
        <f>SUMIFS(СВЦЭМ!$D$34:$D$777,СВЦЭМ!$A$34:$A$777,$A52,СВЦЭМ!$B$34:$B$777,Q$47)+'СЕТ СН'!$G$11+СВЦЭМ!$D$10+'СЕТ СН'!$G$5-'СЕТ СН'!$G$21</f>
        <v>4048.3260408699998</v>
      </c>
      <c r="R52" s="37">
        <f>SUMIFS(СВЦЭМ!$D$34:$D$777,СВЦЭМ!$A$34:$A$777,$A52,СВЦЭМ!$B$34:$B$777,R$47)+'СЕТ СН'!$G$11+СВЦЭМ!$D$10+'СЕТ СН'!$G$5-'СЕТ СН'!$G$21</f>
        <v>4046.7080246000005</v>
      </c>
      <c r="S52" s="37">
        <f>SUMIFS(СВЦЭМ!$D$34:$D$777,СВЦЭМ!$A$34:$A$777,$A52,СВЦЭМ!$B$34:$B$777,S$47)+'СЕТ СН'!$G$11+СВЦЭМ!$D$10+'СЕТ СН'!$G$5-'СЕТ СН'!$G$21</f>
        <v>4043.29951729</v>
      </c>
      <c r="T52" s="37">
        <f>SUMIFS(СВЦЭМ!$D$34:$D$777,СВЦЭМ!$A$34:$A$777,$A52,СВЦЭМ!$B$34:$B$777,T$47)+'СЕТ СН'!$G$11+СВЦЭМ!$D$10+'СЕТ СН'!$G$5-'СЕТ СН'!$G$21</f>
        <v>4042.4624997399997</v>
      </c>
      <c r="U52" s="37">
        <f>SUMIFS(СВЦЭМ!$D$34:$D$777,СВЦЭМ!$A$34:$A$777,$A52,СВЦЭМ!$B$34:$B$777,U$47)+'СЕТ СН'!$G$11+СВЦЭМ!$D$10+'СЕТ СН'!$G$5-'СЕТ СН'!$G$21</f>
        <v>4042.33324825</v>
      </c>
      <c r="V52" s="37">
        <f>SUMIFS(СВЦЭМ!$D$34:$D$777,СВЦЭМ!$A$34:$A$777,$A52,СВЦЭМ!$B$34:$B$777,V$47)+'СЕТ СН'!$G$11+СВЦЭМ!$D$10+'СЕТ СН'!$G$5-'СЕТ СН'!$G$21</f>
        <v>4064.8164065299998</v>
      </c>
      <c r="W52" s="37">
        <f>SUMIFS(СВЦЭМ!$D$34:$D$777,СВЦЭМ!$A$34:$A$777,$A52,СВЦЭМ!$B$34:$B$777,W$47)+'СЕТ СН'!$G$11+СВЦЭМ!$D$10+'СЕТ СН'!$G$5-'СЕТ СН'!$G$21</f>
        <v>4138.9655731800003</v>
      </c>
      <c r="X52" s="37">
        <f>SUMIFS(СВЦЭМ!$D$34:$D$777,СВЦЭМ!$A$34:$A$777,$A52,СВЦЭМ!$B$34:$B$777,X$47)+'СЕТ СН'!$G$11+СВЦЭМ!$D$10+'СЕТ СН'!$G$5-'СЕТ СН'!$G$21</f>
        <v>4239.03955176</v>
      </c>
      <c r="Y52" s="37">
        <f>SUMIFS(СВЦЭМ!$D$34:$D$777,СВЦЭМ!$A$34:$A$777,$A52,СВЦЭМ!$B$34:$B$777,Y$47)+'СЕТ СН'!$G$11+СВЦЭМ!$D$10+'СЕТ СН'!$G$5-'СЕТ СН'!$G$21</f>
        <v>4338.4179998</v>
      </c>
    </row>
    <row r="53" spans="1:25" ht="15.75" x14ac:dyDescent="0.2">
      <c r="A53" s="36">
        <f t="shared" si="1"/>
        <v>42953</v>
      </c>
      <c r="B53" s="37">
        <f>SUMIFS(СВЦЭМ!$D$34:$D$777,СВЦЭМ!$A$34:$A$777,$A53,СВЦЭМ!$B$34:$B$777,B$47)+'СЕТ СН'!$G$11+СВЦЭМ!$D$10+'СЕТ СН'!$G$5-'СЕТ СН'!$G$21</f>
        <v>4412.4676245700002</v>
      </c>
      <c r="C53" s="37">
        <f>SUMIFS(СВЦЭМ!$D$34:$D$777,СВЦЭМ!$A$34:$A$777,$A53,СВЦЭМ!$B$34:$B$777,C$47)+'СЕТ СН'!$G$11+СВЦЭМ!$D$10+'СЕТ СН'!$G$5-'СЕТ СН'!$G$21</f>
        <v>4507.0800898799998</v>
      </c>
      <c r="D53" s="37">
        <f>SUMIFS(СВЦЭМ!$D$34:$D$777,СВЦЭМ!$A$34:$A$777,$A53,СВЦЭМ!$B$34:$B$777,D$47)+'СЕТ СН'!$G$11+СВЦЭМ!$D$10+'СЕТ СН'!$G$5-'СЕТ СН'!$G$21</f>
        <v>4538.0150620599998</v>
      </c>
      <c r="E53" s="37">
        <f>SUMIFS(СВЦЭМ!$D$34:$D$777,СВЦЭМ!$A$34:$A$777,$A53,СВЦЭМ!$B$34:$B$777,E$47)+'СЕТ СН'!$G$11+СВЦЭМ!$D$10+'СЕТ СН'!$G$5-'СЕТ СН'!$G$21</f>
        <v>4540.6931918999999</v>
      </c>
      <c r="F53" s="37">
        <f>SUMIFS(СВЦЭМ!$D$34:$D$777,СВЦЭМ!$A$34:$A$777,$A53,СВЦЭМ!$B$34:$B$777,F$47)+'СЕТ СН'!$G$11+СВЦЭМ!$D$10+'СЕТ СН'!$G$5-'СЕТ СН'!$G$21</f>
        <v>4523.3762006400002</v>
      </c>
      <c r="G53" s="37">
        <f>SUMIFS(СВЦЭМ!$D$34:$D$777,СВЦЭМ!$A$34:$A$777,$A53,СВЦЭМ!$B$34:$B$777,G$47)+'СЕТ СН'!$G$11+СВЦЭМ!$D$10+'СЕТ СН'!$G$5-'СЕТ СН'!$G$21</f>
        <v>4521.70900618</v>
      </c>
      <c r="H53" s="37">
        <f>SUMIFS(СВЦЭМ!$D$34:$D$777,СВЦЭМ!$A$34:$A$777,$A53,СВЦЭМ!$B$34:$B$777,H$47)+'СЕТ СН'!$G$11+СВЦЭМ!$D$10+'СЕТ СН'!$G$5-'СЕТ СН'!$G$21</f>
        <v>4532.2410928099998</v>
      </c>
      <c r="I53" s="37">
        <f>SUMIFS(СВЦЭМ!$D$34:$D$777,СВЦЭМ!$A$34:$A$777,$A53,СВЦЭМ!$B$34:$B$777,I$47)+'СЕТ СН'!$G$11+СВЦЭМ!$D$10+'СЕТ СН'!$G$5-'СЕТ СН'!$G$21</f>
        <v>4415.0149953</v>
      </c>
      <c r="J53" s="37">
        <f>SUMIFS(СВЦЭМ!$D$34:$D$777,СВЦЭМ!$A$34:$A$777,$A53,СВЦЭМ!$B$34:$B$777,J$47)+'СЕТ СН'!$G$11+СВЦЭМ!$D$10+'СЕТ СН'!$G$5-'СЕТ СН'!$G$21</f>
        <v>4255.74641445</v>
      </c>
      <c r="K53" s="37">
        <f>SUMIFS(СВЦЭМ!$D$34:$D$777,СВЦЭМ!$A$34:$A$777,$A53,СВЦЭМ!$B$34:$B$777,K$47)+'СЕТ СН'!$G$11+СВЦЭМ!$D$10+'СЕТ СН'!$G$5-'СЕТ СН'!$G$21</f>
        <v>4138.9904996400001</v>
      </c>
      <c r="L53" s="37">
        <f>SUMIFS(СВЦЭМ!$D$34:$D$777,СВЦЭМ!$A$34:$A$777,$A53,СВЦЭМ!$B$34:$B$777,L$47)+'СЕТ СН'!$G$11+СВЦЭМ!$D$10+'СЕТ СН'!$G$5-'СЕТ СН'!$G$21</f>
        <v>4063.3874435400003</v>
      </c>
      <c r="M53" s="37">
        <f>SUMIFS(СВЦЭМ!$D$34:$D$777,СВЦЭМ!$A$34:$A$777,$A53,СВЦЭМ!$B$34:$B$777,M$47)+'СЕТ СН'!$G$11+СВЦЭМ!$D$10+'СЕТ СН'!$G$5-'СЕТ СН'!$G$21</f>
        <v>4058.2945458200002</v>
      </c>
      <c r="N53" s="37">
        <f>SUMIFS(СВЦЭМ!$D$34:$D$777,СВЦЭМ!$A$34:$A$777,$A53,СВЦЭМ!$B$34:$B$777,N$47)+'СЕТ СН'!$G$11+СВЦЭМ!$D$10+'СЕТ СН'!$G$5-'СЕТ СН'!$G$21</f>
        <v>4056.7082154399995</v>
      </c>
      <c r="O53" s="37">
        <f>SUMIFS(СВЦЭМ!$D$34:$D$777,СВЦЭМ!$A$34:$A$777,$A53,СВЦЭМ!$B$34:$B$777,O$47)+'СЕТ СН'!$G$11+СВЦЭМ!$D$10+'СЕТ СН'!$G$5-'СЕТ СН'!$G$21</f>
        <v>4056.3204142699997</v>
      </c>
      <c r="P53" s="37">
        <f>SUMIFS(СВЦЭМ!$D$34:$D$777,СВЦЭМ!$A$34:$A$777,$A53,СВЦЭМ!$B$34:$B$777,P$47)+'СЕТ СН'!$G$11+СВЦЭМ!$D$10+'СЕТ СН'!$G$5-'СЕТ СН'!$G$21</f>
        <v>4057.9570581899998</v>
      </c>
      <c r="Q53" s="37">
        <f>SUMIFS(СВЦЭМ!$D$34:$D$777,СВЦЭМ!$A$34:$A$777,$A53,СВЦЭМ!$B$34:$B$777,Q$47)+'СЕТ СН'!$G$11+СВЦЭМ!$D$10+'СЕТ СН'!$G$5-'СЕТ СН'!$G$21</f>
        <v>4057.3677456699997</v>
      </c>
      <c r="R53" s="37">
        <f>SUMIFS(СВЦЭМ!$D$34:$D$777,СВЦЭМ!$A$34:$A$777,$A53,СВЦЭМ!$B$34:$B$777,R$47)+'СЕТ СН'!$G$11+СВЦЭМ!$D$10+'СЕТ СН'!$G$5-'СЕТ СН'!$G$21</f>
        <v>4060.7434627700004</v>
      </c>
      <c r="S53" s="37">
        <f>SUMIFS(СВЦЭМ!$D$34:$D$777,СВЦЭМ!$A$34:$A$777,$A53,СВЦЭМ!$B$34:$B$777,S$47)+'СЕТ СН'!$G$11+СВЦЭМ!$D$10+'СЕТ СН'!$G$5-'СЕТ СН'!$G$21</f>
        <v>4061.20982009</v>
      </c>
      <c r="T53" s="37">
        <f>SUMIFS(СВЦЭМ!$D$34:$D$777,СВЦЭМ!$A$34:$A$777,$A53,СВЦЭМ!$B$34:$B$777,T$47)+'СЕТ СН'!$G$11+СВЦЭМ!$D$10+'СЕТ СН'!$G$5-'СЕТ СН'!$G$21</f>
        <v>4062.6324007599997</v>
      </c>
      <c r="U53" s="37">
        <f>SUMIFS(СВЦЭМ!$D$34:$D$777,СВЦЭМ!$A$34:$A$777,$A53,СВЦЭМ!$B$34:$B$777,U$47)+'СЕТ СН'!$G$11+СВЦЭМ!$D$10+'СЕТ СН'!$G$5-'СЕТ СН'!$G$21</f>
        <v>4063.2545496000002</v>
      </c>
      <c r="V53" s="37">
        <f>SUMIFS(СВЦЭМ!$D$34:$D$777,СВЦЭМ!$A$34:$A$777,$A53,СВЦЭМ!$B$34:$B$777,V$47)+'СЕТ СН'!$G$11+СВЦЭМ!$D$10+'СЕТ СН'!$G$5-'СЕТ СН'!$G$21</f>
        <v>4094.9318065699999</v>
      </c>
      <c r="W53" s="37">
        <f>SUMIFS(СВЦЭМ!$D$34:$D$777,СВЦЭМ!$A$34:$A$777,$A53,СВЦЭМ!$B$34:$B$777,W$47)+'СЕТ СН'!$G$11+СВЦЭМ!$D$10+'СЕТ СН'!$G$5-'СЕТ СН'!$G$21</f>
        <v>4156.6823063600004</v>
      </c>
      <c r="X53" s="37">
        <f>SUMIFS(СВЦЭМ!$D$34:$D$777,СВЦЭМ!$A$34:$A$777,$A53,СВЦЭМ!$B$34:$B$777,X$47)+'СЕТ СН'!$G$11+СВЦЭМ!$D$10+'СЕТ СН'!$G$5-'СЕТ СН'!$G$21</f>
        <v>4254.3706351399996</v>
      </c>
      <c r="Y53" s="37">
        <f>SUMIFS(СВЦЭМ!$D$34:$D$777,СВЦЭМ!$A$34:$A$777,$A53,СВЦЭМ!$B$34:$B$777,Y$47)+'СЕТ СН'!$G$11+СВЦЭМ!$D$10+'СЕТ СН'!$G$5-'СЕТ СН'!$G$21</f>
        <v>4331.03214424</v>
      </c>
    </row>
    <row r="54" spans="1:25" ht="15.75" x14ac:dyDescent="0.2">
      <c r="A54" s="36">
        <f t="shared" si="1"/>
        <v>42954</v>
      </c>
      <c r="B54" s="37">
        <f>SUMIFS(СВЦЭМ!$D$34:$D$777,СВЦЭМ!$A$34:$A$777,$A54,СВЦЭМ!$B$34:$B$777,B$47)+'СЕТ СН'!$G$11+СВЦЭМ!$D$10+'СЕТ СН'!$G$5-'СЕТ СН'!$G$21</f>
        <v>4535.8170557399999</v>
      </c>
      <c r="C54" s="37">
        <f>SUMIFS(СВЦЭМ!$D$34:$D$777,СВЦЭМ!$A$34:$A$777,$A54,СВЦЭМ!$B$34:$B$777,C$47)+'СЕТ СН'!$G$11+СВЦЭМ!$D$10+'СЕТ СН'!$G$5-'СЕТ СН'!$G$21</f>
        <v>4577.9676881300002</v>
      </c>
      <c r="D54" s="37">
        <f>SUMIFS(СВЦЭМ!$D$34:$D$777,СВЦЭМ!$A$34:$A$777,$A54,СВЦЭМ!$B$34:$B$777,D$47)+'СЕТ СН'!$G$11+СВЦЭМ!$D$10+'СЕТ СН'!$G$5-'СЕТ СН'!$G$21</f>
        <v>4564.1994448400001</v>
      </c>
      <c r="E54" s="37">
        <f>SUMIFS(СВЦЭМ!$D$34:$D$777,СВЦЭМ!$A$34:$A$777,$A54,СВЦЭМ!$B$34:$B$777,E$47)+'СЕТ СН'!$G$11+СВЦЭМ!$D$10+'СЕТ СН'!$G$5-'СЕТ СН'!$G$21</f>
        <v>4558.34699353</v>
      </c>
      <c r="F54" s="37">
        <f>SUMIFS(СВЦЭМ!$D$34:$D$777,СВЦЭМ!$A$34:$A$777,$A54,СВЦЭМ!$B$34:$B$777,F$47)+'СЕТ СН'!$G$11+СВЦЭМ!$D$10+'СЕТ СН'!$G$5-'СЕТ СН'!$G$21</f>
        <v>4553.7737115099999</v>
      </c>
      <c r="G54" s="37">
        <f>SUMIFS(СВЦЭМ!$D$34:$D$777,СВЦЭМ!$A$34:$A$777,$A54,СВЦЭМ!$B$34:$B$777,G$47)+'СЕТ СН'!$G$11+СВЦЭМ!$D$10+'СЕТ СН'!$G$5-'СЕТ СН'!$G$21</f>
        <v>4560.85506584</v>
      </c>
      <c r="H54" s="37">
        <f>SUMIFS(СВЦЭМ!$D$34:$D$777,СВЦЭМ!$A$34:$A$777,$A54,СВЦЭМ!$B$34:$B$777,H$47)+'СЕТ СН'!$G$11+СВЦЭМ!$D$10+'СЕТ СН'!$G$5-'СЕТ СН'!$G$21</f>
        <v>4582.3496986</v>
      </c>
      <c r="I54" s="37">
        <f>SUMIFS(СВЦЭМ!$D$34:$D$777,СВЦЭМ!$A$34:$A$777,$A54,СВЦЭМ!$B$34:$B$777,I$47)+'СЕТ СН'!$G$11+СВЦЭМ!$D$10+'СЕТ СН'!$G$5-'СЕТ СН'!$G$21</f>
        <v>4450.1447190099998</v>
      </c>
      <c r="J54" s="37">
        <f>SUMIFS(СВЦЭМ!$D$34:$D$777,СВЦЭМ!$A$34:$A$777,$A54,СВЦЭМ!$B$34:$B$777,J$47)+'СЕТ СН'!$G$11+СВЦЭМ!$D$10+'СЕТ СН'!$G$5-'СЕТ СН'!$G$21</f>
        <v>4266.1384719300004</v>
      </c>
      <c r="K54" s="37">
        <f>SUMIFS(СВЦЭМ!$D$34:$D$777,СВЦЭМ!$A$34:$A$777,$A54,СВЦЭМ!$B$34:$B$777,K$47)+'СЕТ СН'!$G$11+СВЦЭМ!$D$10+'СЕТ СН'!$G$5-'СЕТ СН'!$G$21</f>
        <v>4150.1506448</v>
      </c>
      <c r="L54" s="37">
        <f>SUMIFS(СВЦЭМ!$D$34:$D$777,СВЦЭМ!$A$34:$A$777,$A54,СВЦЭМ!$B$34:$B$777,L$47)+'СЕТ СН'!$G$11+СВЦЭМ!$D$10+'СЕТ СН'!$G$5-'СЕТ СН'!$G$21</f>
        <v>4084.9932276299996</v>
      </c>
      <c r="M54" s="37">
        <f>SUMIFS(СВЦЭМ!$D$34:$D$777,СВЦЭМ!$A$34:$A$777,$A54,СВЦЭМ!$B$34:$B$777,M$47)+'СЕТ СН'!$G$11+СВЦЭМ!$D$10+'СЕТ СН'!$G$5-'СЕТ СН'!$G$21</f>
        <v>4081.1732164799996</v>
      </c>
      <c r="N54" s="37">
        <f>SUMIFS(СВЦЭМ!$D$34:$D$777,СВЦЭМ!$A$34:$A$777,$A54,СВЦЭМ!$B$34:$B$777,N$47)+'СЕТ СН'!$G$11+СВЦЭМ!$D$10+'СЕТ СН'!$G$5-'СЕТ СН'!$G$21</f>
        <v>4085.2603801699997</v>
      </c>
      <c r="O54" s="37">
        <f>SUMIFS(СВЦЭМ!$D$34:$D$777,СВЦЭМ!$A$34:$A$777,$A54,СВЦЭМ!$B$34:$B$777,O$47)+'СЕТ СН'!$G$11+СВЦЭМ!$D$10+'СЕТ СН'!$G$5-'СЕТ СН'!$G$21</f>
        <v>4068.1335828399997</v>
      </c>
      <c r="P54" s="37">
        <f>SUMIFS(СВЦЭМ!$D$34:$D$777,СВЦЭМ!$A$34:$A$777,$A54,СВЦЭМ!$B$34:$B$777,P$47)+'СЕТ СН'!$G$11+СВЦЭМ!$D$10+'СЕТ СН'!$G$5-'СЕТ СН'!$G$21</f>
        <v>4082.5648676999999</v>
      </c>
      <c r="Q54" s="37">
        <f>SUMIFS(СВЦЭМ!$D$34:$D$777,СВЦЭМ!$A$34:$A$777,$A54,СВЦЭМ!$B$34:$B$777,Q$47)+'СЕТ СН'!$G$11+СВЦЭМ!$D$10+'СЕТ СН'!$G$5-'СЕТ СН'!$G$21</f>
        <v>4084.3018767699996</v>
      </c>
      <c r="R54" s="37">
        <f>SUMIFS(СВЦЭМ!$D$34:$D$777,СВЦЭМ!$A$34:$A$777,$A54,СВЦЭМ!$B$34:$B$777,R$47)+'СЕТ СН'!$G$11+СВЦЭМ!$D$10+'СЕТ СН'!$G$5-'СЕТ СН'!$G$21</f>
        <v>4086.2386957799999</v>
      </c>
      <c r="S54" s="37">
        <f>SUMIFS(СВЦЭМ!$D$34:$D$777,СВЦЭМ!$A$34:$A$777,$A54,СВЦЭМ!$B$34:$B$777,S$47)+'СЕТ СН'!$G$11+СВЦЭМ!$D$10+'СЕТ СН'!$G$5-'СЕТ СН'!$G$21</f>
        <v>4077.0574481100002</v>
      </c>
      <c r="T54" s="37">
        <f>SUMIFS(СВЦЭМ!$D$34:$D$777,СВЦЭМ!$A$34:$A$777,$A54,СВЦЭМ!$B$34:$B$777,T$47)+'СЕТ СН'!$G$11+СВЦЭМ!$D$10+'СЕТ СН'!$G$5-'СЕТ СН'!$G$21</f>
        <v>4081.5278759399998</v>
      </c>
      <c r="U54" s="37">
        <f>SUMIFS(СВЦЭМ!$D$34:$D$777,СВЦЭМ!$A$34:$A$777,$A54,СВЦЭМ!$B$34:$B$777,U$47)+'СЕТ СН'!$G$11+СВЦЭМ!$D$10+'СЕТ СН'!$G$5-'СЕТ СН'!$G$21</f>
        <v>4079.68683659</v>
      </c>
      <c r="V54" s="37">
        <f>SUMIFS(СВЦЭМ!$D$34:$D$777,СВЦЭМ!$A$34:$A$777,$A54,СВЦЭМ!$B$34:$B$777,V$47)+'СЕТ СН'!$G$11+СВЦЭМ!$D$10+'СЕТ СН'!$G$5-'СЕТ СН'!$G$21</f>
        <v>4105.9274033800002</v>
      </c>
      <c r="W54" s="37">
        <f>SUMIFS(СВЦЭМ!$D$34:$D$777,СВЦЭМ!$A$34:$A$777,$A54,СВЦЭМ!$B$34:$B$777,W$47)+'СЕТ СН'!$G$11+СВЦЭМ!$D$10+'СЕТ СН'!$G$5-'СЕТ СН'!$G$21</f>
        <v>4173.1583435100001</v>
      </c>
      <c r="X54" s="37">
        <f>SUMIFS(СВЦЭМ!$D$34:$D$777,СВЦЭМ!$A$34:$A$777,$A54,СВЦЭМ!$B$34:$B$777,X$47)+'СЕТ СН'!$G$11+СВЦЭМ!$D$10+'СЕТ СН'!$G$5-'СЕТ СН'!$G$21</f>
        <v>4286.5801155299996</v>
      </c>
      <c r="Y54" s="37">
        <f>SUMIFS(СВЦЭМ!$D$34:$D$777,СВЦЭМ!$A$34:$A$777,$A54,СВЦЭМ!$B$34:$B$777,Y$47)+'СЕТ СН'!$G$11+СВЦЭМ!$D$10+'СЕТ СН'!$G$5-'СЕТ СН'!$G$21</f>
        <v>4390.8535051299996</v>
      </c>
    </row>
    <row r="55" spans="1:25" ht="15.75" x14ac:dyDescent="0.2">
      <c r="A55" s="36">
        <f t="shared" si="1"/>
        <v>42955</v>
      </c>
      <c r="B55" s="37">
        <f>SUMIFS(СВЦЭМ!$D$34:$D$777,СВЦЭМ!$A$34:$A$777,$A55,СВЦЭМ!$B$34:$B$777,B$47)+'СЕТ СН'!$G$11+СВЦЭМ!$D$10+'СЕТ СН'!$G$5-'СЕТ СН'!$G$21</f>
        <v>4480.1478748700001</v>
      </c>
      <c r="C55" s="37">
        <f>SUMIFS(СВЦЭМ!$D$34:$D$777,СВЦЭМ!$A$34:$A$777,$A55,СВЦЭМ!$B$34:$B$777,C$47)+'СЕТ СН'!$G$11+СВЦЭМ!$D$10+'СЕТ СН'!$G$5-'СЕТ СН'!$G$21</f>
        <v>4566.1805573800002</v>
      </c>
      <c r="D55" s="37">
        <f>SUMIFS(СВЦЭМ!$D$34:$D$777,СВЦЭМ!$A$34:$A$777,$A55,СВЦЭМ!$B$34:$B$777,D$47)+'СЕТ СН'!$G$11+СВЦЭМ!$D$10+'СЕТ СН'!$G$5-'СЕТ СН'!$G$21</f>
        <v>4560.9652065600003</v>
      </c>
      <c r="E55" s="37">
        <f>SUMIFS(СВЦЭМ!$D$34:$D$777,СВЦЭМ!$A$34:$A$777,$A55,СВЦЭМ!$B$34:$B$777,E$47)+'СЕТ СН'!$G$11+СВЦЭМ!$D$10+'СЕТ СН'!$G$5-'СЕТ СН'!$G$21</f>
        <v>4551.2586868500002</v>
      </c>
      <c r="F55" s="37">
        <f>SUMIFS(СВЦЭМ!$D$34:$D$777,СВЦЭМ!$A$34:$A$777,$A55,СВЦЭМ!$B$34:$B$777,F$47)+'СЕТ СН'!$G$11+СВЦЭМ!$D$10+'СЕТ СН'!$G$5-'СЕТ СН'!$G$21</f>
        <v>4549.4826895699998</v>
      </c>
      <c r="G55" s="37">
        <f>SUMIFS(СВЦЭМ!$D$34:$D$777,СВЦЭМ!$A$34:$A$777,$A55,СВЦЭМ!$B$34:$B$777,G$47)+'СЕТ СН'!$G$11+СВЦЭМ!$D$10+'СЕТ СН'!$G$5-'СЕТ СН'!$G$21</f>
        <v>4555.1499345299999</v>
      </c>
      <c r="H55" s="37">
        <f>SUMIFS(СВЦЭМ!$D$34:$D$777,СВЦЭМ!$A$34:$A$777,$A55,СВЦЭМ!$B$34:$B$777,H$47)+'СЕТ СН'!$G$11+СВЦЭМ!$D$10+'СЕТ СН'!$G$5-'СЕТ СН'!$G$21</f>
        <v>4560.7336173099993</v>
      </c>
      <c r="I55" s="37">
        <f>SUMIFS(СВЦЭМ!$D$34:$D$777,СВЦЭМ!$A$34:$A$777,$A55,СВЦЭМ!$B$34:$B$777,I$47)+'СЕТ СН'!$G$11+СВЦЭМ!$D$10+'СЕТ СН'!$G$5-'СЕТ СН'!$G$21</f>
        <v>4422.2041793400003</v>
      </c>
      <c r="J55" s="37">
        <f>SUMIFS(СВЦЭМ!$D$34:$D$777,СВЦЭМ!$A$34:$A$777,$A55,СВЦЭМ!$B$34:$B$777,J$47)+'СЕТ СН'!$G$11+СВЦЭМ!$D$10+'СЕТ СН'!$G$5-'СЕТ СН'!$G$21</f>
        <v>4254.4487546099999</v>
      </c>
      <c r="K55" s="37">
        <f>SUMIFS(СВЦЭМ!$D$34:$D$777,СВЦЭМ!$A$34:$A$777,$A55,СВЦЭМ!$B$34:$B$777,K$47)+'СЕТ СН'!$G$11+СВЦЭМ!$D$10+'СЕТ СН'!$G$5-'СЕТ СН'!$G$21</f>
        <v>4142.3285788000003</v>
      </c>
      <c r="L55" s="37">
        <f>SUMIFS(СВЦЭМ!$D$34:$D$777,СВЦЭМ!$A$34:$A$777,$A55,СВЦЭМ!$B$34:$B$777,L$47)+'СЕТ СН'!$G$11+СВЦЭМ!$D$10+'СЕТ СН'!$G$5-'СЕТ СН'!$G$21</f>
        <v>4070.8907398700003</v>
      </c>
      <c r="M55" s="37">
        <f>SUMIFS(СВЦЭМ!$D$34:$D$777,СВЦЭМ!$A$34:$A$777,$A55,СВЦЭМ!$B$34:$B$777,M$47)+'СЕТ СН'!$G$11+СВЦЭМ!$D$10+'СЕТ СН'!$G$5-'СЕТ СН'!$G$21</f>
        <v>4063.4905176900002</v>
      </c>
      <c r="N55" s="37">
        <f>SUMIFS(СВЦЭМ!$D$34:$D$777,СВЦЭМ!$A$34:$A$777,$A55,СВЦЭМ!$B$34:$B$777,N$47)+'СЕТ СН'!$G$11+СВЦЭМ!$D$10+'СЕТ СН'!$G$5-'СЕТ СН'!$G$21</f>
        <v>4066.6058469899999</v>
      </c>
      <c r="O55" s="37">
        <f>SUMIFS(СВЦЭМ!$D$34:$D$777,СВЦЭМ!$A$34:$A$777,$A55,СВЦЭМ!$B$34:$B$777,O$47)+'СЕТ СН'!$G$11+СВЦЭМ!$D$10+'СЕТ СН'!$G$5-'СЕТ СН'!$G$21</f>
        <v>4052.0469364099999</v>
      </c>
      <c r="P55" s="37">
        <f>SUMIFS(СВЦЭМ!$D$34:$D$777,СВЦЭМ!$A$34:$A$777,$A55,СВЦЭМ!$B$34:$B$777,P$47)+'СЕТ СН'!$G$11+СВЦЭМ!$D$10+'СЕТ СН'!$G$5-'СЕТ СН'!$G$21</f>
        <v>4069.1623650800002</v>
      </c>
      <c r="Q55" s="37">
        <f>SUMIFS(СВЦЭМ!$D$34:$D$777,СВЦЭМ!$A$34:$A$777,$A55,СВЦЭМ!$B$34:$B$777,Q$47)+'СЕТ СН'!$G$11+СВЦЭМ!$D$10+'СЕТ СН'!$G$5-'СЕТ СН'!$G$21</f>
        <v>4076.5677904799995</v>
      </c>
      <c r="R55" s="37">
        <f>SUMIFS(СВЦЭМ!$D$34:$D$777,СВЦЭМ!$A$34:$A$777,$A55,СВЦЭМ!$B$34:$B$777,R$47)+'СЕТ СН'!$G$11+СВЦЭМ!$D$10+'СЕТ СН'!$G$5-'СЕТ СН'!$G$21</f>
        <v>4077.4984939599999</v>
      </c>
      <c r="S55" s="37">
        <f>SUMIFS(СВЦЭМ!$D$34:$D$777,СВЦЭМ!$A$34:$A$777,$A55,СВЦЭМ!$B$34:$B$777,S$47)+'СЕТ СН'!$G$11+СВЦЭМ!$D$10+'СЕТ СН'!$G$5-'СЕТ СН'!$G$21</f>
        <v>4061.8178268600004</v>
      </c>
      <c r="T55" s="37">
        <f>SUMIFS(СВЦЭМ!$D$34:$D$777,СВЦЭМ!$A$34:$A$777,$A55,СВЦЭМ!$B$34:$B$777,T$47)+'СЕТ СН'!$G$11+СВЦЭМ!$D$10+'СЕТ СН'!$G$5-'СЕТ СН'!$G$21</f>
        <v>4079.8253549199999</v>
      </c>
      <c r="U55" s="37">
        <f>SUMIFS(СВЦЭМ!$D$34:$D$777,СВЦЭМ!$A$34:$A$777,$A55,СВЦЭМ!$B$34:$B$777,U$47)+'СЕТ СН'!$G$11+СВЦЭМ!$D$10+'СЕТ СН'!$G$5-'СЕТ СН'!$G$21</f>
        <v>4078.1825092399995</v>
      </c>
      <c r="V55" s="37">
        <f>SUMIFS(СВЦЭМ!$D$34:$D$777,СВЦЭМ!$A$34:$A$777,$A55,СВЦЭМ!$B$34:$B$777,V$47)+'СЕТ СН'!$G$11+СВЦЭМ!$D$10+'СЕТ СН'!$G$5-'СЕТ СН'!$G$21</f>
        <v>4104.4835835699996</v>
      </c>
      <c r="W55" s="37">
        <f>SUMIFS(СВЦЭМ!$D$34:$D$777,СВЦЭМ!$A$34:$A$777,$A55,СВЦЭМ!$B$34:$B$777,W$47)+'СЕТ СН'!$G$11+СВЦЭМ!$D$10+'СЕТ СН'!$G$5-'СЕТ СН'!$G$21</f>
        <v>4176.0801309899998</v>
      </c>
      <c r="X55" s="37">
        <f>SUMIFS(СВЦЭМ!$D$34:$D$777,СВЦЭМ!$A$34:$A$777,$A55,СВЦЭМ!$B$34:$B$777,X$47)+'СЕТ СН'!$G$11+СВЦЭМ!$D$10+'СЕТ СН'!$G$5-'СЕТ СН'!$G$21</f>
        <v>4290.6097823</v>
      </c>
      <c r="Y55" s="37">
        <f>SUMIFS(СВЦЭМ!$D$34:$D$777,СВЦЭМ!$A$34:$A$777,$A55,СВЦЭМ!$B$34:$B$777,Y$47)+'СЕТ СН'!$G$11+СВЦЭМ!$D$10+'СЕТ СН'!$G$5-'СЕТ СН'!$G$21</f>
        <v>4426.23378701</v>
      </c>
    </row>
    <row r="56" spans="1:25" ht="15.75" x14ac:dyDescent="0.2">
      <c r="A56" s="36">
        <f t="shared" si="1"/>
        <v>42956</v>
      </c>
      <c r="B56" s="37">
        <f>SUMIFS(СВЦЭМ!$D$34:$D$777,СВЦЭМ!$A$34:$A$777,$A56,СВЦЭМ!$B$34:$B$777,B$47)+'СЕТ СН'!$G$11+СВЦЭМ!$D$10+'СЕТ СН'!$G$5-'СЕТ СН'!$G$21</f>
        <v>4531.9374080199996</v>
      </c>
      <c r="C56" s="37">
        <f>SUMIFS(СВЦЭМ!$D$34:$D$777,СВЦЭМ!$A$34:$A$777,$A56,СВЦЭМ!$B$34:$B$777,C$47)+'СЕТ СН'!$G$11+СВЦЭМ!$D$10+'СЕТ СН'!$G$5-'СЕТ СН'!$G$21</f>
        <v>4541.9744042700004</v>
      </c>
      <c r="D56" s="37">
        <f>SUMIFS(СВЦЭМ!$D$34:$D$777,СВЦЭМ!$A$34:$A$777,$A56,СВЦЭМ!$B$34:$B$777,D$47)+'СЕТ СН'!$G$11+СВЦЭМ!$D$10+'СЕТ СН'!$G$5-'СЕТ СН'!$G$21</f>
        <v>4534.4192680400001</v>
      </c>
      <c r="E56" s="37">
        <f>SUMIFS(СВЦЭМ!$D$34:$D$777,СВЦЭМ!$A$34:$A$777,$A56,СВЦЭМ!$B$34:$B$777,E$47)+'СЕТ СН'!$G$11+СВЦЭМ!$D$10+'СЕТ СН'!$G$5-'СЕТ СН'!$G$21</f>
        <v>4525.79907654</v>
      </c>
      <c r="F56" s="37">
        <f>SUMIFS(СВЦЭМ!$D$34:$D$777,СВЦЭМ!$A$34:$A$777,$A56,СВЦЭМ!$B$34:$B$777,F$47)+'СЕТ СН'!$G$11+СВЦЭМ!$D$10+'СЕТ СН'!$G$5-'СЕТ СН'!$G$21</f>
        <v>4521.8889336399998</v>
      </c>
      <c r="G56" s="37">
        <f>SUMIFS(СВЦЭМ!$D$34:$D$777,СВЦЭМ!$A$34:$A$777,$A56,СВЦЭМ!$B$34:$B$777,G$47)+'СЕТ СН'!$G$11+СВЦЭМ!$D$10+'СЕТ СН'!$G$5-'СЕТ СН'!$G$21</f>
        <v>4528.3775169500004</v>
      </c>
      <c r="H56" s="37">
        <f>SUMIFS(СВЦЭМ!$D$34:$D$777,СВЦЭМ!$A$34:$A$777,$A56,СВЦЭМ!$B$34:$B$777,H$47)+'СЕТ СН'!$G$11+СВЦЭМ!$D$10+'СЕТ СН'!$G$5-'СЕТ СН'!$G$21</f>
        <v>4541.7246213300004</v>
      </c>
      <c r="I56" s="37">
        <f>SUMIFS(СВЦЭМ!$D$34:$D$777,СВЦЭМ!$A$34:$A$777,$A56,СВЦЭМ!$B$34:$B$777,I$47)+'СЕТ СН'!$G$11+СВЦЭМ!$D$10+'СЕТ СН'!$G$5-'СЕТ СН'!$G$21</f>
        <v>4462.1793241699997</v>
      </c>
      <c r="J56" s="37">
        <f>SUMIFS(СВЦЭМ!$D$34:$D$777,СВЦЭМ!$A$34:$A$777,$A56,СВЦЭМ!$B$34:$B$777,J$47)+'СЕТ СН'!$G$11+СВЦЭМ!$D$10+'СЕТ СН'!$G$5-'СЕТ СН'!$G$21</f>
        <v>4332.4171809199997</v>
      </c>
      <c r="K56" s="37">
        <f>SUMIFS(СВЦЭМ!$D$34:$D$777,СВЦЭМ!$A$34:$A$777,$A56,СВЦЭМ!$B$34:$B$777,K$47)+'СЕТ СН'!$G$11+СВЦЭМ!$D$10+'СЕТ СН'!$G$5-'СЕТ СН'!$G$21</f>
        <v>4200.97749707</v>
      </c>
      <c r="L56" s="37">
        <f>SUMIFS(СВЦЭМ!$D$34:$D$777,СВЦЭМ!$A$34:$A$777,$A56,СВЦЭМ!$B$34:$B$777,L$47)+'СЕТ СН'!$G$11+СВЦЭМ!$D$10+'СЕТ СН'!$G$5-'СЕТ СН'!$G$21</f>
        <v>4105.3602957700004</v>
      </c>
      <c r="M56" s="37">
        <f>SUMIFS(СВЦЭМ!$D$34:$D$777,СВЦЭМ!$A$34:$A$777,$A56,СВЦЭМ!$B$34:$B$777,M$47)+'СЕТ СН'!$G$11+СВЦЭМ!$D$10+'СЕТ СН'!$G$5-'СЕТ СН'!$G$21</f>
        <v>4076.7364029999999</v>
      </c>
      <c r="N56" s="37">
        <f>SUMIFS(СВЦЭМ!$D$34:$D$777,СВЦЭМ!$A$34:$A$777,$A56,СВЦЭМ!$B$34:$B$777,N$47)+'СЕТ СН'!$G$11+СВЦЭМ!$D$10+'СЕТ СН'!$G$5-'СЕТ СН'!$G$21</f>
        <v>4081.8892623600004</v>
      </c>
      <c r="O56" s="37">
        <f>SUMIFS(СВЦЭМ!$D$34:$D$777,СВЦЭМ!$A$34:$A$777,$A56,СВЦЭМ!$B$34:$B$777,O$47)+'СЕТ СН'!$G$11+СВЦЭМ!$D$10+'СЕТ СН'!$G$5-'СЕТ СН'!$G$21</f>
        <v>4071.5041709899997</v>
      </c>
      <c r="P56" s="37">
        <f>SUMIFS(СВЦЭМ!$D$34:$D$777,СВЦЭМ!$A$34:$A$777,$A56,СВЦЭМ!$B$34:$B$777,P$47)+'СЕТ СН'!$G$11+СВЦЭМ!$D$10+'СЕТ СН'!$G$5-'СЕТ СН'!$G$21</f>
        <v>4086.3813245000001</v>
      </c>
      <c r="Q56" s="37">
        <f>SUMIFS(СВЦЭМ!$D$34:$D$777,СВЦЭМ!$A$34:$A$777,$A56,СВЦЭМ!$B$34:$B$777,Q$47)+'СЕТ СН'!$G$11+СВЦЭМ!$D$10+'СЕТ СН'!$G$5-'СЕТ СН'!$G$21</f>
        <v>4089.2376031399999</v>
      </c>
      <c r="R56" s="37">
        <f>SUMIFS(СВЦЭМ!$D$34:$D$777,СВЦЭМ!$A$34:$A$777,$A56,СВЦЭМ!$B$34:$B$777,R$47)+'СЕТ СН'!$G$11+СВЦЭМ!$D$10+'СЕТ СН'!$G$5-'СЕТ СН'!$G$21</f>
        <v>4095.7132044299997</v>
      </c>
      <c r="S56" s="37">
        <f>SUMIFS(СВЦЭМ!$D$34:$D$777,СВЦЭМ!$A$34:$A$777,$A56,СВЦЭМ!$B$34:$B$777,S$47)+'СЕТ СН'!$G$11+СВЦЭМ!$D$10+'СЕТ СН'!$G$5-'СЕТ СН'!$G$21</f>
        <v>4084.4685412400004</v>
      </c>
      <c r="T56" s="37">
        <f>SUMIFS(СВЦЭМ!$D$34:$D$777,СВЦЭМ!$A$34:$A$777,$A56,СВЦЭМ!$B$34:$B$777,T$47)+'СЕТ СН'!$G$11+СВЦЭМ!$D$10+'СЕТ СН'!$G$5-'СЕТ СН'!$G$21</f>
        <v>4092.0278804</v>
      </c>
      <c r="U56" s="37">
        <f>SUMIFS(СВЦЭМ!$D$34:$D$777,СВЦЭМ!$A$34:$A$777,$A56,СВЦЭМ!$B$34:$B$777,U$47)+'СЕТ СН'!$G$11+СВЦЭМ!$D$10+'СЕТ СН'!$G$5-'СЕТ СН'!$G$21</f>
        <v>4092.5925710399997</v>
      </c>
      <c r="V56" s="37">
        <f>SUMIFS(СВЦЭМ!$D$34:$D$777,СВЦЭМ!$A$34:$A$777,$A56,СВЦЭМ!$B$34:$B$777,V$47)+'СЕТ СН'!$G$11+СВЦЭМ!$D$10+'СЕТ СН'!$G$5-'СЕТ СН'!$G$21</f>
        <v>4115.6049198199999</v>
      </c>
      <c r="W56" s="37">
        <f>SUMIFS(СВЦЭМ!$D$34:$D$777,СВЦЭМ!$A$34:$A$777,$A56,СВЦЭМ!$B$34:$B$777,W$47)+'СЕТ СН'!$G$11+СВЦЭМ!$D$10+'СЕТ СН'!$G$5-'СЕТ СН'!$G$21</f>
        <v>4182.9420325600004</v>
      </c>
      <c r="X56" s="37">
        <f>SUMIFS(СВЦЭМ!$D$34:$D$777,СВЦЭМ!$A$34:$A$777,$A56,СВЦЭМ!$B$34:$B$777,X$47)+'СЕТ СН'!$G$11+СВЦЭМ!$D$10+'СЕТ СН'!$G$5-'СЕТ СН'!$G$21</f>
        <v>4230.6119771699996</v>
      </c>
      <c r="Y56" s="37">
        <f>SUMIFS(СВЦЭМ!$D$34:$D$777,СВЦЭМ!$A$34:$A$777,$A56,СВЦЭМ!$B$34:$B$777,Y$47)+'СЕТ СН'!$G$11+СВЦЭМ!$D$10+'СЕТ СН'!$G$5-'СЕТ СН'!$G$21</f>
        <v>4267.9868552299995</v>
      </c>
    </row>
    <row r="57" spans="1:25" ht="15.75" x14ac:dyDescent="0.2">
      <c r="A57" s="36">
        <f t="shared" si="1"/>
        <v>42957</v>
      </c>
      <c r="B57" s="37">
        <f>SUMIFS(СВЦЭМ!$D$34:$D$777,СВЦЭМ!$A$34:$A$777,$A57,СВЦЭМ!$B$34:$B$777,B$47)+'СЕТ СН'!$G$11+СВЦЭМ!$D$10+'СЕТ СН'!$G$5-'СЕТ СН'!$G$21</f>
        <v>4239.9562755899997</v>
      </c>
      <c r="C57" s="37">
        <f>SUMIFS(СВЦЭМ!$D$34:$D$777,СВЦЭМ!$A$34:$A$777,$A57,СВЦЭМ!$B$34:$B$777,C$47)+'СЕТ СН'!$G$11+СВЦЭМ!$D$10+'СЕТ СН'!$G$5-'СЕТ СН'!$G$21</f>
        <v>4270.7006089500001</v>
      </c>
      <c r="D57" s="37">
        <f>SUMIFS(СВЦЭМ!$D$34:$D$777,СВЦЭМ!$A$34:$A$777,$A57,СВЦЭМ!$B$34:$B$777,D$47)+'СЕТ СН'!$G$11+СВЦЭМ!$D$10+'СЕТ СН'!$G$5-'СЕТ СН'!$G$21</f>
        <v>4283.4064988199998</v>
      </c>
      <c r="E57" s="37">
        <f>SUMIFS(СВЦЭМ!$D$34:$D$777,СВЦЭМ!$A$34:$A$777,$A57,СВЦЭМ!$B$34:$B$777,E$47)+'СЕТ СН'!$G$11+СВЦЭМ!$D$10+'СЕТ СН'!$G$5-'СЕТ СН'!$G$21</f>
        <v>4295.7109817</v>
      </c>
      <c r="F57" s="37">
        <f>SUMIFS(СВЦЭМ!$D$34:$D$777,СВЦЭМ!$A$34:$A$777,$A57,СВЦЭМ!$B$34:$B$777,F$47)+'СЕТ СН'!$G$11+СВЦЭМ!$D$10+'СЕТ СН'!$G$5-'СЕТ СН'!$G$21</f>
        <v>4304.1495677000003</v>
      </c>
      <c r="G57" s="37">
        <f>SUMIFS(СВЦЭМ!$D$34:$D$777,СВЦЭМ!$A$34:$A$777,$A57,СВЦЭМ!$B$34:$B$777,G$47)+'СЕТ СН'!$G$11+СВЦЭМ!$D$10+'СЕТ СН'!$G$5-'СЕТ СН'!$G$21</f>
        <v>4304.4991637900002</v>
      </c>
      <c r="H57" s="37">
        <f>SUMIFS(СВЦЭМ!$D$34:$D$777,СВЦЭМ!$A$34:$A$777,$A57,СВЦЭМ!$B$34:$B$777,H$47)+'СЕТ СН'!$G$11+СВЦЭМ!$D$10+'СЕТ СН'!$G$5-'СЕТ СН'!$G$21</f>
        <v>4309.8965412899997</v>
      </c>
      <c r="I57" s="37">
        <f>SUMIFS(СВЦЭМ!$D$34:$D$777,СВЦЭМ!$A$34:$A$777,$A57,СВЦЭМ!$B$34:$B$777,I$47)+'СЕТ СН'!$G$11+СВЦЭМ!$D$10+'СЕТ СН'!$G$5-'СЕТ СН'!$G$21</f>
        <v>4295.24884217</v>
      </c>
      <c r="J57" s="37">
        <f>SUMIFS(СВЦЭМ!$D$34:$D$777,СВЦЭМ!$A$34:$A$777,$A57,СВЦЭМ!$B$34:$B$777,J$47)+'СЕТ СН'!$G$11+СВЦЭМ!$D$10+'СЕТ СН'!$G$5-'СЕТ СН'!$G$21</f>
        <v>4296.1473081100003</v>
      </c>
      <c r="K57" s="37">
        <f>SUMIFS(СВЦЭМ!$D$34:$D$777,СВЦЭМ!$A$34:$A$777,$A57,СВЦЭМ!$B$34:$B$777,K$47)+'СЕТ СН'!$G$11+СВЦЭМ!$D$10+'СЕТ СН'!$G$5-'СЕТ СН'!$G$21</f>
        <v>4276.9256639899995</v>
      </c>
      <c r="L57" s="37">
        <f>SUMIFS(СВЦЭМ!$D$34:$D$777,СВЦЭМ!$A$34:$A$777,$A57,СВЦЭМ!$B$34:$B$777,L$47)+'СЕТ СН'!$G$11+СВЦЭМ!$D$10+'СЕТ СН'!$G$5-'СЕТ СН'!$G$21</f>
        <v>4187.87770731</v>
      </c>
      <c r="M57" s="37">
        <f>SUMIFS(СВЦЭМ!$D$34:$D$777,СВЦЭМ!$A$34:$A$777,$A57,СВЦЭМ!$B$34:$B$777,M$47)+'СЕТ СН'!$G$11+СВЦЭМ!$D$10+'СЕТ СН'!$G$5-'СЕТ СН'!$G$21</f>
        <v>4152.9800555100001</v>
      </c>
      <c r="N57" s="37">
        <f>SUMIFS(СВЦЭМ!$D$34:$D$777,СВЦЭМ!$A$34:$A$777,$A57,СВЦЭМ!$B$34:$B$777,N$47)+'СЕТ СН'!$G$11+СВЦЭМ!$D$10+'СЕТ СН'!$G$5-'СЕТ СН'!$G$21</f>
        <v>4147.4965561400004</v>
      </c>
      <c r="O57" s="37">
        <f>SUMIFS(СВЦЭМ!$D$34:$D$777,СВЦЭМ!$A$34:$A$777,$A57,СВЦЭМ!$B$34:$B$777,O$47)+'СЕТ СН'!$G$11+СВЦЭМ!$D$10+'СЕТ СН'!$G$5-'СЕТ СН'!$G$21</f>
        <v>4149.6936796999998</v>
      </c>
      <c r="P57" s="37">
        <f>SUMIFS(СВЦЭМ!$D$34:$D$777,СВЦЭМ!$A$34:$A$777,$A57,СВЦЭМ!$B$34:$B$777,P$47)+'СЕТ СН'!$G$11+СВЦЭМ!$D$10+'СЕТ СН'!$G$5-'СЕТ СН'!$G$21</f>
        <v>4151.4316515499995</v>
      </c>
      <c r="Q57" s="37">
        <f>SUMIFS(СВЦЭМ!$D$34:$D$777,СВЦЭМ!$A$34:$A$777,$A57,СВЦЭМ!$B$34:$B$777,Q$47)+'СЕТ СН'!$G$11+СВЦЭМ!$D$10+'СЕТ СН'!$G$5-'СЕТ СН'!$G$21</f>
        <v>4149.8165878600003</v>
      </c>
      <c r="R57" s="37">
        <f>SUMIFS(СВЦЭМ!$D$34:$D$777,СВЦЭМ!$A$34:$A$777,$A57,СВЦЭМ!$B$34:$B$777,R$47)+'СЕТ СН'!$G$11+СВЦЭМ!$D$10+'СЕТ СН'!$G$5-'СЕТ СН'!$G$21</f>
        <v>4144.24741868</v>
      </c>
      <c r="S57" s="37">
        <f>SUMIFS(СВЦЭМ!$D$34:$D$777,СВЦЭМ!$A$34:$A$777,$A57,СВЦЭМ!$B$34:$B$777,S$47)+'СЕТ СН'!$G$11+СВЦЭМ!$D$10+'СЕТ СН'!$G$5-'СЕТ СН'!$G$21</f>
        <v>4144.2769600900001</v>
      </c>
      <c r="T57" s="37">
        <f>SUMIFS(СВЦЭМ!$D$34:$D$777,СВЦЭМ!$A$34:$A$777,$A57,СВЦЭМ!$B$34:$B$777,T$47)+'СЕТ СН'!$G$11+СВЦЭМ!$D$10+'СЕТ СН'!$G$5-'СЕТ СН'!$G$21</f>
        <v>4141.9191579300004</v>
      </c>
      <c r="U57" s="37">
        <f>SUMIFS(СВЦЭМ!$D$34:$D$777,СВЦЭМ!$A$34:$A$777,$A57,СВЦЭМ!$B$34:$B$777,U$47)+'СЕТ СН'!$G$11+СВЦЭМ!$D$10+'СЕТ СН'!$G$5-'СЕТ СН'!$G$21</f>
        <v>4140.8538903899998</v>
      </c>
      <c r="V57" s="37">
        <f>SUMIFS(СВЦЭМ!$D$34:$D$777,СВЦЭМ!$A$34:$A$777,$A57,СВЦЭМ!$B$34:$B$777,V$47)+'СЕТ СН'!$G$11+СВЦЭМ!$D$10+'СЕТ СН'!$G$5-'СЕТ СН'!$G$21</f>
        <v>4181.2486530799997</v>
      </c>
      <c r="W57" s="37">
        <f>SUMIFS(СВЦЭМ!$D$34:$D$777,СВЦЭМ!$A$34:$A$777,$A57,СВЦЭМ!$B$34:$B$777,W$47)+'СЕТ СН'!$G$11+СВЦЭМ!$D$10+'СЕТ СН'!$G$5-'СЕТ СН'!$G$21</f>
        <v>4263.7294820099996</v>
      </c>
      <c r="X57" s="37">
        <f>SUMIFS(СВЦЭМ!$D$34:$D$777,СВЦЭМ!$A$34:$A$777,$A57,СВЦЭМ!$B$34:$B$777,X$47)+'СЕТ СН'!$G$11+СВЦЭМ!$D$10+'СЕТ СН'!$G$5-'СЕТ СН'!$G$21</f>
        <v>4279.9241548</v>
      </c>
      <c r="Y57" s="37">
        <f>SUMIFS(СВЦЭМ!$D$34:$D$777,СВЦЭМ!$A$34:$A$777,$A57,СВЦЭМ!$B$34:$B$777,Y$47)+'СЕТ СН'!$G$11+СВЦЭМ!$D$10+'СЕТ СН'!$G$5-'СЕТ СН'!$G$21</f>
        <v>4278.09553254</v>
      </c>
    </row>
    <row r="58" spans="1:25" ht="15.75" x14ac:dyDescent="0.2">
      <c r="A58" s="36">
        <f t="shared" si="1"/>
        <v>42958</v>
      </c>
      <c r="B58" s="37">
        <f>SUMIFS(СВЦЭМ!$D$34:$D$777,СВЦЭМ!$A$34:$A$777,$A58,СВЦЭМ!$B$34:$B$777,B$47)+'СЕТ СН'!$G$11+СВЦЭМ!$D$10+'СЕТ СН'!$G$5-'СЕТ СН'!$G$21</f>
        <v>4272.5842641299996</v>
      </c>
      <c r="C58" s="37">
        <f>SUMIFS(СВЦЭМ!$D$34:$D$777,СВЦЭМ!$A$34:$A$777,$A58,СВЦЭМ!$B$34:$B$777,C$47)+'СЕТ СН'!$G$11+СВЦЭМ!$D$10+'СЕТ СН'!$G$5-'СЕТ СН'!$G$21</f>
        <v>4271.22586667</v>
      </c>
      <c r="D58" s="37">
        <f>SUMIFS(СВЦЭМ!$D$34:$D$777,СВЦЭМ!$A$34:$A$777,$A58,СВЦЭМ!$B$34:$B$777,D$47)+'СЕТ СН'!$G$11+СВЦЭМ!$D$10+'СЕТ СН'!$G$5-'СЕТ СН'!$G$21</f>
        <v>4278.2920337300002</v>
      </c>
      <c r="E58" s="37">
        <f>SUMIFS(СВЦЭМ!$D$34:$D$777,СВЦЭМ!$A$34:$A$777,$A58,СВЦЭМ!$B$34:$B$777,E$47)+'СЕТ СН'!$G$11+СВЦЭМ!$D$10+'СЕТ СН'!$G$5-'СЕТ СН'!$G$21</f>
        <v>4286.3520060700002</v>
      </c>
      <c r="F58" s="37">
        <f>SUMIFS(СВЦЭМ!$D$34:$D$777,СВЦЭМ!$A$34:$A$777,$A58,СВЦЭМ!$B$34:$B$777,F$47)+'СЕТ СН'!$G$11+СВЦЭМ!$D$10+'СЕТ СН'!$G$5-'СЕТ СН'!$G$21</f>
        <v>4291.8773555400003</v>
      </c>
      <c r="G58" s="37">
        <f>SUMIFS(СВЦЭМ!$D$34:$D$777,СВЦЭМ!$A$34:$A$777,$A58,СВЦЭМ!$B$34:$B$777,G$47)+'СЕТ СН'!$G$11+СВЦЭМ!$D$10+'СЕТ СН'!$G$5-'СЕТ СН'!$G$21</f>
        <v>4284.2509343800002</v>
      </c>
      <c r="H58" s="37">
        <f>SUMIFS(СВЦЭМ!$D$34:$D$777,СВЦЭМ!$A$34:$A$777,$A58,СВЦЭМ!$B$34:$B$777,H$47)+'СЕТ СН'!$G$11+СВЦЭМ!$D$10+'СЕТ СН'!$G$5-'СЕТ СН'!$G$21</f>
        <v>4286.5960972299999</v>
      </c>
      <c r="I58" s="37">
        <f>SUMIFS(СВЦЭМ!$D$34:$D$777,СВЦЭМ!$A$34:$A$777,$A58,СВЦЭМ!$B$34:$B$777,I$47)+'СЕТ СН'!$G$11+СВЦЭМ!$D$10+'СЕТ СН'!$G$5-'СЕТ СН'!$G$21</f>
        <v>4294.8202509699995</v>
      </c>
      <c r="J58" s="37">
        <f>SUMIFS(СВЦЭМ!$D$34:$D$777,СВЦЭМ!$A$34:$A$777,$A58,СВЦЭМ!$B$34:$B$777,J$47)+'СЕТ СН'!$G$11+СВЦЭМ!$D$10+'СЕТ СН'!$G$5-'СЕТ СН'!$G$21</f>
        <v>4297.5485037600001</v>
      </c>
      <c r="K58" s="37">
        <f>SUMIFS(СВЦЭМ!$D$34:$D$777,СВЦЭМ!$A$34:$A$777,$A58,СВЦЭМ!$B$34:$B$777,K$47)+'СЕТ СН'!$G$11+СВЦЭМ!$D$10+'СЕТ СН'!$G$5-'СЕТ СН'!$G$21</f>
        <v>4283.0325065999996</v>
      </c>
      <c r="L58" s="37">
        <f>SUMIFS(СВЦЭМ!$D$34:$D$777,СВЦЭМ!$A$34:$A$777,$A58,СВЦЭМ!$B$34:$B$777,L$47)+'СЕТ СН'!$G$11+СВЦЭМ!$D$10+'СЕТ СН'!$G$5-'СЕТ СН'!$G$21</f>
        <v>4187.8699794100003</v>
      </c>
      <c r="M58" s="37">
        <f>SUMIFS(СВЦЭМ!$D$34:$D$777,СВЦЭМ!$A$34:$A$777,$A58,СВЦЭМ!$B$34:$B$777,M$47)+'СЕТ СН'!$G$11+СВЦЭМ!$D$10+'СЕТ СН'!$G$5-'СЕТ СН'!$G$21</f>
        <v>4151.93638448</v>
      </c>
      <c r="N58" s="37">
        <f>SUMIFS(СВЦЭМ!$D$34:$D$777,СВЦЭМ!$A$34:$A$777,$A58,СВЦЭМ!$B$34:$B$777,N$47)+'СЕТ СН'!$G$11+СВЦЭМ!$D$10+'СЕТ СН'!$G$5-'СЕТ СН'!$G$21</f>
        <v>4149.7061523499997</v>
      </c>
      <c r="O58" s="37">
        <f>SUMIFS(СВЦЭМ!$D$34:$D$777,СВЦЭМ!$A$34:$A$777,$A58,СВЦЭМ!$B$34:$B$777,O$47)+'СЕТ СН'!$G$11+СВЦЭМ!$D$10+'СЕТ СН'!$G$5-'СЕТ СН'!$G$21</f>
        <v>4149.2023452699996</v>
      </c>
      <c r="P58" s="37">
        <f>SUMIFS(СВЦЭМ!$D$34:$D$777,СВЦЭМ!$A$34:$A$777,$A58,СВЦЭМ!$B$34:$B$777,P$47)+'СЕТ СН'!$G$11+СВЦЭМ!$D$10+'СЕТ СН'!$G$5-'СЕТ СН'!$G$21</f>
        <v>4150.9319855599997</v>
      </c>
      <c r="Q58" s="37">
        <f>SUMIFS(СВЦЭМ!$D$34:$D$777,СВЦЭМ!$A$34:$A$777,$A58,СВЦЭМ!$B$34:$B$777,Q$47)+'СЕТ СН'!$G$11+СВЦЭМ!$D$10+'СЕТ СН'!$G$5-'СЕТ СН'!$G$21</f>
        <v>4148.2785021399995</v>
      </c>
      <c r="R58" s="37">
        <f>SUMIFS(СВЦЭМ!$D$34:$D$777,СВЦЭМ!$A$34:$A$777,$A58,СВЦЭМ!$B$34:$B$777,R$47)+'СЕТ СН'!$G$11+СВЦЭМ!$D$10+'СЕТ СН'!$G$5-'СЕТ СН'!$G$21</f>
        <v>4142.1472890799996</v>
      </c>
      <c r="S58" s="37">
        <f>SUMIFS(СВЦЭМ!$D$34:$D$777,СВЦЭМ!$A$34:$A$777,$A58,СВЦЭМ!$B$34:$B$777,S$47)+'СЕТ СН'!$G$11+СВЦЭМ!$D$10+'СЕТ СН'!$G$5-'СЕТ СН'!$G$21</f>
        <v>4139.1031470199996</v>
      </c>
      <c r="T58" s="37">
        <f>SUMIFS(СВЦЭМ!$D$34:$D$777,СВЦЭМ!$A$34:$A$777,$A58,СВЦЭМ!$B$34:$B$777,T$47)+'СЕТ СН'!$G$11+СВЦЭМ!$D$10+'СЕТ СН'!$G$5-'СЕТ СН'!$G$21</f>
        <v>4131.6062673599999</v>
      </c>
      <c r="U58" s="37">
        <f>SUMIFS(СВЦЭМ!$D$34:$D$777,СВЦЭМ!$A$34:$A$777,$A58,СВЦЭМ!$B$34:$B$777,U$47)+'СЕТ СН'!$G$11+СВЦЭМ!$D$10+'СЕТ СН'!$G$5-'СЕТ СН'!$G$21</f>
        <v>4125.1209406999997</v>
      </c>
      <c r="V58" s="37">
        <f>SUMIFS(СВЦЭМ!$D$34:$D$777,СВЦЭМ!$A$34:$A$777,$A58,СВЦЭМ!$B$34:$B$777,V$47)+'СЕТ СН'!$G$11+СВЦЭМ!$D$10+'СЕТ СН'!$G$5-'СЕТ СН'!$G$21</f>
        <v>4162.85353648</v>
      </c>
      <c r="W58" s="37">
        <f>SUMIFS(СВЦЭМ!$D$34:$D$777,СВЦЭМ!$A$34:$A$777,$A58,СВЦЭМ!$B$34:$B$777,W$47)+'СЕТ СН'!$G$11+СВЦЭМ!$D$10+'СЕТ СН'!$G$5-'СЕТ СН'!$G$21</f>
        <v>4226.8961622899997</v>
      </c>
      <c r="X58" s="37">
        <f>SUMIFS(СВЦЭМ!$D$34:$D$777,СВЦЭМ!$A$34:$A$777,$A58,СВЦЭМ!$B$34:$B$777,X$47)+'СЕТ СН'!$G$11+СВЦЭМ!$D$10+'СЕТ СН'!$G$5-'СЕТ СН'!$G$21</f>
        <v>4171.3555012300003</v>
      </c>
      <c r="Y58" s="37">
        <f>SUMIFS(СВЦЭМ!$D$34:$D$777,СВЦЭМ!$A$34:$A$777,$A58,СВЦЭМ!$B$34:$B$777,Y$47)+'СЕТ СН'!$G$11+СВЦЭМ!$D$10+'СЕТ СН'!$G$5-'СЕТ СН'!$G$21</f>
        <v>4177.4432673000001</v>
      </c>
    </row>
    <row r="59" spans="1:25" ht="15.75" x14ac:dyDescent="0.2">
      <c r="A59" s="36">
        <f t="shared" si="1"/>
        <v>42959</v>
      </c>
      <c r="B59" s="37">
        <f>SUMIFS(СВЦЭМ!$D$34:$D$777,СВЦЭМ!$A$34:$A$777,$A59,СВЦЭМ!$B$34:$B$777,B$47)+'СЕТ СН'!$G$11+СВЦЭМ!$D$10+'СЕТ СН'!$G$5-'СЕТ СН'!$G$21</f>
        <v>4241.5943919900001</v>
      </c>
      <c r="C59" s="37">
        <f>SUMIFS(СВЦЭМ!$D$34:$D$777,СВЦЭМ!$A$34:$A$777,$A59,СВЦЭМ!$B$34:$B$777,C$47)+'СЕТ СН'!$G$11+СВЦЭМ!$D$10+'СЕТ СН'!$G$5-'СЕТ СН'!$G$21</f>
        <v>4291.4033476300001</v>
      </c>
      <c r="D59" s="37">
        <f>SUMIFS(СВЦЭМ!$D$34:$D$777,СВЦЭМ!$A$34:$A$777,$A59,СВЦЭМ!$B$34:$B$777,D$47)+'СЕТ СН'!$G$11+СВЦЭМ!$D$10+'СЕТ СН'!$G$5-'СЕТ СН'!$G$21</f>
        <v>4311.5490254599999</v>
      </c>
      <c r="E59" s="37">
        <f>SUMIFS(СВЦЭМ!$D$34:$D$777,СВЦЭМ!$A$34:$A$777,$A59,СВЦЭМ!$B$34:$B$777,E$47)+'СЕТ СН'!$G$11+СВЦЭМ!$D$10+'СЕТ СН'!$G$5-'СЕТ СН'!$G$21</f>
        <v>4348.3112827799996</v>
      </c>
      <c r="F59" s="37">
        <f>SUMIFS(СВЦЭМ!$D$34:$D$777,СВЦЭМ!$A$34:$A$777,$A59,СВЦЭМ!$B$34:$B$777,F$47)+'СЕТ СН'!$G$11+СВЦЭМ!$D$10+'СЕТ СН'!$G$5-'СЕТ СН'!$G$21</f>
        <v>4341.7556888999998</v>
      </c>
      <c r="G59" s="37">
        <f>SUMIFS(СВЦЭМ!$D$34:$D$777,СВЦЭМ!$A$34:$A$777,$A59,СВЦЭМ!$B$34:$B$777,G$47)+'СЕТ СН'!$G$11+СВЦЭМ!$D$10+'СЕТ СН'!$G$5-'СЕТ СН'!$G$21</f>
        <v>4343.9190418999997</v>
      </c>
      <c r="H59" s="37">
        <f>SUMIFS(СВЦЭМ!$D$34:$D$777,СВЦЭМ!$A$34:$A$777,$A59,СВЦЭМ!$B$34:$B$777,H$47)+'СЕТ СН'!$G$11+СВЦЭМ!$D$10+'СЕТ СН'!$G$5-'СЕТ СН'!$G$21</f>
        <v>4325.7426891599998</v>
      </c>
      <c r="I59" s="37">
        <f>SUMIFS(СВЦЭМ!$D$34:$D$777,СВЦЭМ!$A$34:$A$777,$A59,СВЦЭМ!$B$34:$B$777,I$47)+'СЕТ СН'!$G$11+СВЦЭМ!$D$10+'СЕТ СН'!$G$5-'СЕТ СН'!$G$21</f>
        <v>4335.4053868999999</v>
      </c>
      <c r="J59" s="37">
        <f>SUMIFS(СВЦЭМ!$D$34:$D$777,СВЦЭМ!$A$34:$A$777,$A59,СВЦЭМ!$B$34:$B$777,J$47)+'СЕТ СН'!$G$11+СВЦЭМ!$D$10+'СЕТ СН'!$G$5-'СЕТ СН'!$G$21</f>
        <v>4295.79566815</v>
      </c>
      <c r="K59" s="37">
        <f>SUMIFS(СВЦЭМ!$D$34:$D$777,СВЦЭМ!$A$34:$A$777,$A59,СВЦЭМ!$B$34:$B$777,K$47)+'СЕТ СН'!$G$11+СВЦЭМ!$D$10+'СЕТ СН'!$G$5-'СЕТ СН'!$G$21</f>
        <v>4236.8645000699998</v>
      </c>
      <c r="L59" s="37">
        <f>SUMIFS(СВЦЭМ!$D$34:$D$777,СВЦЭМ!$A$34:$A$777,$A59,СВЦЭМ!$B$34:$B$777,L$47)+'СЕТ СН'!$G$11+СВЦЭМ!$D$10+'СЕТ СН'!$G$5-'СЕТ СН'!$G$21</f>
        <v>4127.8406251699998</v>
      </c>
      <c r="M59" s="37">
        <f>SUMIFS(СВЦЭМ!$D$34:$D$777,СВЦЭМ!$A$34:$A$777,$A59,СВЦЭМ!$B$34:$B$777,M$47)+'СЕТ СН'!$G$11+СВЦЭМ!$D$10+'СЕТ СН'!$G$5-'СЕТ СН'!$G$21</f>
        <v>4092.5162923099997</v>
      </c>
      <c r="N59" s="37">
        <f>SUMIFS(СВЦЭМ!$D$34:$D$777,СВЦЭМ!$A$34:$A$777,$A59,СВЦЭМ!$B$34:$B$777,N$47)+'СЕТ СН'!$G$11+СВЦЭМ!$D$10+'СЕТ СН'!$G$5-'СЕТ СН'!$G$21</f>
        <v>4097.3909963999995</v>
      </c>
      <c r="O59" s="37">
        <f>SUMIFS(СВЦЭМ!$D$34:$D$777,СВЦЭМ!$A$34:$A$777,$A59,СВЦЭМ!$B$34:$B$777,O$47)+'СЕТ СН'!$G$11+СВЦЭМ!$D$10+'СЕТ СН'!$G$5-'СЕТ СН'!$G$21</f>
        <v>4105.0436606499998</v>
      </c>
      <c r="P59" s="37">
        <f>SUMIFS(СВЦЭМ!$D$34:$D$777,СВЦЭМ!$A$34:$A$777,$A59,СВЦЭМ!$B$34:$B$777,P$47)+'СЕТ СН'!$G$11+СВЦЭМ!$D$10+'СЕТ СН'!$G$5-'СЕТ СН'!$G$21</f>
        <v>4109.0414687299999</v>
      </c>
      <c r="Q59" s="37">
        <f>SUMIFS(СВЦЭМ!$D$34:$D$777,СВЦЭМ!$A$34:$A$777,$A59,СВЦЭМ!$B$34:$B$777,Q$47)+'СЕТ СН'!$G$11+СВЦЭМ!$D$10+'СЕТ СН'!$G$5-'СЕТ СН'!$G$21</f>
        <v>4102.8414594400001</v>
      </c>
      <c r="R59" s="37">
        <f>SUMIFS(СВЦЭМ!$D$34:$D$777,СВЦЭМ!$A$34:$A$777,$A59,СВЦЭМ!$B$34:$B$777,R$47)+'СЕТ СН'!$G$11+СВЦЭМ!$D$10+'СЕТ СН'!$G$5-'СЕТ СН'!$G$21</f>
        <v>4117.1655259899999</v>
      </c>
      <c r="S59" s="37">
        <f>SUMIFS(СВЦЭМ!$D$34:$D$777,СВЦЭМ!$A$34:$A$777,$A59,СВЦЭМ!$B$34:$B$777,S$47)+'СЕТ СН'!$G$11+СВЦЭМ!$D$10+'СЕТ СН'!$G$5-'СЕТ СН'!$G$21</f>
        <v>4112.8645688699999</v>
      </c>
      <c r="T59" s="37">
        <f>SUMIFS(СВЦЭМ!$D$34:$D$777,СВЦЭМ!$A$34:$A$777,$A59,СВЦЭМ!$B$34:$B$777,T$47)+'СЕТ СН'!$G$11+СВЦЭМ!$D$10+'СЕТ СН'!$G$5-'СЕТ СН'!$G$21</f>
        <v>4124.7958865099999</v>
      </c>
      <c r="U59" s="37">
        <f>SUMIFS(СВЦЭМ!$D$34:$D$777,СВЦЭМ!$A$34:$A$777,$A59,СВЦЭМ!$B$34:$B$777,U$47)+'СЕТ СН'!$G$11+СВЦЭМ!$D$10+'СЕТ СН'!$G$5-'СЕТ СН'!$G$21</f>
        <v>4136.5402098100003</v>
      </c>
      <c r="V59" s="37">
        <f>SUMIFS(СВЦЭМ!$D$34:$D$777,СВЦЭМ!$A$34:$A$777,$A59,СВЦЭМ!$B$34:$B$777,V$47)+'СЕТ СН'!$G$11+СВЦЭМ!$D$10+'СЕТ СН'!$G$5-'СЕТ СН'!$G$21</f>
        <v>4162.1272838599998</v>
      </c>
      <c r="W59" s="37">
        <f>SUMIFS(СВЦЭМ!$D$34:$D$777,СВЦЭМ!$A$34:$A$777,$A59,СВЦЭМ!$B$34:$B$777,W$47)+'СЕТ СН'!$G$11+СВЦЭМ!$D$10+'СЕТ СН'!$G$5-'СЕТ СН'!$G$21</f>
        <v>4216.3070897600001</v>
      </c>
      <c r="X59" s="37">
        <f>SUMIFS(СВЦЭМ!$D$34:$D$777,СВЦЭМ!$A$34:$A$777,$A59,СВЦЭМ!$B$34:$B$777,X$47)+'СЕТ СН'!$G$11+СВЦЭМ!$D$10+'СЕТ СН'!$G$5-'СЕТ СН'!$G$21</f>
        <v>4249.7833134299999</v>
      </c>
      <c r="Y59" s="37">
        <f>SUMIFS(СВЦЭМ!$D$34:$D$777,СВЦЭМ!$A$34:$A$777,$A59,СВЦЭМ!$B$34:$B$777,Y$47)+'СЕТ СН'!$G$11+СВЦЭМ!$D$10+'СЕТ СН'!$G$5-'СЕТ СН'!$G$21</f>
        <v>4290.2287397700002</v>
      </c>
    </row>
    <row r="60" spans="1:25" ht="15.75" x14ac:dyDescent="0.2">
      <c r="A60" s="36">
        <f t="shared" si="1"/>
        <v>42960</v>
      </c>
      <c r="B60" s="37">
        <f>SUMIFS(СВЦЭМ!$D$34:$D$777,СВЦЭМ!$A$34:$A$777,$A60,СВЦЭМ!$B$34:$B$777,B$47)+'СЕТ СН'!$G$11+СВЦЭМ!$D$10+'СЕТ СН'!$G$5-'СЕТ СН'!$G$21</f>
        <v>4201.1645321400001</v>
      </c>
      <c r="C60" s="37">
        <f>SUMIFS(СВЦЭМ!$D$34:$D$777,СВЦЭМ!$A$34:$A$777,$A60,СВЦЭМ!$B$34:$B$777,C$47)+'СЕТ СН'!$G$11+СВЦЭМ!$D$10+'СЕТ СН'!$G$5-'СЕТ СН'!$G$21</f>
        <v>4293.6608389900002</v>
      </c>
      <c r="D60" s="37">
        <f>SUMIFS(СВЦЭМ!$D$34:$D$777,СВЦЭМ!$A$34:$A$777,$A60,СВЦЭМ!$B$34:$B$777,D$47)+'СЕТ СН'!$G$11+СВЦЭМ!$D$10+'СЕТ СН'!$G$5-'СЕТ СН'!$G$21</f>
        <v>4277.6291043199999</v>
      </c>
      <c r="E60" s="37">
        <f>SUMIFS(СВЦЭМ!$D$34:$D$777,СВЦЭМ!$A$34:$A$777,$A60,СВЦЭМ!$B$34:$B$777,E$47)+'СЕТ СН'!$G$11+СВЦЭМ!$D$10+'СЕТ СН'!$G$5-'СЕТ СН'!$G$21</f>
        <v>4273.9878674299998</v>
      </c>
      <c r="F60" s="37">
        <f>SUMIFS(СВЦЭМ!$D$34:$D$777,СВЦЭМ!$A$34:$A$777,$A60,СВЦЭМ!$B$34:$B$777,F$47)+'СЕТ СН'!$G$11+СВЦЭМ!$D$10+'СЕТ СН'!$G$5-'СЕТ СН'!$G$21</f>
        <v>4292.35173098</v>
      </c>
      <c r="G60" s="37">
        <f>SUMIFS(СВЦЭМ!$D$34:$D$777,СВЦЭМ!$A$34:$A$777,$A60,СВЦЭМ!$B$34:$B$777,G$47)+'СЕТ СН'!$G$11+СВЦЭМ!$D$10+'СЕТ СН'!$G$5-'СЕТ СН'!$G$21</f>
        <v>4289.2515456199999</v>
      </c>
      <c r="H60" s="37">
        <f>SUMIFS(СВЦЭМ!$D$34:$D$777,СВЦЭМ!$A$34:$A$777,$A60,СВЦЭМ!$B$34:$B$777,H$47)+'СЕТ СН'!$G$11+СВЦЭМ!$D$10+'СЕТ СН'!$G$5-'СЕТ СН'!$G$21</f>
        <v>4296.2763762200002</v>
      </c>
      <c r="I60" s="37">
        <f>SUMIFS(СВЦЭМ!$D$34:$D$777,СВЦЭМ!$A$34:$A$777,$A60,СВЦЭМ!$B$34:$B$777,I$47)+'СЕТ СН'!$G$11+СВЦЭМ!$D$10+'СЕТ СН'!$G$5-'СЕТ СН'!$G$21</f>
        <v>4253.1768607599997</v>
      </c>
      <c r="J60" s="37">
        <f>SUMIFS(СВЦЭМ!$D$34:$D$777,СВЦЭМ!$A$34:$A$777,$A60,СВЦЭМ!$B$34:$B$777,J$47)+'СЕТ СН'!$G$11+СВЦЭМ!$D$10+'СЕТ СН'!$G$5-'СЕТ СН'!$G$21</f>
        <v>4205.8609731300003</v>
      </c>
      <c r="K60" s="37">
        <f>SUMIFS(СВЦЭМ!$D$34:$D$777,СВЦЭМ!$A$34:$A$777,$A60,СВЦЭМ!$B$34:$B$777,K$47)+'СЕТ СН'!$G$11+СВЦЭМ!$D$10+'СЕТ СН'!$G$5-'СЕТ СН'!$G$21</f>
        <v>4205.1894063600002</v>
      </c>
      <c r="L60" s="37">
        <f>SUMIFS(СВЦЭМ!$D$34:$D$777,СВЦЭМ!$A$34:$A$777,$A60,СВЦЭМ!$B$34:$B$777,L$47)+'СЕТ СН'!$G$11+СВЦЭМ!$D$10+'СЕТ СН'!$G$5-'СЕТ СН'!$G$21</f>
        <v>4179.1582360000002</v>
      </c>
      <c r="M60" s="37">
        <f>SUMIFS(СВЦЭМ!$D$34:$D$777,СВЦЭМ!$A$34:$A$777,$A60,СВЦЭМ!$B$34:$B$777,M$47)+'СЕТ СН'!$G$11+СВЦЭМ!$D$10+'СЕТ СН'!$G$5-'СЕТ СН'!$G$21</f>
        <v>4144.8701573199996</v>
      </c>
      <c r="N60" s="37">
        <f>SUMIFS(СВЦЭМ!$D$34:$D$777,СВЦЭМ!$A$34:$A$777,$A60,СВЦЭМ!$B$34:$B$777,N$47)+'СЕТ СН'!$G$11+СВЦЭМ!$D$10+'СЕТ СН'!$G$5-'СЕТ СН'!$G$21</f>
        <v>4144.3690675600001</v>
      </c>
      <c r="O60" s="37">
        <f>SUMIFS(СВЦЭМ!$D$34:$D$777,СВЦЭМ!$A$34:$A$777,$A60,СВЦЭМ!$B$34:$B$777,O$47)+'СЕТ СН'!$G$11+СВЦЭМ!$D$10+'СЕТ СН'!$G$5-'СЕТ СН'!$G$21</f>
        <v>4142.3132533600001</v>
      </c>
      <c r="P60" s="37">
        <f>SUMIFS(СВЦЭМ!$D$34:$D$777,СВЦЭМ!$A$34:$A$777,$A60,СВЦЭМ!$B$34:$B$777,P$47)+'СЕТ СН'!$G$11+СВЦЭМ!$D$10+'СЕТ СН'!$G$5-'СЕТ СН'!$G$21</f>
        <v>4146.63874665</v>
      </c>
      <c r="Q60" s="37">
        <f>SUMIFS(СВЦЭМ!$D$34:$D$777,СВЦЭМ!$A$34:$A$777,$A60,СВЦЭМ!$B$34:$B$777,Q$47)+'СЕТ СН'!$G$11+СВЦЭМ!$D$10+'СЕТ СН'!$G$5-'СЕТ СН'!$G$21</f>
        <v>4142.7059294800001</v>
      </c>
      <c r="R60" s="37">
        <f>SUMIFS(СВЦЭМ!$D$34:$D$777,СВЦЭМ!$A$34:$A$777,$A60,СВЦЭМ!$B$34:$B$777,R$47)+'СЕТ СН'!$G$11+СВЦЭМ!$D$10+'СЕТ СН'!$G$5-'СЕТ СН'!$G$21</f>
        <v>4132.1953337899995</v>
      </c>
      <c r="S60" s="37">
        <f>SUMIFS(СВЦЭМ!$D$34:$D$777,СВЦЭМ!$A$34:$A$777,$A60,СВЦЭМ!$B$34:$B$777,S$47)+'СЕТ СН'!$G$11+СВЦЭМ!$D$10+'СЕТ СН'!$G$5-'СЕТ СН'!$G$21</f>
        <v>4135.3279245699996</v>
      </c>
      <c r="T60" s="37">
        <f>SUMIFS(СВЦЭМ!$D$34:$D$777,СВЦЭМ!$A$34:$A$777,$A60,СВЦЭМ!$B$34:$B$777,T$47)+'СЕТ СН'!$G$11+СВЦЭМ!$D$10+'СЕТ СН'!$G$5-'СЕТ СН'!$G$21</f>
        <v>4139.0348371700002</v>
      </c>
      <c r="U60" s="37">
        <f>SUMIFS(СВЦЭМ!$D$34:$D$777,СВЦЭМ!$A$34:$A$777,$A60,СВЦЭМ!$B$34:$B$777,U$47)+'СЕТ СН'!$G$11+СВЦЭМ!$D$10+'СЕТ СН'!$G$5-'СЕТ СН'!$G$21</f>
        <v>4136.87196847</v>
      </c>
      <c r="V60" s="37">
        <f>SUMIFS(СВЦЭМ!$D$34:$D$777,СВЦЭМ!$A$34:$A$777,$A60,СВЦЭМ!$B$34:$B$777,V$47)+'СЕТ СН'!$G$11+СВЦЭМ!$D$10+'СЕТ СН'!$G$5-'СЕТ СН'!$G$21</f>
        <v>4170.2256031799998</v>
      </c>
      <c r="W60" s="37">
        <f>SUMIFS(СВЦЭМ!$D$34:$D$777,СВЦЭМ!$A$34:$A$777,$A60,СВЦЭМ!$B$34:$B$777,W$47)+'СЕТ СН'!$G$11+СВЦЭМ!$D$10+'СЕТ СН'!$G$5-'СЕТ СН'!$G$21</f>
        <v>4241.3357056999994</v>
      </c>
      <c r="X60" s="37">
        <f>SUMIFS(СВЦЭМ!$D$34:$D$777,СВЦЭМ!$A$34:$A$777,$A60,СВЦЭМ!$B$34:$B$777,X$47)+'СЕТ СН'!$G$11+СВЦЭМ!$D$10+'СЕТ СН'!$G$5-'СЕТ СН'!$G$21</f>
        <v>4218.5329302199998</v>
      </c>
      <c r="Y60" s="37">
        <f>SUMIFS(СВЦЭМ!$D$34:$D$777,СВЦЭМ!$A$34:$A$777,$A60,СВЦЭМ!$B$34:$B$777,Y$47)+'СЕТ СН'!$G$11+СВЦЭМ!$D$10+'СЕТ СН'!$G$5-'СЕТ СН'!$G$21</f>
        <v>4181.2289852399999</v>
      </c>
    </row>
    <row r="61" spans="1:25" ht="15.75" x14ac:dyDescent="0.2">
      <c r="A61" s="36">
        <f t="shared" si="1"/>
        <v>42961</v>
      </c>
      <c r="B61" s="37">
        <f>SUMIFS(СВЦЭМ!$D$34:$D$777,СВЦЭМ!$A$34:$A$777,$A61,СВЦЭМ!$B$34:$B$777,B$47)+'СЕТ СН'!$G$11+СВЦЭМ!$D$10+'СЕТ СН'!$G$5-'СЕТ СН'!$G$21</f>
        <v>4248.4787553099995</v>
      </c>
      <c r="C61" s="37">
        <f>SUMIFS(СВЦЭМ!$D$34:$D$777,СВЦЭМ!$A$34:$A$777,$A61,СВЦЭМ!$B$34:$B$777,C$47)+'СЕТ СН'!$G$11+СВЦЭМ!$D$10+'СЕТ СН'!$G$5-'СЕТ СН'!$G$21</f>
        <v>4316.40448096</v>
      </c>
      <c r="D61" s="37">
        <f>SUMIFS(СВЦЭМ!$D$34:$D$777,СВЦЭМ!$A$34:$A$777,$A61,СВЦЭМ!$B$34:$B$777,D$47)+'СЕТ СН'!$G$11+СВЦЭМ!$D$10+'СЕТ СН'!$G$5-'СЕТ СН'!$G$21</f>
        <v>4360.4382231099999</v>
      </c>
      <c r="E61" s="37">
        <f>SUMIFS(СВЦЭМ!$D$34:$D$777,СВЦЭМ!$A$34:$A$777,$A61,СВЦЭМ!$B$34:$B$777,E$47)+'СЕТ СН'!$G$11+СВЦЭМ!$D$10+'СЕТ СН'!$G$5-'СЕТ СН'!$G$21</f>
        <v>4397.5207644800003</v>
      </c>
      <c r="F61" s="37">
        <f>SUMIFS(СВЦЭМ!$D$34:$D$777,СВЦЭМ!$A$34:$A$777,$A61,СВЦЭМ!$B$34:$B$777,F$47)+'СЕТ СН'!$G$11+СВЦЭМ!$D$10+'СЕТ СН'!$G$5-'СЕТ СН'!$G$21</f>
        <v>4409.5445619399998</v>
      </c>
      <c r="G61" s="37">
        <f>SUMIFS(СВЦЭМ!$D$34:$D$777,СВЦЭМ!$A$34:$A$777,$A61,СВЦЭМ!$B$34:$B$777,G$47)+'СЕТ СН'!$G$11+СВЦЭМ!$D$10+'СЕТ СН'!$G$5-'СЕТ СН'!$G$21</f>
        <v>4399.9468817999996</v>
      </c>
      <c r="H61" s="37">
        <f>SUMIFS(СВЦЭМ!$D$34:$D$777,СВЦЭМ!$A$34:$A$777,$A61,СВЦЭМ!$B$34:$B$777,H$47)+'СЕТ СН'!$G$11+СВЦЭМ!$D$10+'СЕТ СН'!$G$5-'СЕТ СН'!$G$21</f>
        <v>4318.6028968700002</v>
      </c>
      <c r="I61" s="37">
        <f>SUMIFS(СВЦЭМ!$D$34:$D$777,СВЦЭМ!$A$34:$A$777,$A61,СВЦЭМ!$B$34:$B$777,I$47)+'СЕТ СН'!$G$11+СВЦЭМ!$D$10+'СЕТ СН'!$G$5-'СЕТ СН'!$G$21</f>
        <v>4316.7337801200001</v>
      </c>
      <c r="J61" s="37">
        <f>SUMIFS(СВЦЭМ!$D$34:$D$777,СВЦЭМ!$A$34:$A$777,$A61,СВЦЭМ!$B$34:$B$777,J$47)+'СЕТ СН'!$G$11+СВЦЭМ!$D$10+'СЕТ СН'!$G$5-'СЕТ СН'!$G$21</f>
        <v>4232.3394763999995</v>
      </c>
      <c r="K61" s="37">
        <f>SUMIFS(СВЦЭМ!$D$34:$D$777,СВЦЭМ!$A$34:$A$777,$A61,СВЦЭМ!$B$34:$B$777,K$47)+'СЕТ СН'!$G$11+СВЦЭМ!$D$10+'СЕТ СН'!$G$5-'СЕТ СН'!$G$21</f>
        <v>4195.58765976</v>
      </c>
      <c r="L61" s="37">
        <f>SUMIFS(СВЦЭМ!$D$34:$D$777,СВЦЭМ!$A$34:$A$777,$A61,СВЦЭМ!$B$34:$B$777,L$47)+'СЕТ СН'!$G$11+СВЦЭМ!$D$10+'СЕТ СН'!$G$5-'СЕТ СН'!$G$21</f>
        <v>4118.4643527199996</v>
      </c>
      <c r="M61" s="37">
        <f>SUMIFS(СВЦЭМ!$D$34:$D$777,СВЦЭМ!$A$34:$A$777,$A61,СВЦЭМ!$B$34:$B$777,M$47)+'СЕТ СН'!$G$11+СВЦЭМ!$D$10+'СЕТ СН'!$G$5-'СЕТ СН'!$G$21</f>
        <v>4103.9857138899997</v>
      </c>
      <c r="N61" s="37">
        <f>SUMIFS(СВЦЭМ!$D$34:$D$777,СВЦЭМ!$A$34:$A$777,$A61,СВЦЭМ!$B$34:$B$777,N$47)+'СЕТ СН'!$G$11+СВЦЭМ!$D$10+'СЕТ СН'!$G$5-'СЕТ СН'!$G$21</f>
        <v>4098.7160012499999</v>
      </c>
      <c r="O61" s="37">
        <f>SUMIFS(СВЦЭМ!$D$34:$D$777,СВЦЭМ!$A$34:$A$777,$A61,СВЦЭМ!$B$34:$B$777,O$47)+'СЕТ СН'!$G$11+СВЦЭМ!$D$10+'СЕТ СН'!$G$5-'СЕТ СН'!$G$21</f>
        <v>4103.1785737700002</v>
      </c>
      <c r="P61" s="37">
        <f>SUMIFS(СВЦЭМ!$D$34:$D$777,СВЦЭМ!$A$34:$A$777,$A61,СВЦЭМ!$B$34:$B$777,P$47)+'СЕТ СН'!$G$11+СВЦЭМ!$D$10+'СЕТ СН'!$G$5-'СЕТ СН'!$G$21</f>
        <v>4102.5021969600002</v>
      </c>
      <c r="Q61" s="37">
        <f>SUMIFS(СВЦЭМ!$D$34:$D$777,СВЦЭМ!$A$34:$A$777,$A61,СВЦЭМ!$B$34:$B$777,Q$47)+'СЕТ СН'!$G$11+СВЦЭМ!$D$10+'СЕТ СН'!$G$5-'СЕТ СН'!$G$21</f>
        <v>4105.1413505600003</v>
      </c>
      <c r="R61" s="37">
        <f>SUMIFS(СВЦЭМ!$D$34:$D$777,СВЦЭМ!$A$34:$A$777,$A61,СВЦЭМ!$B$34:$B$777,R$47)+'СЕТ СН'!$G$11+СВЦЭМ!$D$10+'СЕТ СН'!$G$5-'СЕТ СН'!$G$21</f>
        <v>4102.85710311</v>
      </c>
      <c r="S61" s="37">
        <f>SUMIFS(СВЦЭМ!$D$34:$D$777,СВЦЭМ!$A$34:$A$777,$A61,СВЦЭМ!$B$34:$B$777,S$47)+'СЕТ СН'!$G$11+СВЦЭМ!$D$10+'СЕТ СН'!$G$5-'СЕТ СН'!$G$21</f>
        <v>4099.3173211699996</v>
      </c>
      <c r="T61" s="37">
        <f>SUMIFS(СВЦЭМ!$D$34:$D$777,СВЦЭМ!$A$34:$A$777,$A61,СВЦЭМ!$B$34:$B$777,T$47)+'СЕТ СН'!$G$11+СВЦЭМ!$D$10+'СЕТ СН'!$G$5-'СЕТ СН'!$G$21</f>
        <v>4108.5088633899995</v>
      </c>
      <c r="U61" s="37">
        <f>SUMIFS(СВЦЭМ!$D$34:$D$777,СВЦЭМ!$A$34:$A$777,$A61,СВЦЭМ!$B$34:$B$777,U$47)+'СЕТ СН'!$G$11+СВЦЭМ!$D$10+'СЕТ СН'!$G$5-'СЕТ СН'!$G$21</f>
        <v>4106.2782131499998</v>
      </c>
      <c r="V61" s="37">
        <f>SUMIFS(СВЦЭМ!$D$34:$D$777,СВЦЭМ!$A$34:$A$777,$A61,СВЦЭМ!$B$34:$B$777,V$47)+'СЕТ СН'!$G$11+СВЦЭМ!$D$10+'СЕТ СН'!$G$5-'СЕТ СН'!$G$21</f>
        <v>4121.9381561999999</v>
      </c>
      <c r="W61" s="37">
        <f>SUMIFS(СВЦЭМ!$D$34:$D$777,СВЦЭМ!$A$34:$A$777,$A61,СВЦЭМ!$B$34:$B$777,W$47)+'СЕТ СН'!$G$11+СВЦЭМ!$D$10+'СЕТ СН'!$G$5-'СЕТ СН'!$G$21</f>
        <v>4189.0846778899995</v>
      </c>
      <c r="X61" s="37">
        <f>SUMIFS(СВЦЭМ!$D$34:$D$777,СВЦЭМ!$A$34:$A$777,$A61,СВЦЭМ!$B$34:$B$777,X$47)+'СЕТ СН'!$G$11+СВЦЭМ!$D$10+'СЕТ СН'!$G$5-'СЕТ СН'!$G$21</f>
        <v>4225.4224830699995</v>
      </c>
      <c r="Y61" s="37">
        <f>SUMIFS(СВЦЭМ!$D$34:$D$777,СВЦЭМ!$A$34:$A$777,$A61,СВЦЭМ!$B$34:$B$777,Y$47)+'СЕТ СН'!$G$11+СВЦЭМ!$D$10+'СЕТ СН'!$G$5-'СЕТ СН'!$G$21</f>
        <v>4237.98538869</v>
      </c>
    </row>
    <row r="62" spans="1:25" ht="15.75" x14ac:dyDescent="0.2">
      <c r="A62" s="36">
        <f t="shared" si="1"/>
        <v>42962</v>
      </c>
      <c r="B62" s="37">
        <f>SUMIFS(СВЦЭМ!$D$34:$D$777,СВЦЭМ!$A$34:$A$777,$A62,СВЦЭМ!$B$34:$B$777,B$47)+'СЕТ СН'!$G$11+СВЦЭМ!$D$10+'СЕТ СН'!$G$5-'СЕТ СН'!$G$21</f>
        <v>4277.3516355499996</v>
      </c>
      <c r="C62" s="37">
        <f>SUMIFS(СВЦЭМ!$D$34:$D$777,СВЦЭМ!$A$34:$A$777,$A62,СВЦЭМ!$B$34:$B$777,C$47)+'СЕТ СН'!$G$11+СВЦЭМ!$D$10+'СЕТ СН'!$G$5-'СЕТ СН'!$G$21</f>
        <v>4356.9791396199998</v>
      </c>
      <c r="D62" s="37">
        <f>SUMIFS(СВЦЭМ!$D$34:$D$777,СВЦЭМ!$A$34:$A$777,$A62,СВЦЭМ!$B$34:$B$777,D$47)+'СЕТ СН'!$G$11+СВЦЭМ!$D$10+'СЕТ СН'!$G$5-'СЕТ СН'!$G$21</f>
        <v>4388.4442728100003</v>
      </c>
      <c r="E62" s="37">
        <f>SUMIFS(СВЦЭМ!$D$34:$D$777,СВЦЭМ!$A$34:$A$777,$A62,СВЦЭМ!$B$34:$B$777,E$47)+'СЕТ СН'!$G$11+СВЦЭМ!$D$10+'СЕТ СН'!$G$5-'СЕТ СН'!$G$21</f>
        <v>4411.1279894600002</v>
      </c>
      <c r="F62" s="37">
        <f>SUMIFS(СВЦЭМ!$D$34:$D$777,СВЦЭМ!$A$34:$A$777,$A62,СВЦЭМ!$B$34:$B$777,F$47)+'СЕТ СН'!$G$11+СВЦЭМ!$D$10+'СЕТ СН'!$G$5-'СЕТ СН'!$G$21</f>
        <v>4415.9607253100003</v>
      </c>
      <c r="G62" s="37">
        <f>SUMIFS(СВЦЭМ!$D$34:$D$777,СВЦЭМ!$A$34:$A$777,$A62,СВЦЭМ!$B$34:$B$777,G$47)+'СЕТ СН'!$G$11+СВЦЭМ!$D$10+'СЕТ СН'!$G$5-'СЕТ СН'!$G$21</f>
        <v>4404.7112289199995</v>
      </c>
      <c r="H62" s="37">
        <f>SUMIFS(СВЦЭМ!$D$34:$D$777,СВЦЭМ!$A$34:$A$777,$A62,СВЦЭМ!$B$34:$B$777,H$47)+'СЕТ СН'!$G$11+СВЦЭМ!$D$10+'СЕТ СН'!$G$5-'СЕТ СН'!$G$21</f>
        <v>4363.2918252099998</v>
      </c>
      <c r="I62" s="37">
        <f>SUMIFS(СВЦЭМ!$D$34:$D$777,СВЦЭМ!$A$34:$A$777,$A62,СВЦЭМ!$B$34:$B$777,I$47)+'СЕТ СН'!$G$11+СВЦЭМ!$D$10+'СЕТ СН'!$G$5-'СЕТ СН'!$G$21</f>
        <v>4236.7375063199997</v>
      </c>
      <c r="J62" s="37">
        <f>SUMIFS(СВЦЭМ!$D$34:$D$777,СВЦЭМ!$A$34:$A$777,$A62,СВЦЭМ!$B$34:$B$777,J$47)+'СЕТ СН'!$G$11+СВЦЭМ!$D$10+'СЕТ СН'!$G$5-'СЕТ СН'!$G$21</f>
        <v>4241.3628607299997</v>
      </c>
      <c r="K62" s="37">
        <f>SUMIFS(СВЦЭМ!$D$34:$D$777,СВЦЭМ!$A$34:$A$777,$A62,СВЦЭМ!$B$34:$B$777,K$47)+'СЕТ СН'!$G$11+СВЦЭМ!$D$10+'СЕТ СН'!$G$5-'СЕТ СН'!$G$21</f>
        <v>4193.8732654599999</v>
      </c>
      <c r="L62" s="37">
        <f>SUMIFS(СВЦЭМ!$D$34:$D$777,СВЦЭМ!$A$34:$A$777,$A62,СВЦЭМ!$B$34:$B$777,L$47)+'СЕТ СН'!$G$11+СВЦЭМ!$D$10+'СЕТ СН'!$G$5-'СЕТ СН'!$G$21</f>
        <v>4115.0971705900001</v>
      </c>
      <c r="M62" s="37">
        <f>SUMIFS(СВЦЭМ!$D$34:$D$777,СВЦЭМ!$A$34:$A$777,$A62,СВЦЭМ!$B$34:$B$777,M$47)+'СЕТ СН'!$G$11+СВЦЭМ!$D$10+'СЕТ СН'!$G$5-'СЕТ СН'!$G$21</f>
        <v>4083.5158870400001</v>
      </c>
      <c r="N62" s="37">
        <f>SUMIFS(СВЦЭМ!$D$34:$D$777,СВЦЭМ!$A$34:$A$777,$A62,СВЦЭМ!$B$34:$B$777,N$47)+'СЕТ СН'!$G$11+СВЦЭМ!$D$10+'СЕТ СН'!$G$5-'СЕТ СН'!$G$21</f>
        <v>4082.5588677699998</v>
      </c>
      <c r="O62" s="37">
        <f>SUMIFS(СВЦЭМ!$D$34:$D$777,СВЦЭМ!$A$34:$A$777,$A62,СВЦЭМ!$B$34:$B$777,O$47)+'СЕТ СН'!$G$11+СВЦЭМ!$D$10+'СЕТ СН'!$G$5-'СЕТ СН'!$G$21</f>
        <v>4084.4320832000003</v>
      </c>
      <c r="P62" s="37">
        <f>SUMIFS(СВЦЭМ!$D$34:$D$777,СВЦЭМ!$A$34:$A$777,$A62,СВЦЭМ!$B$34:$B$777,P$47)+'СЕТ СН'!$G$11+СВЦЭМ!$D$10+'СЕТ СН'!$G$5-'СЕТ СН'!$G$21</f>
        <v>4087.4808504599996</v>
      </c>
      <c r="Q62" s="37">
        <f>SUMIFS(СВЦЭМ!$D$34:$D$777,СВЦЭМ!$A$34:$A$777,$A62,СВЦЭМ!$B$34:$B$777,Q$47)+'СЕТ СН'!$G$11+СВЦЭМ!$D$10+'СЕТ СН'!$G$5-'СЕТ СН'!$G$21</f>
        <v>4084.5353520999997</v>
      </c>
      <c r="R62" s="37">
        <f>SUMIFS(СВЦЭМ!$D$34:$D$777,СВЦЭМ!$A$34:$A$777,$A62,СВЦЭМ!$B$34:$B$777,R$47)+'СЕТ СН'!$G$11+СВЦЭМ!$D$10+'СЕТ СН'!$G$5-'СЕТ СН'!$G$21</f>
        <v>4095.1307681600001</v>
      </c>
      <c r="S62" s="37">
        <f>SUMIFS(СВЦЭМ!$D$34:$D$777,СВЦЭМ!$A$34:$A$777,$A62,СВЦЭМ!$B$34:$B$777,S$47)+'СЕТ СН'!$G$11+СВЦЭМ!$D$10+'СЕТ СН'!$G$5-'СЕТ СН'!$G$21</f>
        <v>4091.6454823499998</v>
      </c>
      <c r="T62" s="37">
        <f>SUMIFS(СВЦЭМ!$D$34:$D$777,СВЦЭМ!$A$34:$A$777,$A62,СВЦЭМ!$B$34:$B$777,T$47)+'СЕТ СН'!$G$11+СВЦЭМ!$D$10+'СЕТ СН'!$G$5-'СЕТ СН'!$G$21</f>
        <v>4089.8502117799999</v>
      </c>
      <c r="U62" s="37">
        <f>SUMIFS(СВЦЭМ!$D$34:$D$777,СВЦЭМ!$A$34:$A$777,$A62,СВЦЭМ!$B$34:$B$777,U$47)+'СЕТ СН'!$G$11+СВЦЭМ!$D$10+'СЕТ СН'!$G$5-'СЕТ СН'!$G$21</f>
        <v>4089.6834852900001</v>
      </c>
      <c r="V62" s="37">
        <f>SUMIFS(СВЦЭМ!$D$34:$D$777,СВЦЭМ!$A$34:$A$777,$A62,СВЦЭМ!$B$34:$B$777,V$47)+'СЕТ СН'!$G$11+СВЦЭМ!$D$10+'СЕТ СН'!$G$5-'СЕТ СН'!$G$21</f>
        <v>4124.6393555800005</v>
      </c>
      <c r="W62" s="37">
        <f>SUMIFS(СВЦЭМ!$D$34:$D$777,СВЦЭМ!$A$34:$A$777,$A62,СВЦЭМ!$B$34:$B$777,W$47)+'СЕТ СН'!$G$11+СВЦЭМ!$D$10+'СЕТ СН'!$G$5-'СЕТ СН'!$G$21</f>
        <v>4200.74896678</v>
      </c>
      <c r="X62" s="37">
        <f>SUMIFS(СВЦЭМ!$D$34:$D$777,СВЦЭМ!$A$34:$A$777,$A62,СВЦЭМ!$B$34:$B$777,X$47)+'СЕТ СН'!$G$11+СВЦЭМ!$D$10+'СЕТ СН'!$G$5-'СЕТ СН'!$G$21</f>
        <v>4209.3986705500001</v>
      </c>
      <c r="Y62" s="37">
        <f>SUMIFS(СВЦЭМ!$D$34:$D$777,СВЦЭМ!$A$34:$A$777,$A62,СВЦЭМ!$B$34:$B$777,Y$47)+'СЕТ СН'!$G$11+СВЦЭМ!$D$10+'СЕТ СН'!$G$5-'СЕТ СН'!$G$21</f>
        <v>4246.3909040999997</v>
      </c>
    </row>
    <row r="63" spans="1:25" ht="15.75" x14ac:dyDescent="0.2">
      <c r="A63" s="36">
        <f t="shared" si="1"/>
        <v>42963</v>
      </c>
      <c r="B63" s="37">
        <f>SUMIFS(СВЦЭМ!$D$34:$D$777,СВЦЭМ!$A$34:$A$777,$A63,СВЦЭМ!$B$34:$B$777,B$47)+'СЕТ СН'!$G$11+СВЦЭМ!$D$10+'СЕТ СН'!$G$5-'СЕТ СН'!$G$21</f>
        <v>4315.3578627500001</v>
      </c>
      <c r="C63" s="37">
        <f>SUMIFS(СВЦЭМ!$D$34:$D$777,СВЦЭМ!$A$34:$A$777,$A63,СВЦЭМ!$B$34:$B$777,C$47)+'СЕТ СН'!$G$11+СВЦЭМ!$D$10+'СЕТ СН'!$G$5-'СЕТ СН'!$G$21</f>
        <v>4363.2986294100001</v>
      </c>
      <c r="D63" s="37">
        <f>SUMIFS(СВЦЭМ!$D$34:$D$777,СВЦЭМ!$A$34:$A$777,$A63,СВЦЭМ!$B$34:$B$777,D$47)+'СЕТ СН'!$G$11+СВЦЭМ!$D$10+'СЕТ СН'!$G$5-'СЕТ СН'!$G$21</f>
        <v>4382.9088579299996</v>
      </c>
      <c r="E63" s="37">
        <f>SUMIFS(СВЦЭМ!$D$34:$D$777,СВЦЭМ!$A$34:$A$777,$A63,СВЦЭМ!$B$34:$B$777,E$47)+'СЕТ СН'!$G$11+СВЦЭМ!$D$10+'СЕТ СН'!$G$5-'СЕТ СН'!$G$21</f>
        <v>4390.40939557</v>
      </c>
      <c r="F63" s="37">
        <f>SUMIFS(СВЦЭМ!$D$34:$D$777,СВЦЭМ!$A$34:$A$777,$A63,СВЦЭМ!$B$34:$B$777,F$47)+'СЕТ СН'!$G$11+СВЦЭМ!$D$10+'СЕТ СН'!$G$5-'СЕТ СН'!$G$21</f>
        <v>4400.6770611299999</v>
      </c>
      <c r="G63" s="37">
        <f>SUMIFS(СВЦЭМ!$D$34:$D$777,СВЦЭМ!$A$34:$A$777,$A63,СВЦЭМ!$B$34:$B$777,G$47)+'СЕТ СН'!$G$11+СВЦЭМ!$D$10+'СЕТ СН'!$G$5-'СЕТ СН'!$G$21</f>
        <v>4389.6910702599998</v>
      </c>
      <c r="H63" s="37">
        <f>SUMIFS(СВЦЭМ!$D$34:$D$777,СВЦЭМ!$A$34:$A$777,$A63,СВЦЭМ!$B$34:$B$777,H$47)+'СЕТ СН'!$G$11+СВЦЭМ!$D$10+'СЕТ СН'!$G$5-'СЕТ СН'!$G$21</f>
        <v>4361.0021676799997</v>
      </c>
      <c r="I63" s="37">
        <f>SUMIFS(СВЦЭМ!$D$34:$D$777,СВЦЭМ!$A$34:$A$777,$A63,СВЦЭМ!$B$34:$B$777,I$47)+'СЕТ СН'!$G$11+СВЦЭМ!$D$10+'СЕТ СН'!$G$5-'СЕТ СН'!$G$21</f>
        <v>4314.6136490600002</v>
      </c>
      <c r="J63" s="37">
        <f>SUMIFS(СВЦЭМ!$D$34:$D$777,СВЦЭМ!$A$34:$A$777,$A63,СВЦЭМ!$B$34:$B$777,J$47)+'СЕТ СН'!$G$11+СВЦЭМ!$D$10+'СЕТ СН'!$G$5-'СЕТ СН'!$G$21</f>
        <v>4265.1946235200003</v>
      </c>
      <c r="K63" s="37">
        <f>SUMIFS(СВЦЭМ!$D$34:$D$777,СВЦЭМ!$A$34:$A$777,$A63,СВЦЭМ!$B$34:$B$777,K$47)+'СЕТ СН'!$G$11+СВЦЭМ!$D$10+'СЕТ СН'!$G$5-'СЕТ СН'!$G$21</f>
        <v>4205.00524425</v>
      </c>
      <c r="L63" s="37">
        <f>SUMIFS(СВЦЭМ!$D$34:$D$777,СВЦЭМ!$A$34:$A$777,$A63,СВЦЭМ!$B$34:$B$777,L$47)+'СЕТ СН'!$G$11+СВЦЭМ!$D$10+'СЕТ СН'!$G$5-'СЕТ СН'!$G$21</f>
        <v>4123.6759194200004</v>
      </c>
      <c r="M63" s="37">
        <f>SUMIFS(СВЦЭМ!$D$34:$D$777,СВЦЭМ!$A$34:$A$777,$A63,СВЦЭМ!$B$34:$B$777,M$47)+'СЕТ СН'!$G$11+СВЦЭМ!$D$10+'СЕТ СН'!$G$5-'СЕТ СН'!$G$21</f>
        <v>4091.0834750200002</v>
      </c>
      <c r="N63" s="37">
        <f>SUMIFS(СВЦЭМ!$D$34:$D$777,СВЦЭМ!$A$34:$A$777,$A63,СВЦЭМ!$B$34:$B$777,N$47)+'СЕТ СН'!$G$11+СВЦЭМ!$D$10+'СЕТ СН'!$G$5-'СЕТ СН'!$G$21</f>
        <v>4086.7314336199997</v>
      </c>
      <c r="O63" s="37">
        <f>SUMIFS(СВЦЭМ!$D$34:$D$777,СВЦЭМ!$A$34:$A$777,$A63,СВЦЭМ!$B$34:$B$777,O$47)+'СЕТ СН'!$G$11+СВЦЭМ!$D$10+'СЕТ СН'!$G$5-'СЕТ СН'!$G$21</f>
        <v>4090.4326611200004</v>
      </c>
      <c r="P63" s="37">
        <f>SUMIFS(СВЦЭМ!$D$34:$D$777,СВЦЭМ!$A$34:$A$777,$A63,СВЦЭМ!$B$34:$B$777,P$47)+'СЕТ СН'!$G$11+СВЦЭМ!$D$10+'СЕТ СН'!$G$5-'СЕТ СН'!$G$21</f>
        <v>4095.3041728899998</v>
      </c>
      <c r="Q63" s="37">
        <f>SUMIFS(СВЦЭМ!$D$34:$D$777,СВЦЭМ!$A$34:$A$777,$A63,СВЦЭМ!$B$34:$B$777,Q$47)+'СЕТ СН'!$G$11+СВЦЭМ!$D$10+'СЕТ СН'!$G$5-'СЕТ СН'!$G$21</f>
        <v>4095.9269775599996</v>
      </c>
      <c r="R63" s="37">
        <f>SUMIFS(СВЦЭМ!$D$34:$D$777,СВЦЭМ!$A$34:$A$777,$A63,СВЦЭМ!$B$34:$B$777,R$47)+'СЕТ СН'!$G$11+СВЦЭМ!$D$10+'СЕТ СН'!$G$5-'СЕТ СН'!$G$21</f>
        <v>4094.4247226400003</v>
      </c>
      <c r="S63" s="37">
        <f>SUMIFS(СВЦЭМ!$D$34:$D$777,СВЦЭМ!$A$34:$A$777,$A63,СВЦЭМ!$B$34:$B$777,S$47)+'СЕТ СН'!$G$11+СВЦЭМ!$D$10+'СЕТ СН'!$G$5-'СЕТ СН'!$G$21</f>
        <v>4088.8471851200002</v>
      </c>
      <c r="T63" s="37">
        <f>SUMIFS(СВЦЭМ!$D$34:$D$777,СВЦЭМ!$A$34:$A$777,$A63,СВЦЭМ!$B$34:$B$777,T$47)+'СЕТ СН'!$G$11+СВЦЭМ!$D$10+'СЕТ СН'!$G$5-'СЕТ СН'!$G$21</f>
        <v>4088.3159655600002</v>
      </c>
      <c r="U63" s="37">
        <f>SUMIFS(СВЦЭМ!$D$34:$D$777,СВЦЭМ!$A$34:$A$777,$A63,СВЦЭМ!$B$34:$B$777,U$47)+'СЕТ СН'!$G$11+СВЦЭМ!$D$10+'СЕТ СН'!$G$5-'СЕТ СН'!$G$21</f>
        <v>4088.2440013899995</v>
      </c>
      <c r="V63" s="37">
        <f>SUMIFS(СВЦЭМ!$D$34:$D$777,СВЦЭМ!$A$34:$A$777,$A63,СВЦЭМ!$B$34:$B$777,V$47)+'СЕТ СН'!$G$11+СВЦЭМ!$D$10+'СЕТ СН'!$G$5-'СЕТ СН'!$G$21</f>
        <v>4114.8880325700002</v>
      </c>
      <c r="W63" s="37">
        <f>SUMIFS(СВЦЭМ!$D$34:$D$777,СВЦЭМ!$A$34:$A$777,$A63,СВЦЭМ!$B$34:$B$777,W$47)+'СЕТ СН'!$G$11+СВЦЭМ!$D$10+'СЕТ СН'!$G$5-'СЕТ СН'!$G$21</f>
        <v>4192.1873991000002</v>
      </c>
      <c r="X63" s="37">
        <f>SUMIFS(СВЦЭМ!$D$34:$D$777,СВЦЭМ!$A$34:$A$777,$A63,СВЦЭМ!$B$34:$B$777,X$47)+'СЕТ СН'!$G$11+СВЦЭМ!$D$10+'СЕТ СН'!$G$5-'СЕТ СН'!$G$21</f>
        <v>4220.9097070600001</v>
      </c>
      <c r="Y63" s="37">
        <f>SUMIFS(СВЦЭМ!$D$34:$D$777,СВЦЭМ!$A$34:$A$777,$A63,СВЦЭМ!$B$34:$B$777,Y$47)+'СЕТ СН'!$G$11+СВЦЭМ!$D$10+'СЕТ СН'!$G$5-'СЕТ СН'!$G$21</f>
        <v>4263.6430788199996</v>
      </c>
    </row>
    <row r="64" spans="1:25" ht="15.75" x14ac:dyDescent="0.2">
      <c r="A64" s="36">
        <f t="shared" si="1"/>
        <v>42964</v>
      </c>
      <c r="B64" s="37">
        <f>SUMIFS(СВЦЭМ!$D$34:$D$777,СВЦЭМ!$A$34:$A$777,$A64,СВЦЭМ!$B$34:$B$777,B$47)+'СЕТ СН'!$G$11+СВЦЭМ!$D$10+'СЕТ СН'!$G$5-'СЕТ СН'!$G$21</f>
        <v>4292.47813967</v>
      </c>
      <c r="C64" s="37">
        <f>SUMIFS(СВЦЭМ!$D$34:$D$777,СВЦЭМ!$A$34:$A$777,$A64,СВЦЭМ!$B$34:$B$777,C$47)+'СЕТ СН'!$G$11+СВЦЭМ!$D$10+'СЕТ СН'!$G$5-'СЕТ СН'!$G$21</f>
        <v>4336.3375794399999</v>
      </c>
      <c r="D64" s="37">
        <f>SUMIFS(СВЦЭМ!$D$34:$D$777,СВЦЭМ!$A$34:$A$777,$A64,СВЦЭМ!$B$34:$B$777,D$47)+'СЕТ СН'!$G$11+СВЦЭМ!$D$10+'СЕТ СН'!$G$5-'СЕТ СН'!$G$21</f>
        <v>4371.1103092699996</v>
      </c>
      <c r="E64" s="37">
        <f>SUMIFS(СВЦЭМ!$D$34:$D$777,СВЦЭМ!$A$34:$A$777,$A64,СВЦЭМ!$B$34:$B$777,E$47)+'СЕТ СН'!$G$11+СВЦЭМ!$D$10+'СЕТ СН'!$G$5-'СЕТ СН'!$G$21</f>
        <v>4383.59694244</v>
      </c>
      <c r="F64" s="37">
        <f>SUMIFS(СВЦЭМ!$D$34:$D$777,СВЦЭМ!$A$34:$A$777,$A64,СВЦЭМ!$B$34:$B$777,F$47)+'СЕТ СН'!$G$11+СВЦЭМ!$D$10+'СЕТ СН'!$G$5-'СЕТ СН'!$G$21</f>
        <v>4392.6167570799998</v>
      </c>
      <c r="G64" s="37">
        <f>SUMIFS(СВЦЭМ!$D$34:$D$777,СВЦЭМ!$A$34:$A$777,$A64,СВЦЭМ!$B$34:$B$777,G$47)+'СЕТ СН'!$G$11+СВЦЭМ!$D$10+'СЕТ СН'!$G$5-'СЕТ СН'!$G$21</f>
        <v>4379.6769737699997</v>
      </c>
      <c r="H64" s="37">
        <f>SUMIFS(СВЦЭМ!$D$34:$D$777,СВЦЭМ!$A$34:$A$777,$A64,СВЦЭМ!$B$34:$B$777,H$47)+'СЕТ СН'!$G$11+СВЦЭМ!$D$10+'СЕТ СН'!$G$5-'СЕТ СН'!$G$21</f>
        <v>4334.9452248500002</v>
      </c>
      <c r="I64" s="37">
        <f>SUMIFS(СВЦЭМ!$D$34:$D$777,СВЦЭМ!$A$34:$A$777,$A64,СВЦЭМ!$B$34:$B$777,I$47)+'СЕТ СН'!$G$11+СВЦЭМ!$D$10+'СЕТ СН'!$G$5-'СЕТ СН'!$G$21</f>
        <v>4293.5978180900001</v>
      </c>
      <c r="J64" s="37">
        <f>SUMIFS(СВЦЭМ!$D$34:$D$777,СВЦЭМ!$A$34:$A$777,$A64,СВЦЭМ!$B$34:$B$777,J$47)+'СЕТ СН'!$G$11+СВЦЭМ!$D$10+'СЕТ СН'!$G$5-'СЕТ СН'!$G$21</f>
        <v>4242.4721088599999</v>
      </c>
      <c r="K64" s="37">
        <f>SUMIFS(СВЦЭМ!$D$34:$D$777,СВЦЭМ!$A$34:$A$777,$A64,СВЦЭМ!$B$34:$B$777,K$47)+'СЕТ СН'!$G$11+СВЦЭМ!$D$10+'СЕТ СН'!$G$5-'СЕТ СН'!$G$21</f>
        <v>4200.8269568799997</v>
      </c>
      <c r="L64" s="37">
        <f>SUMIFS(СВЦЭМ!$D$34:$D$777,СВЦЭМ!$A$34:$A$777,$A64,СВЦЭМ!$B$34:$B$777,L$47)+'СЕТ СН'!$G$11+СВЦЭМ!$D$10+'СЕТ СН'!$G$5-'СЕТ СН'!$G$21</f>
        <v>4117.6466637499998</v>
      </c>
      <c r="M64" s="37">
        <f>SUMIFS(СВЦЭМ!$D$34:$D$777,СВЦЭМ!$A$34:$A$777,$A64,СВЦЭМ!$B$34:$B$777,M$47)+'СЕТ СН'!$G$11+СВЦЭМ!$D$10+'СЕТ СН'!$G$5-'СЕТ СН'!$G$21</f>
        <v>4091.2275613399997</v>
      </c>
      <c r="N64" s="37">
        <f>SUMIFS(СВЦЭМ!$D$34:$D$777,СВЦЭМ!$A$34:$A$777,$A64,СВЦЭМ!$B$34:$B$777,N$47)+'СЕТ СН'!$G$11+СВЦЭМ!$D$10+'СЕТ СН'!$G$5-'СЕТ СН'!$G$21</f>
        <v>4087.9555420199995</v>
      </c>
      <c r="O64" s="37">
        <f>SUMIFS(СВЦЭМ!$D$34:$D$777,СВЦЭМ!$A$34:$A$777,$A64,СВЦЭМ!$B$34:$B$777,O$47)+'СЕТ СН'!$G$11+СВЦЭМ!$D$10+'СЕТ СН'!$G$5-'СЕТ СН'!$G$21</f>
        <v>4089.6343739000004</v>
      </c>
      <c r="P64" s="37">
        <f>SUMIFS(СВЦЭМ!$D$34:$D$777,СВЦЭМ!$A$34:$A$777,$A64,СВЦЭМ!$B$34:$B$777,P$47)+'СЕТ СН'!$G$11+СВЦЭМ!$D$10+'СЕТ СН'!$G$5-'СЕТ СН'!$G$21</f>
        <v>4090.1813385200003</v>
      </c>
      <c r="Q64" s="37">
        <f>SUMIFS(СВЦЭМ!$D$34:$D$777,СВЦЭМ!$A$34:$A$777,$A64,СВЦЭМ!$B$34:$B$777,Q$47)+'СЕТ СН'!$G$11+СВЦЭМ!$D$10+'СЕТ СН'!$G$5-'СЕТ СН'!$G$21</f>
        <v>4092.9631892699999</v>
      </c>
      <c r="R64" s="37">
        <f>SUMIFS(СВЦЭМ!$D$34:$D$777,СВЦЭМ!$A$34:$A$777,$A64,СВЦЭМ!$B$34:$B$777,R$47)+'СЕТ СН'!$G$11+СВЦЭМ!$D$10+'СЕТ СН'!$G$5-'СЕТ СН'!$G$21</f>
        <v>4089.15531766</v>
      </c>
      <c r="S64" s="37">
        <f>SUMIFS(СВЦЭМ!$D$34:$D$777,СВЦЭМ!$A$34:$A$777,$A64,СВЦЭМ!$B$34:$B$777,S$47)+'СЕТ СН'!$G$11+СВЦЭМ!$D$10+'СЕТ СН'!$G$5-'СЕТ СН'!$G$21</f>
        <v>4086.44543746</v>
      </c>
      <c r="T64" s="37">
        <f>SUMIFS(СВЦЭМ!$D$34:$D$777,СВЦЭМ!$A$34:$A$777,$A64,СВЦЭМ!$B$34:$B$777,T$47)+'СЕТ СН'!$G$11+СВЦЭМ!$D$10+'СЕТ СН'!$G$5-'СЕТ СН'!$G$21</f>
        <v>4084.7973224099997</v>
      </c>
      <c r="U64" s="37">
        <f>SUMIFS(СВЦЭМ!$D$34:$D$777,СВЦЭМ!$A$34:$A$777,$A64,СВЦЭМ!$B$34:$B$777,U$47)+'СЕТ СН'!$G$11+СВЦЭМ!$D$10+'СЕТ СН'!$G$5-'СЕТ СН'!$G$21</f>
        <v>4086.8696170599997</v>
      </c>
      <c r="V64" s="37">
        <f>SUMIFS(СВЦЭМ!$D$34:$D$777,СВЦЭМ!$A$34:$A$777,$A64,СВЦЭМ!$B$34:$B$777,V$47)+'СЕТ СН'!$G$11+СВЦЭМ!$D$10+'СЕТ СН'!$G$5-'СЕТ СН'!$G$21</f>
        <v>4107.76253215</v>
      </c>
      <c r="W64" s="37">
        <f>SUMIFS(СВЦЭМ!$D$34:$D$777,СВЦЭМ!$A$34:$A$777,$A64,СВЦЭМ!$B$34:$B$777,W$47)+'СЕТ СН'!$G$11+СВЦЭМ!$D$10+'СЕТ СН'!$G$5-'СЕТ СН'!$G$21</f>
        <v>4166.1751132999998</v>
      </c>
      <c r="X64" s="37">
        <f>SUMIFS(СВЦЭМ!$D$34:$D$777,СВЦЭМ!$A$34:$A$777,$A64,СВЦЭМ!$B$34:$B$777,X$47)+'СЕТ СН'!$G$11+СВЦЭМ!$D$10+'СЕТ СН'!$G$5-'СЕТ СН'!$G$21</f>
        <v>4218.1576863099999</v>
      </c>
      <c r="Y64" s="37">
        <f>SUMIFS(СВЦЭМ!$D$34:$D$777,СВЦЭМ!$A$34:$A$777,$A64,СВЦЭМ!$B$34:$B$777,Y$47)+'СЕТ СН'!$G$11+СВЦЭМ!$D$10+'СЕТ СН'!$G$5-'СЕТ СН'!$G$21</f>
        <v>4251.8659017600003</v>
      </c>
    </row>
    <row r="65" spans="1:26" ht="15.75" x14ac:dyDescent="0.2">
      <c r="A65" s="36">
        <f t="shared" si="1"/>
        <v>42965</v>
      </c>
      <c r="B65" s="37">
        <f>SUMIFS(СВЦЭМ!$D$34:$D$777,СВЦЭМ!$A$34:$A$777,$A65,СВЦЭМ!$B$34:$B$777,B$47)+'СЕТ СН'!$G$11+СВЦЭМ!$D$10+'СЕТ СН'!$G$5-'СЕТ СН'!$G$21</f>
        <v>4291.8094507200003</v>
      </c>
      <c r="C65" s="37">
        <f>SUMIFS(СВЦЭМ!$D$34:$D$777,СВЦЭМ!$A$34:$A$777,$A65,СВЦЭМ!$B$34:$B$777,C$47)+'СЕТ СН'!$G$11+СВЦЭМ!$D$10+'СЕТ СН'!$G$5-'СЕТ СН'!$G$21</f>
        <v>4349.1039679899995</v>
      </c>
      <c r="D65" s="37">
        <f>SUMIFS(СВЦЭМ!$D$34:$D$777,СВЦЭМ!$A$34:$A$777,$A65,СВЦЭМ!$B$34:$B$777,D$47)+'СЕТ СН'!$G$11+СВЦЭМ!$D$10+'СЕТ СН'!$G$5-'СЕТ СН'!$G$21</f>
        <v>4382.7065673500001</v>
      </c>
      <c r="E65" s="37">
        <f>SUMIFS(СВЦЭМ!$D$34:$D$777,СВЦЭМ!$A$34:$A$777,$A65,СВЦЭМ!$B$34:$B$777,E$47)+'СЕТ СН'!$G$11+СВЦЭМ!$D$10+'СЕТ СН'!$G$5-'СЕТ СН'!$G$21</f>
        <v>4399.6525835100001</v>
      </c>
      <c r="F65" s="37">
        <f>SUMIFS(СВЦЭМ!$D$34:$D$777,СВЦЭМ!$A$34:$A$777,$A65,СВЦЭМ!$B$34:$B$777,F$47)+'СЕТ СН'!$G$11+СВЦЭМ!$D$10+'СЕТ СН'!$G$5-'СЕТ СН'!$G$21</f>
        <v>4405.8340095599997</v>
      </c>
      <c r="G65" s="37">
        <f>SUMIFS(СВЦЭМ!$D$34:$D$777,СВЦЭМ!$A$34:$A$777,$A65,СВЦЭМ!$B$34:$B$777,G$47)+'СЕТ СН'!$G$11+СВЦЭМ!$D$10+'СЕТ СН'!$G$5-'СЕТ СН'!$G$21</f>
        <v>4399.04503002</v>
      </c>
      <c r="H65" s="37">
        <f>SUMIFS(СВЦЭМ!$D$34:$D$777,СВЦЭМ!$A$34:$A$777,$A65,СВЦЭМ!$B$34:$B$777,H$47)+'СЕТ СН'!$G$11+СВЦЭМ!$D$10+'СЕТ СН'!$G$5-'СЕТ СН'!$G$21</f>
        <v>4338.86566279</v>
      </c>
      <c r="I65" s="37">
        <f>SUMIFS(СВЦЭМ!$D$34:$D$777,СВЦЭМ!$A$34:$A$777,$A65,СВЦЭМ!$B$34:$B$777,I$47)+'СЕТ СН'!$G$11+СВЦЭМ!$D$10+'СЕТ СН'!$G$5-'СЕТ СН'!$G$21</f>
        <v>4292.4309556299995</v>
      </c>
      <c r="J65" s="37">
        <f>SUMIFS(СВЦЭМ!$D$34:$D$777,СВЦЭМ!$A$34:$A$777,$A65,СВЦЭМ!$B$34:$B$777,J$47)+'СЕТ СН'!$G$11+СВЦЭМ!$D$10+'СЕТ СН'!$G$5-'СЕТ СН'!$G$21</f>
        <v>4238.9232951699996</v>
      </c>
      <c r="K65" s="37">
        <f>SUMIFS(СВЦЭМ!$D$34:$D$777,СВЦЭМ!$A$34:$A$777,$A65,СВЦЭМ!$B$34:$B$777,K$47)+'СЕТ СН'!$G$11+СВЦЭМ!$D$10+'СЕТ СН'!$G$5-'СЕТ СН'!$G$21</f>
        <v>4199.9537712299998</v>
      </c>
      <c r="L65" s="37">
        <f>SUMIFS(СВЦЭМ!$D$34:$D$777,СВЦЭМ!$A$34:$A$777,$A65,СВЦЭМ!$B$34:$B$777,L$47)+'СЕТ СН'!$G$11+СВЦЭМ!$D$10+'СЕТ СН'!$G$5-'СЕТ СН'!$G$21</f>
        <v>4110.52577733</v>
      </c>
      <c r="M65" s="37">
        <f>SUMIFS(СВЦЭМ!$D$34:$D$777,СВЦЭМ!$A$34:$A$777,$A65,СВЦЭМ!$B$34:$B$777,M$47)+'СЕТ СН'!$G$11+СВЦЭМ!$D$10+'СЕТ СН'!$G$5-'СЕТ СН'!$G$21</f>
        <v>4079.6530897499997</v>
      </c>
      <c r="N65" s="37">
        <f>SUMIFS(СВЦЭМ!$D$34:$D$777,СВЦЭМ!$A$34:$A$777,$A65,СВЦЭМ!$B$34:$B$777,N$47)+'СЕТ СН'!$G$11+СВЦЭМ!$D$10+'СЕТ СН'!$G$5-'СЕТ СН'!$G$21</f>
        <v>4081.5451001700003</v>
      </c>
      <c r="O65" s="37">
        <f>SUMIFS(СВЦЭМ!$D$34:$D$777,СВЦЭМ!$A$34:$A$777,$A65,СВЦЭМ!$B$34:$B$777,O$47)+'СЕТ СН'!$G$11+СВЦЭМ!$D$10+'СЕТ СН'!$G$5-'СЕТ СН'!$G$21</f>
        <v>4075.2164671700002</v>
      </c>
      <c r="P65" s="37">
        <f>SUMIFS(СВЦЭМ!$D$34:$D$777,СВЦЭМ!$A$34:$A$777,$A65,СВЦЭМ!$B$34:$B$777,P$47)+'СЕТ СН'!$G$11+СВЦЭМ!$D$10+'СЕТ СН'!$G$5-'СЕТ СН'!$G$21</f>
        <v>4083.6443803499997</v>
      </c>
      <c r="Q65" s="37">
        <f>SUMIFS(СВЦЭМ!$D$34:$D$777,СВЦЭМ!$A$34:$A$777,$A65,СВЦЭМ!$B$34:$B$777,Q$47)+'СЕТ СН'!$G$11+СВЦЭМ!$D$10+'СЕТ СН'!$G$5-'СЕТ СН'!$G$21</f>
        <v>4087.4384869400001</v>
      </c>
      <c r="R65" s="37">
        <f>SUMIFS(СВЦЭМ!$D$34:$D$777,СВЦЭМ!$A$34:$A$777,$A65,СВЦЭМ!$B$34:$B$777,R$47)+'СЕТ СН'!$G$11+СВЦЭМ!$D$10+'СЕТ СН'!$G$5-'СЕТ СН'!$G$21</f>
        <v>4093.7532564599996</v>
      </c>
      <c r="S65" s="37">
        <f>SUMIFS(СВЦЭМ!$D$34:$D$777,СВЦЭМ!$A$34:$A$777,$A65,СВЦЭМ!$B$34:$B$777,S$47)+'СЕТ СН'!$G$11+СВЦЭМ!$D$10+'СЕТ СН'!$G$5-'СЕТ СН'!$G$21</f>
        <v>4080.5945521499998</v>
      </c>
      <c r="T65" s="37">
        <f>SUMIFS(СВЦЭМ!$D$34:$D$777,СВЦЭМ!$A$34:$A$777,$A65,СВЦЭМ!$B$34:$B$777,T$47)+'СЕТ СН'!$G$11+СВЦЭМ!$D$10+'СЕТ СН'!$G$5-'СЕТ СН'!$G$21</f>
        <v>4089.2214230600002</v>
      </c>
      <c r="U65" s="37">
        <f>SUMIFS(СВЦЭМ!$D$34:$D$777,СВЦЭМ!$A$34:$A$777,$A65,СВЦЭМ!$B$34:$B$777,U$47)+'СЕТ СН'!$G$11+СВЦЭМ!$D$10+'СЕТ СН'!$G$5-'СЕТ СН'!$G$21</f>
        <v>4086.8009868400004</v>
      </c>
      <c r="V65" s="37">
        <f>SUMIFS(СВЦЭМ!$D$34:$D$777,СВЦЭМ!$A$34:$A$777,$A65,СВЦЭМ!$B$34:$B$777,V$47)+'СЕТ СН'!$G$11+СВЦЭМ!$D$10+'СЕТ СН'!$G$5-'СЕТ СН'!$G$21</f>
        <v>4118.1167680300005</v>
      </c>
      <c r="W65" s="37">
        <f>SUMIFS(СВЦЭМ!$D$34:$D$777,СВЦЭМ!$A$34:$A$777,$A65,СВЦЭМ!$B$34:$B$777,W$47)+'СЕТ СН'!$G$11+СВЦЭМ!$D$10+'СЕТ СН'!$G$5-'СЕТ СН'!$G$21</f>
        <v>4187.8808364300003</v>
      </c>
      <c r="X65" s="37">
        <f>SUMIFS(СВЦЭМ!$D$34:$D$777,СВЦЭМ!$A$34:$A$777,$A65,СВЦЭМ!$B$34:$B$777,X$47)+'СЕТ СН'!$G$11+СВЦЭМ!$D$10+'СЕТ СН'!$G$5-'СЕТ СН'!$G$21</f>
        <v>4227.5895009300002</v>
      </c>
      <c r="Y65" s="37">
        <f>SUMIFS(СВЦЭМ!$D$34:$D$777,СВЦЭМ!$A$34:$A$777,$A65,СВЦЭМ!$B$34:$B$777,Y$47)+'СЕТ СН'!$G$11+СВЦЭМ!$D$10+'СЕТ СН'!$G$5-'СЕТ СН'!$G$21</f>
        <v>4260.2068599599997</v>
      </c>
    </row>
    <row r="66" spans="1:26" ht="15.75" x14ac:dyDescent="0.2">
      <c r="A66" s="36">
        <f t="shared" si="1"/>
        <v>42966</v>
      </c>
      <c r="B66" s="37">
        <f>SUMIFS(СВЦЭМ!$D$34:$D$777,СВЦЭМ!$A$34:$A$777,$A66,СВЦЭМ!$B$34:$B$777,B$47)+'СЕТ СН'!$G$11+СВЦЭМ!$D$10+'СЕТ СН'!$G$5-'СЕТ СН'!$G$21</f>
        <v>4297.9493698300003</v>
      </c>
      <c r="C66" s="37">
        <f>SUMIFS(СВЦЭМ!$D$34:$D$777,СВЦЭМ!$A$34:$A$777,$A66,СВЦЭМ!$B$34:$B$777,C$47)+'СЕТ СН'!$G$11+СВЦЭМ!$D$10+'СЕТ СН'!$G$5-'СЕТ СН'!$G$21</f>
        <v>4352.8766657199994</v>
      </c>
      <c r="D66" s="37">
        <f>SUMIFS(СВЦЭМ!$D$34:$D$777,СВЦЭМ!$A$34:$A$777,$A66,СВЦЭМ!$B$34:$B$777,D$47)+'СЕТ СН'!$G$11+СВЦЭМ!$D$10+'СЕТ СН'!$G$5-'СЕТ СН'!$G$21</f>
        <v>4385.8639573399996</v>
      </c>
      <c r="E66" s="37">
        <f>SUMIFS(СВЦЭМ!$D$34:$D$777,СВЦЭМ!$A$34:$A$777,$A66,СВЦЭМ!$B$34:$B$777,E$47)+'СЕТ СН'!$G$11+СВЦЭМ!$D$10+'СЕТ СН'!$G$5-'СЕТ СН'!$G$21</f>
        <v>4400.70081906</v>
      </c>
      <c r="F66" s="37">
        <f>SUMIFS(СВЦЭМ!$D$34:$D$777,СВЦЭМ!$A$34:$A$777,$A66,СВЦЭМ!$B$34:$B$777,F$47)+'СЕТ СН'!$G$11+СВЦЭМ!$D$10+'СЕТ СН'!$G$5-'СЕТ СН'!$G$21</f>
        <v>4404.1529504</v>
      </c>
      <c r="G66" s="37">
        <f>SUMIFS(СВЦЭМ!$D$34:$D$777,СВЦЭМ!$A$34:$A$777,$A66,СВЦЭМ!$B$34:$B$777,G$47)+'СЕТ СН'!$G$11+СВЦЭМ!$D$10+'СЕТ СН'!$G$5-'СЕТ СН'!$G$21</f>
        <v>4401.30035744</v>
      </c>
      <c r="H66" s="37">
        <f>SUMIFS(СВЦЭМ!$D$34:$D$777,СВЦЭМ!$A$34:$A$777,$A66,СВЦЭМ!$B$34:$B$777,H$47)+'СЕТ СН'!$G$11+СВЦЭМ!$D$10+'СЕТ СН'!$G$5-'СЕТ СН'!$G$21</f>
        <v>4379.9667662299998</v>
      </c>
      <c r="I66" s="37">
        <f>SUMIFS(СВЦЭМ!$D$34:$D$777,СВЦЭМ!$A$34:$A$777,$A66,СВЦЭМ!$B$34:$B$777,I$47)+'СЕТ СН'!$G$11+СВЦЭМ!$D$10+'СЕТ СН'!$G$5-'СЕТ СН'!$G$21</f>
        <v>4330.9260779400001</v>
      </c>
      <c r="J66" s="37">
        <f>SUMIFS(СВЦЭМ!$D$34:$D$777,СВЦЭМ!$A$34:$A$777,$A66,СВЦЭМ!$B$34:$B$777,J$47)+'СЕТ СН'!$G$11+СВЦЭМ!$D$10+'СЕТ СН'!$G$5-'СЕТ СН'!$G$21</f>
        <v>4241.8116395300003</v>
      </c>
      <c r="K66" s="37">
        <f>SUMIFS(СВЦЭМ!$D$34:$D$777,СВЦЭМ!$A$34:$A$777,$A66,СВЦЭМ!$B$34:$B$777,K$47)+'СЕТ СН'!$G$11+СВЦЭМ!$D$10+'СЕТ СН'!$G$5-'СЕТ СН'!$G$21</f>
        <v>4185.5363204200003</v>
      </c>
      <c r="L66" s="37">
        <f>SUMIFS(СВЦЭМ!$D$34:$D$777,СВЦЭМ!$A$34:$A$777,$A66,СВЦЭМ!$B$34:$B$777,L$47)+'СЕТ СН'!$G$11+СВЦЭМ!$D$10+'СЕТ СН'!$G$5-'СЕТ СН'!$G$21</f>
        <v>4083.0710778299999</v>
      </c>
      <c r="M66" s="37">
        <f>SUMIFS(СВЦЭМ!$D$34:$D$777,СВЦЭМ!$A$34:$A$777,$A66,СВЦЭМ!$B$34:$B$777,M$47)+'СЕТ СН'!$G$11+СВЦЭМ!$D$10+'СЕТ СН'!$G$5-'СЕТ СН'!$G$21</f>
        <v>4064.5834248199999</v>
      </c>
      <c r="N66" s="37">
        <f>SUMIFS(СВЦЭМ!$D$34:$D$777,СВЦЭМ!$A$34:$A$777,$A66,СВЦЭМ!$B$34:$B$777,N$47)+'СЕТ СН'!$G$11+СВЦЭМ!$D$10+'СЕТ СН'!$G$5-'СЕТ СН'!$G$21</f>
        <v>4066.8034475699997</v>
      </c>
      <c r="O66" s="37">
        <f>SUMIFS(СВЦЭМ!$D$34:$D$777,СВЦЭМ!$A$34:$A$777,$A66,СВЦЭМ!$B$34:$B$777,O$47)+'СЕТ СН'!$G$11+СВЦЭМ!$D$10+'СЕТ СН'!$G$5-'СЕТ СН'!$G$21</f>
        <v>4067.80054354</v>
      </c>
      <c r="P66" s="37">
        <f>SUMIFS(СВЦЭМ!$D$34:$D$777,СВЦЭМ!$A$34:$A$777,$A66,СВЦЭМ!$B$34:$B$777,P$47)+'СЕТ СН'!$G$11+СВЦЭМ!$D$10+'СЕТ СН'!$G$5-'СЕТ СН'!$G$21</f>
        <v>4072.7515254500004</v>
      </c>
      <c r="Q66" s="37">
        <f>SUMIFS(СВЦЭМ!$D$34:$D$777,СВЦЭМ!$A$34:$A$777,$A66,СВЦЭМ!$B$34:$B$777,Q$47)+'СЕТ СН'!$G$11+СВЦЭМ!$D$10+'СЕТ СН'!$G$5-'СЕТ СН'!$G$21</f>
        <v>4069.0244295699995</v>
      </c>
      <c r="R66" s="37">
        <f>SUMIFS(СВЦЭМ!$D$34:$D$777,СВЦЭМ!$A$34:$A$777,$A66,СВЦЭМ!$B$34:$B$777,R$47)+'СЕТ СН'!$G$11+СВЦЭМ!$D$10+'СЕТ СН'!$G$5-'СЕТ СН'!$G$21</f>
        <v>4066.4626758599998</v>
      </c>
      <c r="S66" s="37">
        <f>SUMIFS(СВЦЭМ!$D$34:$D$777,СВЦЭМ!$A$34:$A$777,$A66,СВЦЭМ!$B$34:$B$777,S$47)+'СЕТ СН'!$G$11+СВЦЭМ!$D$10+'СЕТ СН'!$G$5-'СЕТ СН'!$G$21</f>
        <v>4063.1434311800003</v>
      </c>
      <c r="T66" s="37">
        <f>SUMIFS(СВЦЭМ!$D$34:$D$777,СВЦЭМ!$A$34:$A$777,$A66,СВЦЭМ!$B$34:$B$777,T$47)+'СЕТ СН'!$G$11+СВЦЭМ!$D$10+'СЕТ СН'!$G$5-'СЕТ СН'!$G$21</f>
        <v>4071.2770990199997</v>
      </c>
      <c r="U66" s="37">
        <f>SUMIFS(СВЦЭМ!$D$34:$D$777,СВЦЭМ!$A$34:$A$777,$A66,СВЦЭМ!$B$34:$B$777,U$47)+'СЕТ СН'!$G$11+СВЦЭМ!$D$10+'СЕТ СН'!$G$5-'СЕТ СН'!$G$21</f>
        <v>4072.8995482999999</v>
      </c>
      <c r="V66" s="37">
        <f>SUMIFS(СВЦЭМ!$D$34:$D$777,СВЦЭМ!$A$34:$A$777,$A66,СВЦЭМ!$B$34:$B$777,V$47)+'СЕТ СН'!$G$11+СВЦЭМ!$D$10+'СЕТ СН'!$G$5-'СЕТ СН'!$G$21</f>
        <v>4077.0146782700003</v>
      </c>
      <c r="W66" s="37">
        <f>SUMIFS(СВЦЭМ!$D$34:$D$777,СВЦЭМ!$A$34:$A$777,$A66,СВЦЭМ!$B$34:$B$777,W$47)+'СЕТ СН'!$G$11+СВЦЭМ!$D$10+'СЕТ СН'!$G$5-'СЕТ СН'!$G$21</f>
        <v>4136.5731325300003</v>
      </c>
      <c r="X66" s="37">
        <f>SUMIFS(СВЦЭМ!$D$34:$D$777,СВЦЭМ!$A$34:$A$777,$A66,СВЦЭМ!$B$34:$B$777,X$47)+'СЕТ СН'!$G$11+СВЦЭМ!$D$10+'СЕТ СН'!$G$5-'СЕТ СН'!$G$21</f>
        <v>4193.0778925699997</v>
      </c>
      <c r="Y66" s="37">
        <f>SUMIFS(СВЦЭМ!$D$34:$D$777,СВЦЭМ!$A$34:$A$777,$A66,СВЦЭМ!$B$34:$B$777,Y$47)+'СЕТ СН'!$G$11+СВЦЭМ!$D$10+'СЕТ СН'!$G$5-'СЕТ СН'!$G$21</f>
        <v>4243.5422081999995</v>
      </c>
    </row>
    <row r="67" spans="1:26" ht="15.75" x14ac:dyDescent="0.2">
      <c r="A67" s="36">
        <f t="shared" si="1"/>
        <v>42967</v>
      </c>
      <c r="B67" s="37">
        <f>SUMIFS(СВЦЭМ!$D$34:$D$777,СВЦЭМ!$A$34:$A$777,$A67,СВЦЭМ!$B$34:$B$777,B$47)+'СЕТ СН'!$G$11+СВЦЭМ!$D$10+'СЕТ СН'!$G$5-'СЕТ СН'!$G$21</f>
        <v>4249.2858842599999</v>
      </c>
      <c r="C67" s="37">
        <f>SUMIFS(СВЦЭМ!$D$34:$D$777,СВЦЭМ!$A$34:$A$777,$A67,СВЦЭМ!$B$34:$B$777,C$47)+'СЕТ СН'!$G$11+СВЦЭМ!$D$10+'СЕТ СН'!$G$5-'СЕТ СН'!$G$21</f>
        <v>4293.1897268599996</v>
      </c>
      <c r="D67" s="37">
        <f>SUMIFS(СВЦЭМ!$D$34:$D$777,СВЦЭМ!$A$34:$A$777,$A67,СВЦЭМ!$B$34:$B$777,D$47)+'СЕТ СН'!$G$11+СВЦЭМ!$D$10+'СЕТ СН'!$G$5-'СЕТ СН'!$G$21</f>
        <v>4298.4203544100001</v>
      </c>
      <c r="E67" s="37">
        <f>SUMIFS(СВЦЭМ!$D$34:$D$777,СВЦЭМ!$A$34:$A$777,$A67,СВЦЭМ!$B$34:$B$777,E$47)+'СЕТ СН'!$G$11+СВЦЭМ!$D$10+'СЕТ СН'!$G$5-'СЕТ СН'!$G$21</f>
        <v>4310.3813159299998</v>
      </c>
      <c r="F67" s="37">
        <f>SUMIFS(СВЦЭМ!$D$34:$D$777,СВЦЭМ!$A$34:$A$777,$A67,СВЦЭМ!$B$34:$B$777,F$47)+'СЕТ СН'!$G$11+СВЦЭМ!$D$10+'СЕТ СН'!$G$5-'СЕТ СН'!$G$21</f>
        <v>4314.7687944700001</v>
      </c>
      <c r="G67" s="37">
        <f>SUMIFS(СВЦЭМ!$D$34:$D$777,СВЦЭМ!$A$34:$A$777,$A67,СВЦЭМ!$B$34:$B$777,G$47)+'СЕТ СН'!$G$11+СВЦЭМ!$D$10+'СЕТ СН'!$G$5-'СЕТ СН'!$G$21</f>
        <v>4317.9009555599996</v>
      </c>
      <c r="H67" s="37">
        <f>SUMIFS(СВЦЭМ!$D$34:$D$777,СВЦЭМ!$A$34:$A$777,$A67,СВЦЭМ!$B$34:$B$777,H$47)+'СЕТ СН'!$G$11+СВЦЭМ!$D$10+'СЕТ СН'!$G$5-'СЕТ СН'!$G$21</f>
        <v>4325.1348228099996</v>
      </c>
      <c r="I67" s="37">
        <f>SUMIFS(СВЦЭМ!$D$34:$D$777,СВЦЭМ!$A$34:$A$777,$A67,СВЦЭМ!$B$34:$B$777,I$47)+'СЕТ СН'!$G$11+СВЦЭМ!$D$10+'СЕТ СН'!$G$5-'СЕТ СН'!$G$21</f>
        <v>4333.4788103600004</v>
      </c>
      <c r="J67" s="37">
        <f>SUMIFS(СВЦЭМ!$D$34:$D$777,СВЦЭМ!$A$34:$A$777,$A67,СВЦЭМ!$B$34:$B$777,J$47)+'СЕТ СН'!$G$11+СВЦЭМ!$D$10+'СЕТ СН'!$G$5-'СЕТ СН'!$G$21</f>
        <v>4252.0488372899999</v>
      </c>
      <c r="K67" s="37">
        <f>SUMIFS(СВЦЭМ!$D$34:$D$777,СВЦЭМ!$A$34:$A$777,$A67,СВЦЭМ!$B$34:$B$777,K$47)+'СЕТ СН'!$G$11+СВЦЭМ!$D$10+'СЕТ СН'!$G$5-'СЕТ СН'!$G$21</f>
        <v>4205.3908157300002</v>
      </c>
      <c r="L67" s="37">
        <f>SUMIFS(СВЦЭМ!$D$34:$D$777,СВЦЭМ!$A$34:$A$777,$A67,СВЦЭМ!$B$34:$B$777,L$47)+'СЕТ СН'!$G$11+СВЦЭМ!$D$10+'СЕТ СН'!$G$5-'СЕТ СН'!$G$21</f>
        <v>4098.3945775000002</v>
      </c>
      <c r="M67" s="37">
        <f>SUMIFS(СВЦЭМ!$D$34:$D$777,СВЦЭМ!$A$34:$A$777,$A67,СВЦЭМ!$B$34:$B$777,M$47)+'СЕТ СН'!$G$11+СВЦЭМ!$D$10+'СЕТ СН'!$G$5-'СЕТ СН'!$G$21</f>
        <v>4074.0308790899999</v>
      </c>
      <c r="N67" s="37">
        <f>SUMIFS(СВЦЭМ!$D$34:$D$777,СВЦЭМ!$A$34:$A$777,$A67,СВЦЭМ!$B$34:$B$777,N$47)+'СЕТ СН'!$G$11+СВЦЭМ!$D$10+'СЕТ СН'!$G$5-'СЕТ СН'!$G$21</f>
        <v>4074.2117468799997</v>
      </c>
      <c r="O67" s="37">
        <f>SUMIFS(СВЦЭМ!$D$34:$D$777,СВЦЭМ!$A$34:$A$777,$A67,СВЦЭМ!$B$34:$B$777,O$47)+'СЕТ СН'!$G$11+СВЦЭМ!$D$10+'СЕТ СН'!$G$5-'СЕТ СН'!$G$21</f>
        <v>4071.8297063199998</v>
      </c>
      <c r="P67" s="37">
        <f>SUMIFS(СВЦЭМ!$D$34:$D$777,СВЦЭМ!$A$34:$A$777,$A67,СВЦЭМ!$B$34:$B$777,P$47)+'СЕТ СН'!$G$11+СВЦЭМ!$D$10+'СЕТ СН'!$G$5-'СЕТ СН'!$G$21</f>
        <v>4073.0100070199996</v>
      </c>
      <c r="Q67" s="37">
        <f>SUMIFS(СВЦЭМ!$D$34:$D$777,СВЦЭМ!$A$34:$A$777,$A67,СВЦЭМ!$B$34:$B$777,Q$47)+'СЕТ СН'!$G$11+СВЦЭМ!$D$10+'СЕТ СН'!$G$5-'СЕТ СН'!$G$21</f>
        <v>4076.9950017600004</v>
      </c>
      <c r="R67" s="37">
        <f>SUMIFS(СВЦЭМ!$D$34:$D$777,СВЦЭМ!$A$34:$A$777,$A67,СВЦЭМ!$B$34:$B$777,R$47)+'СЕТ СН'!$G$11+СВЦЭМ!$D$10+'СЕТ СН'!$G$5-'СЕТ СН'!$G$21</f>
        <v>4085.7956980099998</v>
      </c>
      <c r="S67" s="37">
        <f>SUMIFS(СВЦЭМ!$D$34:$D$777,СВЦЭМ!$A$34:$A$777,$A67,СВЦЭМ!$B$34:$B$777,S$47)+'СЕТ СН'!$G$11+СВЦЭМ!$D$10+'СЕТ СН'!$G$5-'СЕТ СН'!$G$21</f>
        <v>4119.7033109200001</v>
      </c>
      <c r="T67" s="37">
        <f>SUMIFS(СВЦЭМ!$D$34:$D$777,СВЦЭМ!$A$34:$A$777,$A67,СВЦЭМ!$B$34:$B$777,T$47)+'СЕТ СН'!$G$11+СВЦЭМ!$D$10+'СЕТ СН'!$G$5-'СЕТ СН'!$G$21</f>
        <v>4115.9183500899999</v>
      </c>
      <c r="U67" s="37">
        <f>SUMIFS(СВЦЭМ!$D$34:$D$777,СВЦЭМ!$A$34:$A$777,$A67,СВЦЭМ!$B$34:$B$777,U$47)+'СЕТ СН'!$G$11+СВЦЭМ!$D$10+'СЕТ СН'!$G$5-'СЕТ СН'!$G$21</f>
        <v>4109.7094157199999</v>
      </c>
      <c r="V67" s="37">
        <f>SUMIFS(СВЦЭМ!$D$34:$D$777,СВЦЭМ!$A$34:$A$777,$A67,СВЦЭМ!$B$34:$B$777,V$47)+'СЕТ СН'!$G$11+СВЦЭМ!$D$10+'СЕТ СН'!$G$5-'СЕТ СН'!$G$21</f>
        <v>4139.0350023700003</v>
      </c>
      <c r="W67" s="37">
        <f>SUMIFS(СВЦЭМ!$D$34:$D$777,СВЦЭМ!$A$34:$A$777,$A67,СВЦЭМ!$B$34:$B$777,W$47)+'СЕТ СН'!$G$11+СВЦЭМ!$D$10+'СЕТ СН'!$G$5-'СЕТ СН'!$G$21</f>
        <v>4195.3221558900004</v>
      </c>
      <c r="X67" s="37">
        <f>SUMIFS(СВЦЭМ!$D$34:$D$777,СВЦЭМ!$A$34:$A$777,$A67,СВЦЭМ!$B$34:$B$777,X$47)+'СЕТ СН'!$G$11+СВЦЭМ!$D$10+'СЕТ СН'!$G$5-'СЕТ СН'!$G$21</f>
        <v>4181.3735371499997</v>
      </c>
      <c r="Y67" s="37">
        <f>SUMIFS(СВЦЭМ!$D$34:$D$777,СВЦЭМ!$A$34:$A$777,$A67,СВЦЭМ!$B$34:$B$777,Y$47)+'СЕТ СН'!$G$11+СВЦЭМ!$D$10+'СЕТ СН'!$G$5-'СЕТ СН'!$G$21</f>
        <v>4222.9546248500001</v>
      </c>
    </row>
    <row r="68" spans="1:26" ht="15.75" x14ac:dyDescent="0.2">
      <c r="A68" s="36">
        <f t="shared" si="1"/>
        <v>42968</v>
      </c>
      <c r="B68" s="37">
        <f>SUMIFS(СВЦЭМ!$D$34:$D$777,СВЦЭМ!$A$34:$A$777,$A68,СВЦЭМ!$B$34:$B$777,B$47)+'СЕТ СН'!$G$11+СВЦЭМ!$D$10+'СЕТ СН'!$G$5-'СЕТ СН'!$G$21</f>
        <v>4293.8721951199996</v>
      </c>
      <c r="C68" s="37">
        <f>SUMIFS(СВЦЭМ!$D$34:$D$777,СВЦЭМ!$A$34:$A$777,$A68,СВЦЭМ!$B$34:$B$777,C$47)+'СЕТ СН'!$G$11+СВЦЭМ!$D$10+'СЕТ СН'!$G$5-'СЕТ СН'!$G$21</f>
        <v>4350.9436527899998</v>
      </c>
      <c r="D68" s="37">
        <f>SUMIFS(СВЦЭМ!$D$34:$D$777,СВЦЭМ!$A$34:$A$777,$A68,СВЦЭМ!$B$34:$B$777,D$47)+'СЕТ СН'!$G$11+СВЦЭМ!$D$10+'СЕТ СН'!$G$5-'СЕТ СН'!$G$21</f>
        <v>4363.9457585299997</v>
      </c>
      <c r="E68" s="37">
        <f>SUMIFS(СВЦЭМ!$D$34:$D$777,СВЦЭМ!$A$34:$A$777,$A68,СВЦЭМ!$B$34:$B$777,E$47)+'СЕТ СН'!$G$11+СВЦЭМ!$D$10+'СЕТ СН'!$G$5-'СЕТ СН'!$G$21</f>
        <v>4377.83923959</v>
      </c>
      <c r="F68" s="37">
        <f>SUMIFS(СВЦЭМ!$D$34:$D$777,СВЦЭМ!$A$34:$A$777,$A68,СВЦЭМ!$B$34:$B$777,F$47)+'СЕТ СН'!$G$11+СВЦЭМ!$D$10+'СЕТ СН'!$G$5-'СЕТ СН'!$G$21</f>
        <v>4379.7313097300002</v>
      </c>
      <c r="G68" s="37">
        <f>SUMIFS(СВЦЭМ!$D$34:$D$777,СВЦЭМ!$A$34:$A$777,$A68,СВЦЭМ!$B$34:$B$777,G$47)+'СЕТ СН'!$G$11+СВЦЭМ!$D$10+'СЕТ СН'!$G$5-'СЕТ СН'!$G$21</f>
        <v>4381.7273451700003</v>
      </c>
      <c r="H68" s="37">
        <f>SUMIFS(СВЦЭМ!$D$34:$D$777,СВЦЭМ!$A$34:$A$777,$A68,СВЦЭМ!$B$34:$B$777,H$47)+'СЕТ СН'!$G$11+СВЦЭМ!$D$10+'СЕТ СН'!$G$5-'СЕТ СН'!$G$21</f>
        <v>4350.0083128400001</v>
      </c>
      <c r="I68" s="37">
        <f>SUMIFS(СВЦЭМ!$D$34:$D$777,СВЦЭМ!$A$34:$A$777,$A68,СВЦЭМ!$B$34:$B$777,I$47)+'СЕТ СН'!$G$11+СВЦЭМ!$D$10+'СЕТ СН'!$G$5-'СЕТ СН'!$G$21</f>
        <v>4301.6756075499998</v>
      </c>
      <c r="J68" s="37">
        <f>SUMIFS(СВЦЭМ!$D$34:$D$777,СВЦЭМ!$A$34:$A$777,$A68,СВЦЭМ!$B$34:$B$777,J$47)+'СЕТ СН'!$G$11+СВЦЭМ!$D$10+'СЕТ СН'!$G$5-'СЕТ СН'!$G$21</f>
        <v>4245.9027796399996</v>
      </c>
      <c r="K68" s="37">
        <f>SUMIFS(СВЦЭМ!$D$34:$D$777,СВЦЭМ!$A$34:$A$777,$A68,СВЦЭМ!$B$34:$B$777,K$47)+'СЕТ СН'!$G$11+СВЦЭМ!$D$10+'СЕТ СН'!$G$5-'СЕТ СН'!$G$21</f>
        <v>4178.19728132</v>
      </c>
      <c r="L68" s="37">
        <f>SUMIFS(СВЦЭМ!$D$34:$D$777,СВЦЭМ!$A$34:$A$777,$A68,СВЦЭМ!$B$34:$B$777,L$47)+'СЕТ СН'!$G$11+СВЦЭМ!$D$10+'СЕТ СН'!$G$5-'СЕТ СН'!$G$21</f>
        <v>4097.73272266</v>
      </c>
      <c r="M68" s="37">
        <f>SUMIFS(СВЦЭМ!$D$34:$D$777,СВЦЭМ!$A$34:$A$777,$A68,СВЦЭМ!$B$34:$B$777,M$47)+'СЕТ СН'!$G$11+СВЦЭМ!$D$10+'СЕТ СН'!$G$5-'СЕТ СН'!$G$21</f>
        <v>4073.3710717000004</v>
      </c>
      <c r="N68" s="37">
        <f>SUMIFS(СВЦЭМ!$D$34:$D$777,СВЦЭМ!$A$34:$A$777,$A68,СВЦЭМ!$B$34:$B$777,N$47)+'СЕТ СН'!$G$11+СВЦЭМ!$D$10+'СЕТ СН'!$G$5-'СЕТ СН'!$G$21</f>
        <v>4076.2658862799999</v>
      </c>
      <c r="O68" s="37">
        <f>SUMIFS(СВЦЭМ!$D$34:$D$777,СВЦЭМ!$A$34:$A$777,$A68,СВЦЭМ!$B$34:$B$777,O$47)+'СЕТ СН'!$G$11+СВЦЭМ!$D$10+'СЕТ СН'!$G$5-'СЕТ СН'!$G$21</f>
        <v>4070.79175553</v>
      </c>
      <c r="P68" s="37">
        <f>SUMIFS(СВЦЭМ!$D$34:$D$777,СВЦЭМ!$A$34:$A$777,$A68,СВЦЭМ!$B$34:$B$777,P$47)+'СЕТ СН'!$G$11+СВЦЭМ!$D$10+'СЕТ СН'!$G$5-'СЕТ СН'!$G$21</f>
        <v>4073.7512647100002</v>
      </c>
      <c r="Q68" s="37">
        <f>SUMIFS(СВЦЭМ!$D$34:$D$777,СВЦЭМ!$A$34:$A$777,$A68,СВЦЭМ!$B$34:$B$777,Q$47)+'СЕТ СН'!$G$11+СВЦЭМ!$D$10+'СЕТ СН'!$G$5-'СЕТ СН'!$G$21</f>
        <v>4074.2654412700003</v>
      </c>
      <c r="R68" s="37">
        <f>SUMIFS(СВЦЭМ!$D$34:$D$777,СВЦЭМ!$A$34:$A$777,$A68,СВЦЭМ!$B$34:$B$777,R$47)+'СЕТ СН'!$G$11+СВЦЭМ!$D$10+'СЕТ СН'!$G$5-'СЕТ СН'!$G$21</f>
        <v>4076.2646619099996</v>
      </c>
      <c r="S68" s="37">
        <f>SUMIFS(СВЦЭМ!$D$34:$D$777,СВЦЭМ!$A$34:$A$777,$A68,СВЦЭМ!$B$34:$B$777,S$47)+'СЕТ СН'!$G$11+СВЦЭМ!$D$10+'СЕТ СН'!$G$5-'СЕТ СН'!$G$21</f>
        <v>4063.5342567600001</v>
      </c>
      <c r="T68" s="37">
        <f>SUMIFS(СВЦЭМ!$D$34:$D$777,СВЦЭМ!$A$34:$A$777,$A68,СВЦЭМ!$B$34:$B$777,T$47)+'СЕТ СН'!$G$11+СВЦЭМ!$D$10+'СЕТ СН'!$G$5-'СЕТ СН'!$G$21</f>
        <v>4079.6334907500004</v>
      </c>
      <c r="U68" s="37">
        <f>SUMIFS(СВЦЭМ!$D$34:$D$777,СВЦЭМ!$A$34:$A$777,$A68,СВЦЭМ!$B$34:$B$777,U$47)+'СЕТ СН'!$G$11+СВЦЭМ!$D$10+'СЕТ СН'!$G$5-'СЕТ СН'!$G$21</f>
        <v>4079.5052719799996</v>
      </c>
      <c r="V68" s="37">
        <f>SUMIFS(СВЦЭМ!$D$34:$D$777,СВЦЭМ!$A$34:$A$777,$A68,СВЦЭМ!$B$34:$B$777,V$47)+'СЕТ СН'!$G$11+СВЦЭМ!$D$10+'СЕТ СН'!$G$5-'СЕТ СН'!$G$21</f>
        <v>4088.6031029200003</v>
      </c>
      <c r="W68" s="37">
        <f>SUMIFS(СВЦЭМ!$D$34:$D$777,СВЦЭМ!$A$34:$A$777,$A68,СВЦЭМ!$B$34:$B$777,W$47)+'СЕТ СН'!$G$11+СВЦЭМ!$D$10+'СЕТ СН'!$G$5-'СЕТ СН'!$G$21</f>
        <v>4150.16695772</v>
      </c>
      <c r="X68" s="37">
        <f>SUMIFS(СВЦЭМ!$D$34:$D$777,СВЦЭМ!$A$34:$A$777,$A68,СВЦЭМ!$B$34:$B$777,X$47)+'СЕТ СН'!$G$11+СВЦЭМ!$D$10+'СЕТ СН'!$G$5-'СЕТ СН'!$G$21</f>
        <v>4209.6952286699998</v>
      </c>
      <c r="Y68" s="37">
        <f>SUMIFS(СВЦЭМ!$D$34:$D$777,СВЦЭМ!$A$34:$A$777,$A68,СВЦЭМ!$B$34:$B$777,Y$47)+'СЕТ СН'!$G$11+СВЦЭМ!$D$10+'СЕТ СН'!$G$5-'СЕТ СН'!$G$21</f>
        <v>4259.0375846799998</v>
      </c>
    </row>
    <row r="69" spans="1:26" ht="15.75" x14ac:dyDescent="0.2">
      <c r="A69" s="36">
        <f t="shared" si="1"/>
        <v>42969</v>
      </c>
      <c r="B69" s="37">
        <f>SUMIFS(СВЦЭМ!$D$34:$D$777,СВЦЭМ!$A$34:$A$777,$A69,СВЦЭМ!$B$34:$B$777,B$47)+'СЕТ СН'!$G$11+СВЦЭМ!$D$10+'СЕТ СН'!$G$5-'СЕТ СН'!$G$21</f>
        <v>4337.0116168200002</v>
      </c>
      <c r="C69" s="37">
        <f>SUMIFS(СВЦЭМ!$D$34:$D$777,СВЦЭМ!$A$34:$A$777,$A69,СВЦЭМ!$B$34:$B$777,C$47)+'СЕТ СН'!$G$11+СВЦЭМ!$D$10+'СЕТ СН'!$G$5-'СЕТ СН'!$G$21</f>
        <v>4345.7282354899999</v>
      </c>
      <c r="D69" s="37">
        <f>SUMIFS(СВЦЭМ!$D$34:$D$777,СВЦЭМ!$A$34:$A$777,$A69,СВЦЭМ!$B$34:$B$777,D$47)+'СЕТ СН'!$G$11+СВЦЭМ!$D$10+'СЕТ СН'!$G$5-'СЕТ СН'!$G$21</f>
        <v>4387.5863402200002</v>
      </c>
      <c r="E69" s="37">
        <f>SUMIFS(СВЦЭМ!$D$34:$D$777,СВЦЭМ!$A$34:$A$777,$A69,СВЦЭМ!$B$34:$B$777,E$47)+'СЕТ СН'!$G$11+СВЦЭМ!$D$10+'СЕТ СН'!$G$5-'СЕТ СН'!$G$21</f>
        <v>4417.3668406199995</v>
      </c>
      <c r="F69" s="37">
        <f>SUMIFS(СВЦЭМ!$D$34:$D$777,СВЦЭМ!$A$34:$A$777,$A69,СВЦЭМ!$B$34:$B$777,F$47)+'СЕТ СН'!$G$11+СВЦЭМ!$D$10+'СЕТ СН'!$G$5-'СЕТ СН'!$G$21</f>
        <v>4415.6115732600001</v>
      </c>
      <c r="G69" s="37">
        <f>SUMIFS(СВЦЭМ!$D$34:$D$777,СВЦЭМ!$A$34:$A$777,$A69,СВЦЭМ!$B$34:$B$777,G$47)+'СЕТ СН'!$G$11+СВЦЭМ!$D$10+'СЕТ СН'!$G$5-'СЕТ СН'!$G$21</f>
        <v>4415.5861834999996</v>
      </c>
      <c r="H69" s="37">
        <f>SUMIFS(СВЦЭМ!$D$34:$D$777,СВЦЭМ!$A$34:$A$777,$A69,СВЦЭМ!$B$34:$B$777,H$47)+'СЕТ СН'!$G$11+СВЦЭМ!$D$10+'СЕТ СН'!$G$5-'СЕТ СН'!$G$21</f>
        <v>4349.8563776499996</v>
      </c>
      <c r="I69" s="37">
        <f>SUMIFS(СВЦЭМ!$D$34:$D$777,СВЦЭМ!$A$34:$A$777,$A69,СВЦЭМ!$B$34:$B$777,I$47)+'СЕТ СН'!$G$11+СВЦЭМ!$D$10+'СЕТ СН'!$G$5-'СЕТ СН'!$G$21</f>
        <v>4317.6336427599999</v>
      </c>
      <c r="J69" s="37">
        <f>SUMIFS(СВЦЭМ!$D$34:$D$777,СВЦЭМ!$A$34:$A$777,$A69,СВЦЭМ!$B$34:$B$777,J$47)+'СЕТ СН'!$G$11+СВЦЭМ!$D$10+'СЕТ СН'!$G$5-'СЕТ СН'!$G$21</f>
        <v>4255.26579399</v>
      </c>
      <c r="K69" s="37">
        <f>SUMIFS(СВЦЭМ!$D$34:$D$777,СВЦЭМ!$A$34:$A$777,$A69,СВЦЭМ!$B$34:$B$777,K$47)+'СЕТ СН'!$G$11+СВЦЭМ!$D$10+'СЕТ СН'!$G$5-'СЕТ СН'!$G$21</f>
        <v>4197.4861567799999</v>
      </c>
      <c r="L69" s="37">
        <f>SUMIFS(СВЦЭМ!$D$34:$D$777,СВЦЭМ!$A$34:$A$777,$A69,СВЦЭМ!$B$34:$B$777,L$47)+'СЕТ СН'!$G$11+СВЦЭМ!$D$10+'СЕТ СН'!$G$5-'СЕТ СН'!$G$21</f>
        <v>4105.9120746199997</v>
      </c>
      <c r="M69" s="37">
        <f>SUMIFS(СВЦЭМ!$D$34:$D$777,СВЦЭМ!$A$34:$A$777,$A69,СВЦЭМ!$B$34:$B$777,M$47)+'СЕТ СН'!$G$11+СВЦЭМ!$D$10+'СЕТ СН'!$G$5-'СЕТ СН'!$G$21</f>
        <v>4092.03940005</v>
      </c>
      <c r="N69" s="37">
        <f>SUMIFS(СВЦЭМ!$D$34:$D$777,СВЦЭМ!$A$34:$A$777,$A69,СВЦЭМ!$B$34:$B$777,N$47)+'СЕТ СН'!$G$11+СВЦЭМ!$D$10+'СЕТ СН'!$G$5-'СЕТ СН'!$G$21</f>
        <v>4090.8009378200004</v>
      </c>
      <c r="O69" s="37">
        <f>SUMIFS(СВЦЭМ!$D$34:$D$777,СВЦЭМ!$A$34:$A$777,$A69,СВЦЭМ!$B$34:$B$777,O$47)+'СЕТ СН'!$G$11+СВЦЭМ!$D$10+'СЕТ СН'!$G$5-'СЕТ СН'!$G$21</f>
        <v>4089.3998484799995</v>
      </c>
      <c r="P69" s="37">
        <f>SUMIFS(СВЦЭМ!$D$34:$D$777,СВЦЭМ!$A$34:$A$777,$A69,СВЦЭМ!$B$34:$B$777,P$47)+'СЕТ СН'!$G$11+СВЦЭМ!$D$10+'СЕТ СН'!$G$5-'СЕТ СН'!$G$21</f>
        <v>4090.0743124800001</v>
      </c>
      <c r="Q69" s="37">
        <f>SUMIFS(СВЦЭМ!$D$34:$D$777,СВЦЭМ!$A$34:$A$777,$A69,СВЦЭМ!$B$34:$B$777,Q$47)+'СЕТ СН'!$G$11+СВЦЭМ!$D$10+'СЕТ СН'!$G$5-'СЕТ СН'!$G$21</f>
        <v>4087.97034411</v>
      </c>
      <c r="R69" s="37">
        <f>SUMIFS(СВЦЭМ!$D$34:$D$777,СВЦЭМ!$A$34:$A$777,$A69,СВЦЭМ!$B$34:$B$777,R$47)+'СЕТ СН'!$G$11+СВЦЭМ!$D$10+'СЕТ СН'!$G$5-'СЕТ СН'!$G$21</f>
        <v>4089.0017150499998</v>
      </c>
      <c r="S69" s="37">
        <f>SUMIFS(СВЦЭМ!$D$34:$D$777,СВЦЭМ!$A$34:$A$777,$A69,СВЦЭМ!$B$34:$B$777,S$47)+'СЕТ СН'!$G$11+СВЦЭМ!$D$10+'СЕТ СН'!$G$5-'СЕТ СН'!$G$21</f>
        <v>4085.2760353000003</v>
      </c>
      <c r="T69" s="37">
        <f>SUMIFS(СВЦЭМ!$D$34:$D$777,СВЦЭМ!$A$34:$A$777,$A69,СВЦЭМ!$B$34:$B$777,T$47)+'СЕТ СН'!$G$11+СВЦЭМ!$D$10+'СЕТ СН'!$G$5-'СЕТ СН'!$G$21</f>
        <v>4098.1580976000005</v>
      </c>
      <c r="U69" s="37">
        <f>SUMIFS(СВЦЭМ!$D$34:$D$777,СВЦЭМ!$A$34:$A$777,$A69,СВЦЭМ!$B$34:$B$777,U$47)+'СЕТ СН'!$G$11+СВЦЭМ!$D$10+'СЕТ СН'!$G$5-'СЕТ СН'!$G$21</f>
        <v>4098.9195152399998</v>
      </c>
      <c r="V69" s="37">
        <f>SUMIFS(СВЦЭМ!$D$34:$D$777,СВЦЭМ!$A$34:$A$777,$A69,СВЦЭМ!$B$34:$B$777,V$47)+'СЕТ СН'!$G$11+СВЦЭМ!$D$10+'СЕТ СН'!$G$5-'СЕТ СН'!$G$21</f>
        <v>4100.8553774700003</v>
      </c>
      <c r="W69" s="37">
        <f>SUMIFS(СВЦЭМ!$D$34:$D$777,СВЦЭМ!$A$34:$A$777,$A69,СВЦЭМ!$B$34:$B$777,W$47)+'СЕТ СН'!$G$11+СВЦЭМ!$D$10+'СЕТ СН'!$G$5-'СЕТ СН'!$G$21</f>
        <v>4166.4541947099997</v>
      </c>
      <c r="X69" s="37">
        <f>SUMIFS(СВЦЭМ!$D$34:$D$777,СВЦЭМ!$A$34:$A$777,$A69,СВЦЭМ!$B$34:$B$777,X$47)+'СЕТ СН'!$G$11+СВЦЭМ!$D$10+'СЕТ СН'!$G$5-'СЕТ СН'!$G$21</f>
        <v>4225.6375359100002</v>
      </c>
      <c r="Y69" s="37">
        <f>SUMIFS(СВЦЭМ!$D$34:$D$777,СВЦЭМ!$A$34:$A$777,$A69,СВЦЭМ!$B$34:$B$777,Y$47)+'СЕТ СН'!$G$11+СВЦЭМ!$D$10+'СЕТ СН'!$G$5-'СЕТ СН'!$G$21</f>
        <v>4280.4515025299997</v>
      </c>
    </row>
    <row r="70" spans="1:26" ht="15.75" x14ac:dyDescent="0.2">
      <c r="A70" s="36">
        <f t="shared" si="1"/>
        <v>42970</v>
      </c>
      <c r="B70" s="37">
        <f>SUMIFS(СВЦЭМ!$D$34:$D$777,СВЦЭМ!$A$34:$A$777,$A70,СВЦЭМ!$B$34:$B$777,B$47)+'СЕТ СН'!$G$11+СВЦЭМ!$D$10+'СЕТ СН'!$G$5-'СЕТ СН'!$G$21</f>
        <v>4347.4210500999998</v>
      </c>
      <c r="C70" s="37">
        <f>SUMIFS(СВЦЭМ!$D$34:$D$777,СВЦЭМ!$A$34:$A$777,$A70,СВЦЭМ!$B$34:$B$777,C$47)+'СЕТ СН'!$G$11+СВЦЭМ!$D$10+'СЕТ СН'!$G$5-'СЕТ СН'!$G$21</f>
        <v>4337.5528163099998</v>
      </c>
      <c r="D70" s="37">
        <f>SUMIFS(СВЦЭМ!$D$34:$D$777,СВЦЭМ!$A$34:$A$777,$A70,СВЦЭМ!$B$34:$B$777,D$47)+'СЕТ СН'!$G$11+СВЦЭМ!$D$10+'СЕТ СН'!$G$5-'СЕТ СН'!$G$21</f>
        <v>4312.2736531600003</v>
      </c>
      <c r="E70" s="37">
        <f>SUMIFS(СВЦЭМ!$D$34:$D$777,СВЦЭМ!$A$34:$A$777,$A70,СВЦЭМ!$B$34:$B$777,E$47)+'СЕТ СН'!$G$11+СВЦЭМ!$D$10+'СЕТ СН'!$G$5-'СЕТ СН'!$G$21</f>
        <v>4306.6888333299994</v>
      </c>
      <c r="F70" s="37">
        <f>SUMIFS(СВЦЭМ!$D$34:$D$777,СВЦЭМ!$A$34:$A$777,$A70,СВЦЭМ!$B$34:$B$777,F$47)+'СЕТ СН'!$G$11+СВЦЭМ!$D$10+'СЕТ СН'!$G$5-'СЕТ СН'!$G$21</f>
        <v>4302.8349626999998</v>
      </c>
      <c r="G70" s="37">
        <f>SUMIFS(СВЦЭМ!$D$34:$D$777,СВЦЭМ!$A$34:$A$777,$A70,СВЦЭМ!$B$34:$B$777,G$47)+'СЕТ СН'!$G$11+СВЦЭМ!$D$10+'СЕТ СН'!$G$5-'СЕТ СН'!$G$21</f>
        <v>4363.8234649400001</v>
      </c>
      <c r="H70" s="37">
        <f>SUMIFS(СВЦЭМ!$D$34:$D$777,СВЦЭМ!$A$34:$A$777,$A70,СВЦЭМ!$B$34:$B$777,H$47)+'СЕТ СН'!$G$11+СВЦЭМ!$D$10+'СЕТ СН'!$G$5-'СЕТ СН'!$G$21</f>
        <v>4387.9416161399995</v>
      </c>
      <c r="I70" s="37">
        <f>SUMIFS(СВЦЭМ!$D$34:$D$777,СВЦЭМ!$A$34:$A$777,$A70,СВЦЭМ!$B$34:$B$777,I$47)+'СЕТ СН'!$G$11+СВЦЭМ!$D$10+'СЕТ СН'!$G$5-'СЕТ СН'!$G$21</f>
        <v>4330.8161260899997</v>
      </c>
      <c r="J70" s="37">
        <f>SUMIFS(СВЦЭМ!$D$34:$D$777,СВЦЭМ!$A$34:$A$777,$A70,СВЦЭМ!$B$34:$B$777,J$47)+'СЕТ СН'!$G$11+СВЦЭМ!$D$10+'СЕТ СН'!$G$5-'СЕТ СН'!$G$21</f>
        <v>4246.5080249399998</v>
      </c>
      <c r="K70" s="37">
        <f>SUMIFS(СВЦЭМ!$D$34:$D$777,СВЦЭМ!$A$34:$A$777,$A70,СВЦЭМ!$B$34:$B$777,K$47)+'СЕТ СН'!$G$11+СВЦЭМ!$D$10+'СЕТ СН'!$G$5-'СЕТ СН'!$G$21</f>
        <v>4210.6081661199996</v>
      </c>
      <c r="L70" s="37">
        <f>SUMIFS(СВЦЭМ!$D$34:$D$777,СВЦЭМ!$A$34:$A$777,$A70,СВЦЭМ!$B$34:$B$777,L$47)+'СЕТ СН'!$G$11+СВЦЭМ!$D$10+'СЕТ СН'!$G$5-'СЕТ СН'!$G$21</f>
        <v>4137.0652639199998</v>
      </c>
      <c r="M70" s="37">
        <f>SUMIFS(СВЦЭМ!$D$34:$D$777,СВЦЭМ!$A$34:$A$777,$A70,СВЦЭМ!$B$34:$B$777,M$47)+'СЕТ СН'!$G$11+СВЦЭМ!$D$10+'СЕТ СН'!$G$5-'СЕТ СН'!$G$21</f>
        <v>4103.5066834099998</v>
      </c>
      <c r="N70" s="37">
        <f>SUMIFS(СВЦЭМ!$D$34:$D$777,СВЦЭМ!$A$34:$A$777,$A70,СВЦЭМ!$B$34:$B$777,N$47)+'СЕТ СН'!$G$11+СВЦЭМ!$D$10+'СЕТ СН'!$G$5-'СЕТ СН'!$G$21</f>
        <v>4109.8191807200001</v>
      </c>
      <c r="O70" s="37">
        <f>SUMIFS(СВЦЭМ!$D$34:$D$777,СВЦЭМ!$A$34:$A$777,$A70,СВЦЭМ!$B$34:$B$777,O$47)+'СЕТ СН'!$G$11+СВЦЭМ!$D$10+'СЕТ СН'!$G$5-'СЕТ СН'!$G$21</f>
        <v>4104.8750293699995</v>
      </c>
      <c r="P70" s="37">
        <f>SUMIFS(СВЦЭМ!$D$34:$D$777,СВЦЭМ!$A$34:$A$777,$A70,СВЦЭМ!$B$34:$B$777,P$47)+'СЕТ СН'!$G$11+СВЦЭМ!$D$10+'СЕТ СН'!$G$5-'СЕТ СН'!$G$21</f>
        <v>4103.4425201100003</v>
      </c>
      <c r="Q70" s="37">
        <f>SUMIFS(СВЦЭМ!$D$34:$D$777,СВЦЭМ!$A$34:$A$777,$A70,СВЦЭМ!$B$34:$B$777,Q$47)+'СЕТ СН'!$G$11+СВЦЭМ!$D$10+'СЕТ СН'!$G$5-'СЕТ СН'!$G$21</f>
        <v>4102.9049931999998</v>
      </c>
      <c r="R70" s="37">
        <f>SUMIFS(СВЦЭМ!$D$34:$D$777,СВЦЭМ!$A$34:$A$777,$A70,СВЦЭМ!$B$34:$B$777,R$47)+'СЕТ СН'!$G$11+СВЦЭМ!$D$10+'СЕТ СН'!$G$5-'СЕТ СН'!$G$21</f>
        <v>4102.3465308599998</v>
      </c>
      <c r="S70" s="37">
        <f>SUMIFS(СВЦЭМ!$D$34:$D$777,СВЦЭМ!$A$34:$A$777,$A70,СВЦЭМ!$B$34:$B$777,S$47)+'СЕТ СН'!$G$11+СВЦЭМ!$D$10+'СЕТ СН'!$G$5-'СЕТ СН'!$G$21</f>
        <v>4091.9033289500003</v>
      </c>
      <c r="T70" s="37">
        <f>SUMIFS(СВЦЭМ!$D$34:$D$777,СВЦЭМ!$A$34:$A$777,$A70,СВЦЭМ!$B$34:$B$777,T$47)+'СЕТ СН'!$G$11+СВЦЭМ!$D$10+'СЕТ СН'!$G$5-'СЕТ СН'!$G$21</f>
        <v>4110.2618494799999</v>
      </c>
      <c r="U70" s="37">
        <f>SUMIFS(СВЦЭМ!$D$34:$D$777,СВЦЭМ!$A$34:$A$777,$A70,СВЦЭМ!$B$34:$B$777,U$47)+'СЕТ СН'!$G$11+СВЦЭМ!$D$10+'СЕТ СН'!$G$5-'СЕТ СН'!$G$21</f>
        <v>4111.8848580200001</v>
      </c>
      <c r="V70" s="37">
        <f>SUMIFS(СВЦЭМ!$D$34:$D$777,СВЦЭМ!$A$34:$A$777,$A70,СВЦЭМ!$B$34:$B$777,V$47)+'СЕТ СН'!$G$11+СВЦЭМ!$D$10+'СЕТ СН'!$G$5-'СЕТ СН'!$G$21</f>
        <v>4118.1579287200002</v>
      </c>
      <c r="W70" s="37">
        <f>SUMIFS(СВЦЭМ!$D$34:$D$777,СВЦЭМ!$A$34:$A$777,$A70,СВЦЭМ!$B$34:$B$777,W$47)+'СЕТ СН'!$G$11+СВЦЭМ!$D$10+'СЕТ СН'!$G$5-'СЕТ СН'!$G$21</f>
        <v>4166.5927107999996</v>
      </c>
      <c r="X70" s="37">
        <f>SUMIFS(СВЦЭМ!$D$34:$D$777,СВЦЭМ!$A$34:$A$777,$A70,СВЦЭМ!$B$34:$B$777,X$47)+'СЕТ СН'!$G$11+СВЦЭМ!$D$10+'СЕТ СН'!$G$5-'СЕТ СН'!$G$21</f>
        <v>4188.0538045499998</v>
      </c>
      <c r="Y70" s="37">
        <f>SUMIFS(СВЦЭМ!$D$34:$D$777,СВЦЭМ!$A$34:$A$777,$A70,СВЦЭМ!$B$34:$B$777,Y$47)+'СЕТ СН'!$G$11+СВЦЭМ!$D$10+'СЕТ СН'!$G$5-'СЕТ СН'!$G$21</f>
        <v>4270.9153909300003</v>
      </c>
    </row>
    <row r="71" spans="1:26" ht="15.75" x14ac:dyDescent="0.2">
      <c r="A71" s="36">
        <f t="shared" si="1"/>
        <v>42971</v>
      </c>
      <c r="B71" s="37">
        <f>SUMIFS(СВЦЭМ!$D$34:$D$777,СВЦЭМ!$A$34:$A$777,$A71,СВЦЭМ!$B$34:$B$777,B$47)+'СЕТ СН'!$G$11+СВЦЭМ!$D$10+'СЕТ СН'!$G$5-'СЕТ СН'!$G$21</f>
        <v>4307.8030705399997</v>
      </c>
      <c r="C71" s="37">
        <f>SUMIFS(СВЦЭМ!$D$34:$D$777,СВЦЭМ!$A$34:$A$777,$A71,СВЦЭМ!$B$34:$B$777,C$47)+'СЕТ СН'!$G$11+СВЦЭМ!$D$10+'СЕТ СН'!$G$5-'СЕТ СН'!$G$21</f>
        <v>4342.4175599</v>
      </c>
      <c r="D71" s="37">
        <f>SUMIFS(СВЦЭМ!$D$34:$D$777,СВЦЭМ!$A$34:$A$777,$A71,СВЦЭМ!$B$34:$B$777,D$47)+'СЕТ СН'!$G$11+СВЦЭМ!$D$10+'СЕТ СН'!$G$5-'СЕТ СН'!$G$21</f>
        <v>4365.7676609700002</v>
      </c>
      <c r="E71" s="37">
        <f>SUMIFS(СВЦЭМ!$D$34:$D$777,СВЦЭМ!$A$34:$A$777,$A71,СВЦЭМ!$B$34:$B$777,E$47)+'СЕТ СН'!$G$11+СВЦЭМ!$D$10+'СЕТ СН'!$G$5-'СЕТ СН'!$G$21</f>
        <v>4400.2331229900001</v>
      </c>
      <c r="F71" s="37">
        <f>SUMIFS(СВЦЭМ!$D$34:$D$777,СВЦЭМ!$A$34:$A$777,$A71,СВЦЭМ!$B$34:$B$777,F$47)+'СЕТ СН'!$G$11+СВЦЭМ!$D$10+'СЕТ СН'!$G$5-'СЕТ СН'!$G$21</f>
        <v>4409.5429236600003</v>
      </c>
      <c r="G71" s="37">
        <f>SUMIFS(СВЦЭМ!$D$34:$D$777,СВЦЭМ!$A$34:$A$777,$A71,СВЦЭМ!$B$34:$B$777,G$47)+'СЕТ СН'!$G$11+СВЦЭМ!$D$10+'СЕТ СН'!$G$5-'СЕТ СН'!$G$21</f>
        <v>4369.75051076</v>
      </c>
      <c r="H71" s="37">
        <f>SUMIFS(СВЦЭМ!$D$34:$D$777,СВЦЭМ!$A$34:$A$777,$A71,СВЦЭМ!$B$34:$B$777,H$47)+'СЕТ СН'!$G$11+СВЦЭМ!$D$10+'СЕТ СН'!$G$5-'СЕТ СН'!$G$21</f>
        <v>4323.1434574799996</v>
      </c>
      <c r="I71" s="37">
        <f>SUMIFS(СВЦЭМ!$D$34:$D$777,СВЦЭМ!$A$34:$A$777,$A71,СВЦЭМ!$B$34:$B$777,I$47)+'СЕТ СН'!$G$11+СВЦЭМ!$D$10+'СЕТ СН'!$G$5-'СЕТ СН'!$G$21</f>
        <v>4298.9334665799997</v>
      </c>
      <c r="J71" s="37">
        <f>SUMIFS(СВЦЭМ!$D$34:$D$777,СВЦЭМ!$A$34:$A$777,$A71,СВЦЭМ!$B$34:$B$777,J$47)+'СЕТ СН'!$G$11+СВЦЭМ!$D$10+'СЕТ СН'!$G$5-'СЕТ СН'!$G$21</f>
        <v>4244.1636767700002</v>
      </c>
      <c r="K71" s="37">
        <f>SUMIFS(СВЦЭМ!$D$34:$D$777,СВЦЭМ!$A$34:$A$777,$A71,СВЦЭМ!$B$34:$B$777,K$47)+'СЕТ СН'!$G$11+СВЦЭМ!$D$10+'СЕТ СН'!$G$5-'СЕТ СН'!$G$21</f>
        <v>4197.2163271199997</v>
      </c>
      <c r="L71" s="37">
        <f>SUMIFS(СВЦЭМ!$D$34:$D$777,СВЦЭМ!$A$34:$A$777,$A71,СВЦЭМ!$B$34:$B$777,L$47)+'СЕТ СН'!$G$11+СВЦЭМ!$D$10+'СЕТ СН'!$G$5-'СЕТ СН'!$G$21</f>
        <v>4118.89891059</v>
      </c>
      <c r="M71" s="37">
        <f>SUMIFS(СВЦЭМ!$D$34:$D$777,СВЦЭМ!$A$34:$A$777,$A71,СВЦЭМ!$B$34:$B$777,M$47)+'СЕТ СН'!$G$11+СВЦЭМ!$D$10+'СЕТ СН'!$G$5-'СЕТ СН'!$G$21</f>
        <v>4088.6133006099999</v>
      </c>
      <c r="N71" s="37">
        <f>SUMIFS(СВЦЭМ!$D$34:$D$777,СВЦЭМ!$A$34:$A$777,$A71,СВЦЭМ!$B$34:$B$777,N$47)+'СЕТ СН'!$G$11+СВЦЭМ!$D$10+'СЕТ СН'!$G$5-'СЕТ СН'!$G$21</f>
        <v>4083.4052967600001</v>
      </c>
      <c r="O71" s="37">
        <f>SUMIFS(СВЦЭМ!$D$34:$D$777,СВЦЭМ!$A$34:$A$777,$A71,СВЦЭМ!$B$34:$B$777,O$47)+'СЕТ СН'!$G$11+СВЦЭМ!$D$10+'СЕТ СН'!$G$5-'СЕТ СН'!$G$21</f>
        <v>4088.2351387799999</v>
      </c>
      <c r="P71" s="37">
        <f>SUMIFS(СВЦЭМ!$D$34:$D$777,СВЦЭМ!$A$34:$A$777,$A71,СВЦЭМ!$B$34:$B$777,P$47)+'СЕТ СН'!$G$11+СВЦЭМ!$D$10+'СЕТ СН'!$G$5-'СЕТ СН'!$G$21</f>
        <v>4092.3297830399997</v>
      </c>
      <c r="Q71" s="37">
        <f>SUMIFS(СВЦЭМ!$D$34:$D$777,СВЦЭМ!$A$34:$A$777,$A71,СВЦЭМ!$B$34:$B$777,Q$47)+'СЕТ СН'!$G$11+СВЦЭМ!$D$10+'СЕТ СН'!$G$5-'СЕТ СН'!$G$21</f>
        <v>4097.5886492</v>
      </c>
      <c r="R71" s="37">
        <f>SUMIFS(СВЦЭМ!$D$34:$D$777,СВЦЭМ!$A$34:$A$777,$A71,СВЦЭМ!$B$34:$B$777,R$47)+'СЕТ СН'!$G$11+СВЦЭМ!$D$10+'СЕТ СН'!$G$5-'СЕТ СН'!$G$21</f>
        <v>4094.8798989699999</v>
      </c>
      <c r="S71" s="37">
        <f>SUMIFS(СВЦЭМ!$D$34:$D$777,СВЦЭМ!$A$34:$A$777,$A71,СВЦЭМ!$B$34:$B$777,S$47)+'СЕТ СН'!$G$11+СВЦЭМ!$D$10+'СЕТ СН'!$G$5-'СЕТ СН'!$G$21</f>
        <v>4088.4368409799999</v>
      </c>
      <c r="T71" s="37">
        <f>SUMIFS(СВЦЭМ!$D$34:$D$777,СВЦЭМ!$A$34:$A$777,$A71,СВЦЭМ!$B$34:$B$777,T$47)+'СЕТ СН'!$G$11+СВЦЭМ!$D$10+'СЕТ СН'!$G$5-'СЕТ СН'!$G$21</f>
        <v>4085.3646449099997</v>
      </c>
      <c r="U71" s="37">
        <f>SUMIFS(СВЦЭМ!$D$34:$D$777,СВЦЭМ!$A$34:$A$777,$A71,СВЦЭМ!$B$34:$B$777,U$47)+'СЕТ СН'!$G$11+СВЦЭМ!$D$10+'СЕТ СН'!$G$5-'СЕТ СН'!$G$21</f>
        <v>4084.8301542199997</v>
      </c>
      <c r="V71" s="37">
        <f>SUMIFS(СВЦЭМ!$D$34:$D$777,СВЦЭМ!$A$34:$A$777,$A71,СВЦЭМ!$B$34:$B$777,V$47)+'СЕТ СН'!$G$11+СВЦЭМ!$D$10+'СЕТ СН'!$G$5-'СЕТ СН'!$G$21</f>
        <v>4122.2640118999998</v>
      </c>
      <c r="W71" s="37">
        <f>SUMIFS(СВЦЭМ!$D$34:$D$777,СВЦЭМ!$A$34:$A$777,$A71,СВЦЭМ!$B$34:$B$777,W$47)+'СЕТ СН'!$G$11+СВЦЭМ!$D$10+'СЕТ СН'!$G$5-'СЕТ СН'!$G$21</f>
        <v>4192.6808516900001</v>
      </c>
      <c r="X71" s="37">
        <f>SUMIFS(СВЦЭМ!$D$34:$D$777,СВЦЭМ!$A$34:$A$777,$A71,СВЦЭМ!$B$34:$B$777,X$47)+'СЕТ СН'!$G$11+СВЦЭМ!$D$10+'СЕТ СН'!$G$5-'СЕТ СН'!$G$21</f>
        <v>4207.0108744999998</v>
      </c>
      <c r="Y71" s="37">
        <f>SUMIFS(СВЦЭМ!$D$34:$D$777,СВЦЭМ!$A$34:$A$777,$A71,СВЦЭМ!$B$34:$B$777,Y$47)+'СЕТ СН'!$G$11+СВЦЭМ!$D$10+'СЕТ СН'!$G$5-'СЕТ СН'!$G$21</f>
        <v>4250.44262007</v>
      </c>
    </row>
    <row r="72" spans="1:26" ht="15.75" x14ac:dyDescent="0.2">
      <c r="A72" s="36">
        <f t="shared" si="1"/>
        <v>42972</v>
      </c>
      <c r="B72" s="37">
        <f>SUMIFS(СВЦЭМ!$D$34:$D$777,СВЦЭМ!$A$34:$A$777,$A72,СВЦЭМ!$B$34:$B$777,B$47)+'СЕТ СН'!$G$11+СВЦЭМ!$D$10+'СЕТ СН'!$G$5-'СЕТ СН'!$G$21</f>
        <v>4304.2344298400003</v>
      </c>
      <c r="C72" s="37">
        <f>SUMIFS(СВЦЭМ!$D$34:$D$777,СВЦЭМ!$A$34:$A$777,$A72,СВЦЭМ!$B$34:$B$777,C$47)+'СЕТ СН'!$G$11+СВЦЭМ!$D$10+'СЕТ СН'!$G$5-'СЕТ СН'!$G$21</f>
        <v>4357.4889062700004</v>
      </c>
      <c r="D72" s="37">
        <f>SUMIFS(СВЦЭМ!$D$34:$D$777,СВЦЭМ!$A$34:$A$777,$A72,СВЦЭМ!$B$34:$B$777,D$47)+'СЕТ СН'!$G$11+СВЦЭМ!$D$10+'СЕТ СН'!$G$5-'СЕТ СН'!$G$21</f>
        <v>4381.19355713</v>
      </c>
      <c r="E72" s="37">
        <f>SUMIFS(СВЦЭМ!$D$34:$D$777,СВЦЭМ!$A$34:$A$777,$A72,СВЦЭМ!$B$34:$B$777,E$47)+'СЕТ СН'!$G$11+СВЦЭМ!$D$10+'СЕТ СН'!$G$5-'СЕТ СН'!$G$21</f>
        <v>4391.0940017000003</v>
      </c>
      <c r="F72" s="37">
        <f>SUMIFS(СВЦЭМ!$D$34:$D$777,СВЦЭМ!$A$34:$A$777,$A72,СВЦЭМ!$B$34:$B$777,F$47)+'СЕТ СН'!$G$11+СВЦЭМ!$D$10+'СЕТ СН'!$G$5-'СЕТ СН'!$G$21</f>
        <v>4395.7975602300003</v>
      </c>
      <c r="G72" s="37">
        <f>SUMIFS(СВЦЭМ!$D$34:$D$777,СВЦЭМ!$A$34:$A$777,$A72,СВЦЭМ!$B$34:$B$777,G$47)+'СЕТ СН'!$G$11+СВЦЭМ!$D$10+'СЕТ СН'!$G$5-'СЕТ СН'!$G$21</f>
        <v>4385.7660996300001</v>
      </c>
      <c r="H72" s="37">
        <f>SUMIFS(СВЦЭМ!$D$34:$D$777,СВЦЭМ!$A$34:$A$777,$A72,СВЦЭМ!$B$34:$B$777,H$47)+'СЕТ СН'!$G$11+СВЦЭМ!$D$10+'СЕТ СН'!$G$5-'СЕТ СН'!$G$21</f>
        <v>4336.2063026400001</v>
      </c>
      <c r="I72" s="37">
        <f>SUMIFS(СВЦЭМ!$D$34:$D$777,СВЦЭМ!$A$34:$A$777,$A72,СВЦЭМ!$B$34:$B$777,I$47)+'СЕТ СН'!$G$11+СВЦЭМ!$D$10+'СЕТ СН'!$G$5-'СЕТ СН'!$G$21</f>
        <v>4281.3308740800003</v>
      </c>
      <c r="J72" s="37">
        <f>SUMIFS(СВЦЭМ!$D$34:$D$777,СВЦЭМ!$A$34:$A$777,$A72,СВЦЭМ!$B$34:$B$777,J$47)+'СЕТ СН'!$G$11+СВЦЭМ!$D$10+'СЕТ СН'!$G$5-'СЕТ СН'!$G$21</f>
        <v>4232.27525694</v>
      </c>
      <c r="K72" s="37">
        <f>SUMIFS(СВЦЭМ!$D$34:$D$777,СВЦЭМ!$A$34:$A$777,$A72,СВЦЭМ!$B$34:$B$777,K$47)+'СЕТ СН'!$G$11+СВЦЭМ!$D$10+'СЕТ СН'!$G$5-'СЕТ СН'!$G$21</f>
        <v>4177.9622192799998</v>
      </c>
      <c r="L72" s="37">
        <f>SUMIFS(СВЦЭМ!$D$34:$D$777,СВЦЭМ!$A$34:$A$777,$A72,СВЦЭМ!$B$34:$B$777,L$47)+'СЕТ СН'!$G$11+СВЦЭМ!$D$10+'СЕТ СН'!$G$5-'СЕТ СН'!$G$21</f>
        <v>4100.28011135</v>
      </c>
      <c r="M72" s="37">
        <f>SUMIFS(СВЦЭМ!$D$34:$D$777,СВЦЭМ!$A$34:$A$777,$A72,СВЦЭМ!$B$34:$B$777,M$47)+'СЕТ СН'!$G$11+СВЦЭМ!$D$10+'СЕТ СН'!$G$5-'СЕТ СН'!$G$21</f>
        <v>4075.4233801199998</v>
      </c>
      <c r="N72" s="37">
        <f>SUMIFS(СВЦЭМ!$D$34:$D$777,СВЦЭМ!$A$34:$A$777,$A72,СВЦЭМ!$B$34:$B$777,N$47)+'СЕТ СН'!$G$11+СВЦЭМ!$D$10+'СЕТ СН'!$G$5-'СЕТ СН'!$G$21</f>
        <v>4067.5460065899997</v>
      </c>
      <c r="O72" s="37">
        <f>SUMIFS(СВЦЭМ!$D$34:$D$777,СВЦЭМ!$A$34:$A$777,$A72,СВЦЭМ!$B$34:$B$777,O$47)+'СЕТ СН'!$G$11+СВЦЭМ!$D$10+'СЕТ СН'!$G$5-'СЕТ СН'!$G$21</f>
        <v>4066.7716875200003</v>
      </c>
      <c r="P72" s="37">
        <f>SUMIFS(СВЦЭМ!$D$34:$D$777,СВЦЭМ!$A$34:$A$777,$A72,СВЦЭМ!$B$34:$B$777,P$47)+'СЕТ СН'!$G$11+СВЦЭМ!$D$10+'СЕТ СН'!$G$5-'СЕТ СН'!$G$21</f>
        <v>4073.23463266</v>
      </c>
      <c r="Q72" s="37">
        <f>SUMIFS(СВЦЭМ!$D$34:$D$777,СВЦЭМ!$A$34:$A$777,$A72,СВЦЭМ!$B$34:$B$777,Q$47)+'СЕТ СН'!$G$11+СВЦЭМ!$D$10+'СЕТ СН'!$G$5-'СЕТ СН'!$G$21</f>
        <v>4080.0203275399999</v>
      </c>
      <c r="R72" s="37">
        <f>SUMIFS(СВЦЭМ!$D$34:$D$777,СВЦЭМ!$A$34:$A$777,$A72,СВЦЭМ!$B$34:$B$777,R$47)+'СЕТ СН'!$G$11+СВЦЭМ!$D$10+'СЕТ СН'!$G$5-'СЕТ СН'!$G$21</f>
        <v>4085.7707929199996</v>
      </c>
      <c r="S72" s="37">
        <f>SUMIFS(СВЦЭМ!$D$34:$D$777,СВЦЭМ!$A$34:$A$777,$A72,СВЦЭМ!$B$34:$B$777,S$47)+'СЕТ СН'!$G$11+СВЦЭМ!$D$10+'СЕТ СН'!$G$5-'СЕТ СН'!$G$21</f>
        <v>4077.87908539</v>
      </c>
      <c r="T72" s="37">
        <f>SUMIFS(СВЦЭМ!$D$34:$D$777,СВЦЭМ!$A$34:$A$777,$A72,СВЦЭМ!$B$34:$B$777,T$47)+'СЕТ СН'!$G$11+СВЦЭМ!$D$10+'СЕТ СН'!$G$5-'СЕТ СН'!$G$21</f>
        <v>4082.60139918</v>
      </c>
      <c r="U72" s="37">
        <f>SUMIFS(СВЦЭМ!$D$34:$D$777,СВЦЭМ!$A$34:$A$777,$A72,СВЦЭМ!$B$34:$B$777,U$47)+'СЕТ СН'!$G$11+СВЦЭМ!$D$10+'СЕТ СН'!$G$5-'СЕТ СН'!$G$21</f>
        <v>4085.2875431800003</v>
      </c>
      <c r="V72" s="37">
        <f>SUMIFS(СВЦЭМ!$D$34:$D$777,СВЦЭМ!$A$34:$A$777,$A72,СВЦЭМ!$B$34:$B$777,V$47)+'СЕТ СН'!$G$11+СВЦЭМ!$D$10+'СЕТ СН'!$G$5-'СЕТ СН'!$G$21</f>
        <v>4117.8159903400001</v>
      </c>
      <c r="W72" s="37">
        <f>SUMIFS(СВЦЭМ!$D$34:$D$777,СВЦЭМ!$A$34:$A$777,$A72,СВЦЭМ!$B$34:$B$777,W$47)+'СЕТ СН'!$G$11+СВЦЭМ!$D$10+'СЕТ СН'!$G$5-'СЕТ СН'!$G$21</f>
        <v>4175.55363184</v>
      </c>
      <c r="X72" s="37">
        <f>SUMIFS(СВЦЭМ!$D$34:$D$777,СВЦЭМ!$A$34:$A$777,$A72,СВЦЭМ!$B$34:$B$777,X$47)+'СЕТ СН'!$G$11+СВЦЭМ!$D$10+'СЕТ СН'!$G$5-'СЕТ СН'!$G$21</f>
        <v>4232.4182262100003</v>
      </c>
      <c r="Y72" s="37">
        <f>SUMIFS(СВЦЭМ!$D$34:$D$777,СВЦЭМ!$A$34:$A$777,$A72,СВЦЭМ!$B$34:$B$777,Y$47)+'СЕТ СН'!$G$11+СВЦЭМ!$D$10+'СЕТ СН'!$G$5-'СЕТ СН'!$G$21</f>
        <v>4274.1301891799994</v>
      </c>
    </row>
    <row r="73" spans="1:26" ht="15.75" x14ac:dyDescent="0.2">
      <c r="A73" s="36">
        <f t="shared" si="1"/>
        <v>42973</v>
      </c>
      <c r="B73" s="37">
        <f>SUMIFS(СВЦЭМ!$D$34:$D$777,СВЦЭМ!$A$34:$A$777,$A73,СВЦЭМ!$B$34:$B$777,B$47)+'СЕТ СН'!$G$11+СВЦЭМ!$D$10+'СЕТ СН'!$G$5-'СЕТ СН'!$G$21</f>
        <v>4267.34094241</v>
      </c>
      <c r="C73" s="37">
        <f>SUMIFS(СВЦЭМ!$D$34:$D$777,СВЦЭМ!$A$34:$A$777,$A73,СВЦЭМ!$B$34:$B$777,C$47)+'СЕТ СН'!$G$11+СВЦЭМ!$D$10+'СЕТ СН'!$G$5-'СЕТ СН'!$G$21</f>
        <v>4312.4164476200003</v>
      </c>
      <c r="D73" s="37">
        <f>SUMIFS(СВЦЭМ!$D$34:$D$777,СВЦЭМ!$A$34:$A$777,$A73,СВЦЭМ!$B$34:$B$777,D$47)+'СЕТ СН'!$G$11+СВЦЭМ!$D$10+'СЕТ СН'!$G$5-'СЕТ СН'!$G$21</f>
        <v>4341.1256126999997</v>
      </c>
      <c r="E73" s="37">
        <f>SUMIFS(СВЦЭМ!$D$34:$D$777,СВЦЭМ!$A$34:$A$777,$A73,СВЦЭМ!$B$34:$B$777,E$47)+'СЕТ СН'!$G$11+СВЦЭМ!$D$10+'СЕТ СН'!$G$5-'СЕТ СН'!$G$21</f>
        <v>4353.8058517199997</v>
      </c>
      <c r="F73" s="37">
        <f>SUMIFS(СВЦЭМ!$D$34:$D$777,СВЦЭМ!$A$34:$A$777,$A73,СВЦЭМ!$B$34:$B$777,F$47)+'СЕТ СН'!$G$11+СВЦЭМ!$D$10+'СЕТ СН'!$G$5-'СЕТ СН'!$G$21</f>
        <v>4359.8281388300002</v>
      </c>
      <c r="G73" s="37">
        <f>SUMIFS(СВЦЭМ!$D$34:$D$777,СВЦЭМ!$A$34:$A$777,$A73,СВЦЭМ!$B$34:$B$777,G$47)+'СЕТ СН'!$G$11+СВЦЭМ!$D$10+'СЕТ СН'!$G$5-'СЕТ СН'!$G$21</f>
        <v>4353.5489691499997</v>
      </c>
      <c r="H73" s="37">
        <f>SUMIFS(СВЦЭМ!$D$34:$D$777,СВЦЭМ!$A$34:$A$777,$A73,СВЦЭМ!$B$34:$B$777,H$47)+'СЕТ СН'!$G$11+СВЦЭМ!$D$10+'СЕТ СН'!$G$5-'СЕТ СН'!$G$21</f>
        <v>4336.1664993300001</v>
      </c>
      <c r="I73" s="37">
        <f>SUMIFS(СВЦЭМ!$D$34:$D$777,СВЦЭМ!$A$34:$A$777,$A73,СВЦЭМ!$B$34:$B$777,I$47)+'СЕТ СН'!$G$11+СВЦЭМ!$D$10+'СЕТ СН'!$G$5-'СЕТ СН'!$G$21</f>
        <v>4325.9837371699996</v>
      </c>
      <c r="J73" s="37">
        <f>SUMIFS(СВЦЭМ!$D$34:$D$777,СВЦЭМ!$A$34:$A$777,$A73,СВЦЭМ!$B$34:$B$777,J$47)+'СЕТ СН'!$G$11+СВЦЭМ!$D$10+'СЕТ СН'!$G$5-'СЕТ СН'!$G$21</f>
        <v>4252.8526562899997</v>
      </c>
      <c r="K73" s="37">
        <f>SUMIFS(СВЦЭМ!$D$34:$D$777,СВЦЭМ!$A$34:$A$777,$A73,СВЦЭМ!$B$34:$B$777,K$47)+'СЕТ СН'!$G$11+СВЦЭМ!$D$10+'СЕТ СН'!$G$5-'СЕТ СН'!$G$21</f>
        <v>4187.1689290000004</v>
      </c>
      <c r="L73" s="37">
        <f>SUMIFS(СВЦЭМ!$D$34:$D$777,СВЦЭМ!$A$34:$A$777,$A73,СВЦЭМ!$B$34:$B$777,L$47)+'СЕТ СН'!$G$11+СВЦЭМ!$D$10+'СЕТ СН'!$G$5-'СЕТ СН'!$G$21</f>
        <v>4087.23542645</v>
      </c>
      <c r="M73" s="37">
        <f>SUMIFS(СВЦЭМ!$D$34:$D$777,СВЦЭМ!$A$34:$A$777,$A73,СВЦЭМ!$B$34:$B$777,M$47)+'СЕТ СН'!$G$11+СВЦЭМ!$D$10+'СЕТ СН'!$G$5-'СЕТ СН'!$G$21</f>
        <v>4054.51828019</v>
      </c>
      <c r="N73" s="37">
        <f>SUMIFS(СВЦЭМ!$D$34:$D$777,СВЦЭМ!$A$34:$A$777,$A73,СВЦЭМ!$B$34:$B$777,N$47)+'СЕТ СН'!$G$11+СВЦЭМ!$D$10+'СЕТ СН'!$G$5-'СЕТ СН'!$G$21</f>
        <v>4061.5943683400001</v>
      </c>
      <c r="O73" s="37">
        <f>SUMIFS(СВЦЭМ!$D$34:$D$777,СВЦЭМ!$A$34:$A$777,$A73,СВЦЭМ!$B$34:$B$777,O$47)+'СЕТ СН'!$G$11+СВЦЭМ!$D$10+'СЕТ СН'!$G$5-'СЕТ СН'!$G$21</f>
        <v>4059.0703903800004</v>
      </c>
      <c r="P73" s="37">
        <f>SUMIFS(СВЦЭМ!$D$34:$D$777,СВЦЭМ!$A$34:$A$777,$A73,СВЦЭМ!$B$34:$B$777,P$47)+'СЕТ СН'!$G$11+СВЦЭМ!$D$10+'СЕТ СН'!$G$5-'СЕТ СН'!$G$21</f>
        <v>4062.9030209499997</v>
      </c>
      <c r="Q73" s="37">
        <f>SUMIFS(СВЦЭМ!$D$34:$D$777,СВЦЭМ!$A$34:$A$777,$A73,СВЦЭМ!$B$34:$B$777,Q$47)+'СЕТ СН'!$G$11+СВЦЭМ!$D$10+'СЕТ СН'!$G$5-'СЕТ СН'!$G$21</f>
        <v>4066.1510570099999</v>
      </c>
      <c r="R73" s="37">
        <f>SUMIFS(СВЦЭМ!$D$34:$D$777,СВЦЭМ!$A$34:$A$777,$A73,СВЦЭМ!$B$34:$B$777,R$47)+'СЕТ СН'!$G$11+СВЦЭМ!$D$10+'СЕТ СН'!$G$5-'СЕТ СН'!$G$21</f>
        <v>4068.2650547900002</v>
      </c>
      <c r="S73" s="37">
        <f>SUMIFS(СВЦЭМ!$D$34:$D$777,СВЦЭМ!$A$34:$A$777,$A73,СВЦЭМ!$B$34:$B$777,S$47)+'СЕТ СН'!$G$11+СВЦЭМ!$D$10+'СЕТ СН'!$G$5-'СЕТ СН'!$G$21</f>
        <v>4056.2944600000001</v>
      </c>
      <c r="T73" s="37">
        <f>SUMIFS(СВЦЭМ!$D$34:$D$777,СВЦЭМ!$A$34:$A$777,$A73,СВЦЭМ!$B$34:$B$777,T$47)+'СЕТ СН'!$G$11+СВЦЭМ!$D$10+'СЕТ СН'!$G$5-'СЕТ СН'!$G$21</f>
        <v>4061.01521211</v>
      </c>
      <c r="U73" s="37">
        <f>SUMIFS(СВЦЭМ!$D$34:$D$777,СВЦЭМ!$A$34:$A$777,$A73,СВЦЭМ!$B$34:$B$777,U$47)+'СЕТ СН'!$G$11+СВЦЭМ!$D$10+'СЕТ СН'!$G$5-'СЕТ СН'!$G$21</f>
        <v>4067.68059997</v>
      </c>
      <c r="V73" s="37">
        <f>SUMIFS(СВЦЭМ!$D$34:$D$777,СВЦЭМ!$A$34:$A$777,$A73,СВЦЭМ!$B$34:$B$777,V$47)+'СЕТ СН'!$G$11+СВЦЭМ!$D$10+'СЕТ СН'!$G$5-'СЕТ СН'!$G$21</f>
        <v>4089.1649720300002</v>
      </c>
      <c r="W73" s="37">
        <f>SUMIFS(СВЦЭМ!$D$34:$D$777,СВЦЭМ!$A$34:$A$777,$A73,СВЦЭМ!$B$34:$B$777,W$47)+'СЕТ СН'!$G$11+СВЦЭМ!$D$10+'СЕТ СН'!$G$5-'СЕТ СН'!$G$21</f>
        <v>4183.4776425299997</v>
      </c>
      <c r="X73" s="37">
        <f>SUMIFS(СВЦЭМ!$D$34:$D$777,СВЦЭМ!$A$34:$A$777,$A73,СВЦЭМ!$B$34:$B$777,X$47)+'СЕТ СН'!$G$11+СВЦЭМ!$D$10+'СЕТ СН'!$G$5-'СЕТ СН'!$G$21</f>
        <v>4217.6146271799998</v>
      </c>
      <c r="Y73" s="37">
        <f>SUMIFS(СВЦЭМ!$D$34:$D$777,СВЦЭМ!$A$34:$A$777,$A73,СВЦЭМ!$B$34:$B$777,Y$47)+'СЕТ СН'!$G$11+СВЦЭМ!$D$10+'СЕТ СН'!$G$5-'СЕТ СН'!$G$21</f>
        <v>4258.70059563</v>
      </c>
    </row>
    <row r="74" spans="1:26" ht="15.75" x14ac:dyDescent="0.2">
      <c r="A74" s="36">
        <f t="shared" si="1"/>
        <v>42974</v>
      </c>
      <c r="B74" s="37">
        <f>SUMIFS(СВЦЭМ!$D$34:$D$777,СВЦЭМ!$A$34:$A$777,$A74,СВЦЭМ!$B$34:$B$777,B$47)+'СЕТ СН'!$G$11+СВЦЭМ!$D$10+'СЕТ СН'!$G$5-'СЕТ СН'!$G$21</f>
        <v>4325.2156301799996</v>
      </c>
      <c r="C74" s="37">
        <f>SUMIFS(СВЦЭМ!$D$34:$D$777,СВЦЭМ!$A$34:$A$777,$A74,СВЦЭМ!$B$34:$B$777,C$47)+'СЕТ СН'!$G$11+СВЦЭМ!$D$10+'СЕТ СН'!$G$5-'СЕТ СН'!$G$21</f>
        <v>4334.0859342399999</v>
      </c>
      <c r="D74" s="37">
        <f>SUMIFS(СВЦЭМ!$D$34:$D$777,СВЦЭМ!$A$34:$A$777,$A74,СВЦЭМ!$B$34:$B$777,D$47)+'СЕТ СН'!$G$11+СВЦЭМ!$D$10+'СЕТ СН'!$G$5-'СЕТ СН'!$G$21</f>
        <v>4361.5538910799996</v>
      </c>
      <c r="E74" s="37">
        <f>SUMIFS(СВЦЭМ!$D$34:$D$777,СВЦЭМ!$A$34:$A$777,$A74,СВЦЭМ!$B$34:$B$777,E$47)+'СЕТ СН'!$G$11+СВЦЭМ!$D$10+'СЕТ СН'!$G$5-'СЕТ СН'!$G$21</f>
        <v>4383.6894380599997</v>
      </c>
      <c r="F74" s="37">
        <f>SUMIFS(СВЦЭМ!$D$34:$D$777,СВЦЭМ!$A$34:$A$777,$A74,СВЦЭМ!$B$34:$B$777,F$47)+'СЕТ СН'!$G$11+СВЦЭМ!$D$10+'СЕТ СН'!$G$5-'СЕТ СН'!$G$21</f>
        <v>4394.52196164</v>
      </c>
      <c r="G74" s="37">
        <f>SUMIFS(СВЦЭМ!$D$34:$D$777,СВЦЭМ!$A$34:$A$777,$A74,СВЦЭМ!$B$34:$B$777,G$47)+'СЕТ СН'!$G$11+СВЦЭМ!$D$10+'СЕТ СН'!$G$5-'СЕТ СН'!$G$21</f>
        <v>4392.9471250699999</v>
      </c>
      <c r="H74" s="37">
        <f>SUMIFS(СВЦЭМ!$D$34:$D$777,СВЦЭМ!$A$34:$A$777,$A74,СВЦЭМ!$B$34:$B$777,H$47)+'СЕТ СН'!$G$11+СВЦЭМ!$D$10+'СЕТ СН'!$G$5-'СЕТ СН'!$G$21</f>
        <v>4364.5519019699996</v>
      </c>
      <c r="I74" s="37">
        <f>SUMIFS(СВЦЭМ!$D$34:$D$777,СВЦЭМ!$A$34:$A$777,$A74,СВЦЭМ!$B$34:$B$777,I$47)+'СЕТ СН'!$G$11+СВЦЭМ!$D$10+'СЕТ СН'!$G$5-'СЕТ СН'!$G$21</f>
        <v>4336.46868567</v>
      </c>
      <c r="J74" s="37">
        <f>SUMIFS(СВЦЭМ!$D$34:$D$777,СВЦЭМ!$A$34:$A$777,$A74,СВЦЭМ!$B$34:$B$777,J$47)+'СЕТ СН'!$G$11+СВЦЭМ!$D$10+'СЕТ СН'!$G$5-'СЕТ СН'!$G$21</f>
        <v>4271.3854140399999</v>
      </c>
      <c r="K74" s="37">
        <f>SUMIFS(СВЦЭМ!$D$34:$D$777,СВЦЭМ!$A$34:$A$777,$A74,СВЦЭМ!$B$34:$B$777,K$47)+'СЕТ СН'!$G$11+СВЦЭМ!$D$10+'СЕТ СН'!$G$5-'СЕТ СН'!$G$21</f>
        <v>4189.93143444</v>
      </c>
      <c r="L74" s="37">
        <f>SUMIFS(СВЦЭМ!$D$34:$D$777,СВЦЭМ!$A$34:$A$777,$A74,СВЦЭМ!$B$34:$B$777,L$47)+'СЕТ СН'!$G$11+СВЦЭМ!$D$10+'СЕТ СН'!$G$5-'СЕТ СН'!$G$21</f>
        <v>4080.6451753900001</v>
      </c>
      <c r="M74" s="37">
        <f>SUMIFS(СВЦЭМ!$D$34:$D$777,СВЦЭМ!$A$34:$A$777,$A74,СВЦЭМ!$B$34:$B$777,M$47)+'СЕТ СН'!$G$11+СВЦЭМ!$D$10+'СЕТ СН'!$G$5-'СЕТ СН'!$G$21</f>
        <v>4056.8949406399997</v>
      </c>
      <c r="N74" s="37">
        <f>SUMIFS(СВЦЭМ!$D$34:$D$777,СВЦЭМ!$A$34:$A$777,$A74,СВЦЭМ!$B$34:$B$777,N$47)+'СЕТ СН'!$G$11+СВЦЭМ!$D$10+'СЕТ СН'!$G$5-'СЕТ СН'!$G$21</f>
        <v>4054.5256142899998</v>
      </c>
      <c r="O74" s="37">
        <f>SUMIFS(СВЦЭМ!$D$34:$D$777,СВЦЭМ!$A$34:$A$777,$A74,СВЦЭМ!$B$34:$B$777,O$47)+'СЕТ СН'!$G$11+СВЦЭМ!$D$10+'СЕТ СН'!$G$5-'СЕТ СН'!$G$21</f>
        <v>4052.1154339900004</v>
      </c>
      <c r="P74" s="37">
        <f>SUMIFS(СВЦЭМ!$D$34:$D$777,СВЦЭМ!$A$34:$A$777,$A74,СВЦЭМ!$B$34:$B$777,P$47)+'СЕТ СН'!$G$11+СВЦЭМ!$D$10+'СЕТ СН'!$G$5-'СЕТ СН'!$G$21</f>
        <v>4065.1889787500004</v>
      </c>
      <c r="Q74" s="37">
        <f>SUMIFS(СВЦЭМ!$D$34:$D$777,СВЦЭМ!$A$34:$A$777,$A74,СВЦЭМ!$B$34:$B$777,Q$47)+'СЕТ СН'!$G$11+СВЦЭМ!$D$10+'СЕТ СН'!$G$5-'СЕТ СН'!$G$21</f>
        <v>4063.3372098199998</v>
      </c>
      <c r="R74" s="37">
        <f>SUMIFS(СВЦЭМ!$D$34:$D$777,СВЦЭМ!$A$34:$A$777,$A74,СВЦЭМ!$B$34:$B$777,R$47)+'СЕТ СН'!$G$11+СВЦЭМ!$D$10+'СЕТ СН'!$G$5-'СЕТ СН'!$G$21</f>
        <v>4062.5161258999997</v>
      </c>
      <c r="S74" s="37">
        <f>SUMIFS(СВЦЭМ!$D$34:$D$777,СВЦЭМ!$A$34:$A$777,$A74,СВЦЭМ!$B$34:$B$777,S$47)+'СЕТ СН'!$G$11+СВЦЭМ!$D$10+'СЕТ СН'!$G$5-'СЕТ СН'!$G$21</f>
        <v>4062.14677467</v>
      </c>
      <c r="T74" s="37">
        <f>SUMIFS(СВЦЭМ!$D$34:$D$777,СВЦЭМ!$A$34:$A$777,$A74,СВЦЭМ!$B$34:$B$777,T$47)+'СЕТ СН'!$G$11+СВЦЭМ!$D$10+'СЕТ СН'!$G$5-'СЕТ СН'!$G$21</f>
        <v>4061.8591125299999</v>
      </c>
      <c r="U74" s="37">
        <f>SUMIFS(СВЦЭМ!$D$34:$D$777,СВЦЭМ!$A$34:$A$777,$A74,СВЦЭМ!$B$34:$B$777,U$47)+'СЕТ СН'!$G$11+СВЦЭМ!$D$10+'СЕТ СН'!$G$5-'СЕТ СН'!$G$21</f>
        <v>4057.4423606600003</v>
      </c>
      <c r="V74" s="37">
        <f>SUMIFS(СВЦЭМ!$D$34:$D$777,СВЦЭМ!$A$34:$A$777,$A74,СВЦЭМ!$B$34:$B$777,V$47)+'СЕТ СН'!$G$11+СВЦЭМ!$D$10+'СЕТ СН'!$G$5-'СЕТ СН'!$G$21</f>
        <v>4056.2852015199996</v>
      </c>
      <c r="W74" s="37">
        <f>SUMIFS(СВЦЭМ!$D$34:$D$777,СВЦЭМ!$A$34:$A$777,$A74,СВЦЭМ!$B$34:$B$777,W$47)+'СЕТ СН'!$G$11+СВЦЭМ!$D$10+'СЕТ СН'!$G$5-'СЕТ СН'!$G$21</f>
        <v>4102.1548742899995</v>
      </c>
      <c r="X74" s="37">
        <f>SUMIFS(СВЦЭМ!$D$34:$D$777,СВЦЭМ!$A$34:$A$777,$A74,СВЦЭМ!$B$34:$B$777,X$47)+'СЕТ СН'!$G$11+СВЦЭМ!$D$10+'СЕТ СН'!$G$5-'СЕТ СН'!$G$21</f>
        <v>4167.3628689300003</v>
      </c>
      <c r="Y74" s="37">
        <f>SUMIFS(СВЦЭМ!$D$34:$D$777,СВЦЭМ!$A$34:$A$777,$A74,СВЦЭМ!$B$34:$B$777,Y$47)+'СЕТ СН'!$G$11+СВЦЭМ!$D$10+'СЕТ СН'!$G$5-'СЕТ СН'!$G$21</f>
        <v>4226.3100044799994</v>
      </c>
    </row>
    <row r="75" spans="1:26" ht="15.75" x14ac:dyDescent="0.2">
      <c r="A75" s="36">
        <f t="shared" si="1"/>
        <v>42975</v>
      </c>
      <c r="B75" s="37">
        <f>SUMIFS(СВЦЭМ!$D$34:$D$777,СВЦЭМ!$A$34:$A$777,$A75,СВЦЭМ!$B$34:$B$777,B$47)+'СЕТ СН'!$G$11+СВЦЭМ!$D$10+'СЕТ СН'!$G$5-'СЕТ СН'!$G$21</f>
        <v>4319.8802439499996</v>
      </c>
      <c r="C75" s="37">
        <f>SUMIFS(СВЦЭМ!$D$34:$D$777,СВЦЭМ!$A$34:$A$777,$A75,СВЦЭМ!$B$34:$B$777,C$47)+'СЕТ СН'!$G$11+СВЦЭМ!$D$10+'СЕТ СН'!$G$5-'СЕТ СН'!$G$21</f>
        <v>4371.3087000799997</v>
      </c>
      <c r="D75" s="37">
        <f>SUMIFS(СВЦЭМ!$D$34:$D$777,СВЦЭМ!$A$34:$A$777,$A75,СВЦЭМ!$B$34:$B$777,D$47)+'СЕТ СН'!$G$11+СВЦЭМ!$D$10+'СЕТ СН'!$G$5-'СЕТ СН'!$G$21</f>
        <v>4403.9765673900001</v>
      </c>
      <c r="E75" s="37">
        <f>SUMIFS(СВЦЭМ!$D$34:$D$777,СВЦЭМ!$A$34:$A$777,$A75,СВЦЭМ!$B$34:$B$777,E$47)+'СЕТ СН'!$G$11+СВЦЭМ!$D$10+'СЕТ СН'!$G$5-'СЕТ СН'!$G$21</f>
        <v>4407.5477565000001</v>
      </c>
      <c r="F75" s="37">
        <f>SUMIFS(СВЦЭМ!$D$34:$D$777,СВЦЭМ!$A$34:$A$777,$A75,СВЦЭМ!$B$34:$B$777,F$47)+'СЕТ СН'!$G$11+СВЦЭМ!$D$10+'СЕТ СН'!$G$5-'СЕТ СН'!$G$21</f>
        <v>4426.2999380800002</v>
      </c>
      <c r="G75" s="37">
        <f>SUMIFS(СВЦЭМ!$D$34:$D$777,СВЦЭМ!$A$34:$A$777,$A75,СВЦЭМ!$B$34:$B$777,G$47)+'СЕТ СН'!$G$11+СВЦЭМ!$D$10+'СЕТ СН'!$G$5-'СЕТ СН'!$G$21</f>
        <v>4409.96535055</v>
      </c>
      <c r="H75" s="37">
        <f>SUMIFS(СВЦЭМ!$D$34:$D$777,СВЦЭМ!$A$34:$A$777,$A75,СВЦЭМ!$B$34:$B$777,H$47)+'СЕТ СН'!$G$11+СВЦЭМ!$D$10+'СЕТ СН'!$G$5-'СЕТ СН'!$G$21</f>
        <v>4376.9690459599997</v>
      </c>
      <c r="I75" s="37">
        <f>SUMIFS(СВЦЭМ!$D$34:$D$777,СВЦЭМ!$A$34:$A$777,$A75,СВЦЭМ!$B$34:$B$777,I$47)+'СЕТ СН'!$G$11+СВЦЭМ!$D$10+'СЕТ СН'!$G$5-'СЕТ СН'!$G$21</f>
        <v>4317.2751335499997</v>
      </c>
      <c r="J75" s="37">
        <f>SUMIFS(СВЦЭМ!$D$34:$D$777,СВЦЭМ!$A$34:$A$777,$A75,СВЦЭМ!$B$34:$B$777,J$47)+'СЕТ СН'!$G$11+СВЦЭМ!$D$10+'СЕТ СН'!$G$5-'СЕТ СН'!$G$21</f>
        <v>4256.4733997699996</v>
      </c>
      <c r="K75" s="37">
        <f>SUMIFS(СВЦЭМ!$D$34:$D$777,СВЦЭМ!$A$34:$A$777,$A75,СВЦЭМ!$B$34:$B$777,K$47)+'СЕТ СН'!$G$11+СВЦЭМ!$D$10+'СЕТ СН'!$G$5-'СЕТ СН'!$G$21</f>
        <v>4184.8303267399997</v>
      </c>
      <c r="L75" s="37">
        <f>SUMIFS(СВЦЭМ!$D$34:$D$777,СВЦЭМ!$A$34:$A$777,$A75,СВЦЭМ!$B$34:$B$777,L$47)+'СЕТ СН'!$G$11+СВЦЭМ!$D$10+'СЕТ СН'!$G$5-'СЕТ СН'!$G$21</f>
        <v>4099.4483340899997</v>
      </c>
      <c r="M75" s="37">
        <f>SUMIFS(СВЦЭМ!$D$34:$D$777,СВЦЭМ!$A$34:$A$777,$A75,СВЦЭМ!$B$34:$B$777,M$47)+'СЕТ СН'!$G$11+СВЦЭМ!$D$10+'СЕТ СН'!$G$5-'СЕТ СН'!$G$21</f>
        <v>4078.0548547400003</v>
      </c>
      <c r="N75" s="37">
        <f>SUMIFS(СВЦЭМ!$D$34:$D$777,СВЦЭМ!$A$34:$A$777,$A75,СВЦЭМ!$B$34:$B$777,N$47)+'СЕТ СН'!$G$11+СВЦЭМ!$D$10+'СЕТ СН'!$G$5-'СЕТ СН'!$G$21</f>
        <v>4080.2108814399999</v>
      </c>
      <c r="O75" s="37">
        <f>SUMIFS(СВЦЭМ!$D$34:$D$777,СВЦЭМ!$A$34:$A$777,$A75,СВЦЭМ!$B$34:$B$777,O$47)+'СЕТ СН'!$G$11+СВЦЭМ!$D$10+'СЕТ СН'!$G$5-'СЕТ СН'!$G$21</f>
        <v>4078.0163711100004</v>
      </c>
      <c r="P75" s="37">
        <f>SUMIFS(СВЦЭМ!$D$34:$D$777,СВЦЭМ!$A$34:$A$777,$A75,СВЦЭМ!$B$34:$B$777,P$47)+'СЕТ СН'!$G$11+СВЦЭМ!$D$10+'СЕТ СН'!$G$5-'СЕТ СН'!$G$21</f>
        <v>4077.5939797999999</v>
      </c>
      <c r="Q75" s="37">
        <f>SUMIFS(СВЦЭМ!$D$34:$D$777,СВЦЭМ!$A$34:$A$777,$A75,СВЦЭМ!$B$34:$B$777,Q$47)+'СЕТ СН'!$G$11+СВЦЭМ!$D$10+'СЕТ СН'!$G$5-'СЕТ СН'!$G$21</f>
        <v>4080.2617164700005</v>
      </c>
      <c r="R75" s="37">
        <f>SUMIFS(СВЦЭМ!$D$34:$D$777,СВЦЭМ!$A$34:$A$777,$A75,СВЦЭМ!$B$34:$B$777,R$47)+'СЕТ СН'!$G$11+СВЦЭМ!$D$10+'СЕТ СН'!$G$5-'СЕТ СН'!$G$21</f>
        <v>4082.42582416</v>
      </c>
      <c r="S75" s="37">
        <f>SUMIFS(СВЦЭМ!$D$34:$D$777,СВЦЭМ!$A$34:$A$777,$A75,СВЦЭМ!$B$34:$B$777,S$47)+'СЕТ СН'!$G$11+СВЦЭМ!$D$10+'СЕТ СН'!$G$5-'СЕТ СН'!$G$21</f>
        <v>4074.8370845899999</v>
      </c>
      <c r="T75" s="37">
        <f>SUMIFS(СВЦЭМ!$D$34:$D$777,СВЦЭМ!$A$34:$A$777,$A75,СВЦЭМ!$B$34:$B$777,T$47)+'СЕТ СН'!$G$11+СВЦЭМ!$D$10+'СЕТ СН'!$G$5-'СЕТ СН'!$G$21</f>
        <v>4082.2530312199997</v>
      </c>
      <c r="U75" s="37">
        <f>SUMIFS(СВЦЭМ!$D$34:$D$777,СВЦЭМ!$A$34:$A$777,$A75,СВЦЭМ!$B$34:$B$777,U$47)+'СЕТ СН'!$G$11+СВЦЭМ!$D$10+'СЕТ СН'!$G$5-'СЕТ СН'!$G$21</f>
        <v>4079.1746326699995</v>
      </c>
      <c r="V75" s="37">
        <f>SUMIFS(СВЦЭМ!$D$34:$D$777,СВЦЭМ!$A$34:$A$777,$A75,СВЦЭМ!$B$34:$B$777,V$47)+'СЕТ СН'!$G$11+СВЦЭМ!$D$10+'СЕТ СН'!$G$5-'СЕТ СН'!$G$21</f>
        <v>4084.4935031100003</v>
      </c>
      <c r="W75" s="37">
        <f>SUMIFS(СВЦЭМ!$D$34:$D$777,СВЦЭМ!$A$34:$A$777,$A75,СВЦЭМ!$B$34:$B$777,W$47)+'СЕТ СН'!$G$11+СВЦЭМ!$D$10+'СЕТ СН'!$G$5-'СЕТ СН'!$G$21</f>
        <v>4155.7198004100001</v>
      </c>
      <c r="X75" s="37">
        <f>SUMIFS(СВЦЭМ!$D$34:$D$777,СВЦЭМ!$A$34:$A$777,$A75,СВЦЭМ!$B$34:$B$777,X$47)+'СЕТ СН'!$G$11+СВЦЭМ!$D$10+'СЕТ СН'!$G$5-'СЕТ СН'!$G$21</f>
        <v>4216.8636287899999</v>
      </c>
      <c r="Y75" s="37">
        <f>SUMIFS(СВЦЭМ!$D$34:$D$777,СВЦЭМ!$A$34:$A$777,$A75,СВЦЭМ!$B$34:$B$777,Y$47)+'СЕТ СН'!$G$11+СВЦЭМ!$D$10+'СЕТ СН'!$G$5-'СЕТ СН'!$G$21</f>
        <v>4275.2337158299997</v>
      </c>
    </row>
    <row r="76" spans="1:26" ht="15.75" x14ac:dyDescent="0.2">
      <c r="A76" s="36">
        <f t="shared" si="1"/>
        <v>42976</v>
      </c>
      <c r="B76" s="37">
        <f>SUMIFS(СВЦЭМ!$D$34:$D$777,СВЦЭМ!$A$34:$A$777,$A76,СВЦЭМ!$B$34:$B$777,B$47)+'СЕТ СН'!$G$11+СВЦЭМ!$D$10+'СЕТ СН'!$G$5-'СЕТ СН'!$G$21</f>
        <v>4336.8889192400002</v>
      </c>
      <c r="C76" s="37">
        <f>SUMIFS(СВЦЭМ!$D$34:$D$777,СВЦЭМ!$A$34:$A$777,$A76,СВЦЭМ!$B$34:$B$777,C$47)+'СЕТ СН'!$G$11+СВЦЭМ!$D$10+'СЕТ СН'!$G$5-'СЕТ СН'!$G$21</f>
        <v>4383.9864901800001</v>
      </c>
      <c r="D76" s="37">
        <f>SUMIFS(СВЦЭМ!$D$34:$D$777,СВЦЭМ!$A$34:$A$777,$A76,СВЦЭМ!$B$34:$B$777,D$47)+'СЕТ СН'!$G$11+СВЦЭМ!$D$10+'СЕТ СН'!$G$5-'СЕТ СН'!$G$21</f>
        <v>4414.8444444400002</v>
      </c>
      <c r="E76" s="37">
        <f>SUMIFS(СВЦЭМ!$D$34:$D$777,СВЦЭМ!$A$34:$A$777,$A76,СВЦЭМ!$B$34:$B$777,E$47)+'СЕТ СН'!$G$11+СВЦЭМ!$D$10+'СЕТ СН'!$G$5-'СЕТ СН'!$G$21</f>
        <v>4433.1190041299997</v>
      </c>
      <c r="F76" s="37">
        <f>SUMIFS(СВЦЭМ!$D$34:$D$777,СВЦЭМ!$A$34:$A$777,$A76,СВЦЭМ!$B$34:$B$777,F$47)+'СЕТ СН'!$G$11+СВЦЭМ!$D$10+'СЕТ СН'!$G$5-'СЕТ СН'!$G$21</f>
        <v>4434.0042247599995</v>
      </c>
      <c r="G76" s="37">
        <f>SUMIFS(СВЦЭМ!$D$34:$D$777,СВЦЭМ!$A$34:$A$777,$A76,СВЦЭМ!$B$34:$B$777,G$47)+'СЕТ СН'!$G$11+СВЦЭМ!$D$10+'СЕТ СН'!$G$5-'СЕТ СН'!$G$21</f>
        <v>4421.7380856999998</v>
      </c>
      <c r="H76" s="37">
        <f>SUMIFS(СВЦЭМ!$D$34:$D$777,СВЦЭМ!$A$34:$A$777,$A76,СВЦЭМ!$B$34:$B$777,H$47)+'СЕТ СН'!$G$11+СВЦЭМ!$D$10+'СЕТ СН'!$G$5-'СЕТ СН'!$G$21</f>
        <v>4364.7223963799997</v>
      </c>
      <c r="I76" s="37">
        <f>SUMIFS(СВЦЭМ!$D$34:$D$777,СВЦЭМ!$A$34:$A$777,$A76,СВЦЭМ!$B$34:$B$777,I$47)+'СЕТ СН'!$G$11+СВЦЭМ!$D$10+'СЕТ СН'!$G$5-'СЕТ СН'!$G$21</f>
        <v>4287.7788610600001</v>
      </c>
      <c r="J76" s="37">
        <f>SUMIFS(СВЦЭМ!$D$34:$D$777,СВЦЭМ!$A$34:$A$777,$A76,СВЦЭМ!$B$34:$B$777,J$47)+'СЕТ СН'!$G$11+СВЦЭМ!$D$10+'СЕТ СН'!$G$5-'СЕТ СН'!$G$21</f>
        <v>4248.21935278</v>
      </c>
      <c r="K76" s="37">
        <f>SUMIFS(СВЦЭМ!$D$34:$D$777,СВЦЭМ!$A$34:$A$777,$A76,СВЦЭМ!$B$34:$B$777,K$47)+'СЕТ СН'!$G$11+СВЦЭМ!$D$10+'СЕТ СН'!$G$5-'СЕТ СН'!$G$21</f>
        <v>4190.9611974600002</v>
      </c>
      <c r="L76" s="37">
        <f>SUMIFS(СВЦЭМ!$D$34:$D$777,СВЦЭМ!$A$34:$A$777,$A76,СВЦЭМ!$B$34:$B$777,L$47)+'СЕТ СН'!$G$11+СВЦЭМ!$D$10+'СЕТ СН'!$G$5-'СЕТ СН'!$G$21</f>
        <v>4110.8126578600004</v>
      </c>
      <c r="M76" s="37">
        <f>SUMIFS(СВЦЭМ!$D$34:$D$777,СВЦЭМ!$A$34:$A$777,$A76,СВЦЭМ!$B$34:$B$777,M$47)+'СЕТ СН'!$G$11+СВЦЭМ!$D$10+'СЕТ СН'!$G$5-'СЕТ СН'!$G$21</f>
        <v>4079.3609236499997</v>
      </c>
      <c r="N76" s="37">
        <f>SUMIFS(СВЦЭМ!$D$34:$D$777,СВЦЭМ!$A$34:$A$777,$A76,СВЦЭМ!$B$34:$B$777,N$47)+'СЕТ СН'!$G$11+СВЦЭМ!$D$10+'СЕТ СН'!$G$5-'СЕТ СН'!$G$21</f>
        <v>4079.6314877000004</v>
      </c>
      <c r="O76" s="37">
        <f>SUMIFS(СВЦЭМ!$D$34:$D$777,СВЦЭМ!$A$34:$A$777,$A76,СВЦЭМ!$B$34:$B$777,O$47)+'СЕТ СН'!$G$11+СВЦЭМ!$D$10+'СЕТ СН'!$G$5-'СЕТ СН'!$G$21</f>
        <v>4081.7573924299995</v>
      </c>
      <c r="P76" s="37">
        <f>SUMIFS(СВЦЭМ!$D$34:$D$777,СВЦЭМ!$A$34:$A$777,$A76,СВЦЭМ!$B$34:$B$777,P$47)+'СЕТ СН'!$G$11+СВЦЭМ!$D$10+'СЕТ СН'!$G$5-'СЕТ СН'!$G$21</f>
        <v>4086.5181476400003</v>
      </c>
      <c r="Q76" s="37">
        <f>SUMIFS(СВЦЭМ!$D$34:$D$777,СВЦЭМ!$A$34:$A$777,$A76,СВЦЭМ!$B$34:$B$777,Q$47)+'СЕТ СН'!$G$11+СВЦЭМ!$D$10+'СЕТ СН'!$G$5-'СЕТ СН'!$G$21</f>
        <v>4085.4494831299999</v>
      </c>
      <c r="R76" s="37">
        <f>SUMIFS(СВЦЭМ!$D$34:$D$777,СВЦЭМ!$A$34:$A$777,$A76,СВЦЭМ!$B$34:$B$777,R$47)+'СЕТ СН'!$G$11+СВЦЭМ!$D$10+'СЕТ СН'!$G$5-'СЕТ СН'!$G$21</f>
        <v>4084.7544190400004</v>
      </c>
      <c r="S76" s="37">
        <f>SUMIFS(СВЦЭМ!$D$34:$D$777,СВЦЭМ!$A$34:$A$777,$A76,СВЦЭМ!$B$34:$B$777,S$47)+'СЕТ СН'!$G$11+СВЦЭМ!$D$10+'СЕТ СН'!$G$5-'СЕТ СН'!$G$21</f>
        <v>4076.8307632899996</v>
      </c>
      <c r="T76" s="37">
        <f>SUMIFS(СВЦЭМ!$D$34:$D$777,СВЦЭМ!$A$34:$A$777,$A76,СВЦЭМ!$B$34:$B$777,T$47)+'СЕТ СН'!$G$11+СВЦЭМ!$D$10+'СЕТ СН'!$G$5-'СЕТ СН'!$G$21</f>
        <v>4086.2799857800001</v>
      </c>
      <c r="U76" s="37">
        <f>SUMIFS(СВЦЭМ!$D$34:$D$777,СВЦЭМ!$A$34:$A$777,$A76,СВЦЭМ!$B$34:$B$777,U$47)+'СЕТ СН'!$G$11+СВЦЭМ!$D$10+'СЕТ СН'!$G$5-'СЕТ СН'!$G$21</f>
        <v>4090.5178534099996</v>
      </c>
      <c r="V76" s="37">
        <f>SUMIFS(СВЦЭМ!$D$34:$D$777,СВЦЭМ!$A$34:$A$777,$A76,СВЦЭМ!$B$34:$B$777,V$47)+'СЕТ СН'!$G$11+СВЦЭМ!$D$10+'СЕТ СН'!$G$5-'СЕТ СН'!$G$21</f>
        <v>4106.5512855300003</v>
      </c>
      <c r="W76" s="37">
        <f>SUMIFS(СВЦЭМ!$D$34:$D$777,СВЦЭМ!$A$34:$A$777,$A76,СВЦЭМ!$B$34:$B$777,W$47)+'СЕТ СН'!$G$11+СВЦЭМ!$D$10+'СЕТ СН'!$G$5-'СЕТ СН'!$G$21</f>
        <v>4179.8212330999995</v>
      </c>
      <c r="X76" s="37">
        <f>SUMIFS(СВЦЭМ!$D$34:$D$777,СВЦЭМ!$A$34:$A$777,$A76,СВЦЭМ!$B$34:$B$777,X$47)+'СЕТ СН'!$G$11+СВЦЭМ!$D$10+'СЕТ СН'!$G$5-'СЕТ СН'!$G$21</f>
        <v>4231.0830520500003</v>
      </c>
      <c r="Y76" s="37">
        <f>SUMIFS(СВЦЭМ!$D$34:$D$777,СВЦЭМ!$A$34:$A$777,$A76,СВЦЭМ!$B$34:$B$777,Y$47)+'СЕТ СН'!$G$11+СВЦЭМ!$D$10+'СЕТ СН'!$G$5-'СЕТ СН'!$G$21</f>
        <v>4279.3239455799994</v>
      </c>
    </row>
    <row r="77" spans="1:26" ht="15.75" x14ac:dyDescent="0.2">
      <c r="A77" s="36">
        <f t="shared" si="1"/>
        <v>42977</v>
      </c>
      <c r="B77" s="37">
        <f>SUMIFS(СВЦЭМ!$D$34:$D$777,СВЦЭМ!$A$34:$A$777,$A77,СВЦЭМ!$B$34:$B$777,B$47)+'СЕТ СН'!$G$11+СВЦЭМ!$D$10+'СЕТ СН'!$G$5-'СЕТ СН'!$G$21</f>
        <v>4345.4846889299997</v>
      </c>
      <c r="C77" s="37">
        <f>SUMIFS(СВЦЭМ!$D$34:$D$777,СВЦЭМ!$A$34:$A$777,$A77,СВЦЭМ!$B$34:$B$777,C$47)+'СЕТ СН'!$G$11+СВЦЭМ!$D$10+'СЕТ СН'!$G$5-'СЕТ СН'!$G$21</f>
        <v>4386.3872511499994</v>
      </c>
      <c r="D77" s="37">
        <f>SUMIFS(СВЦЭМ!$D$34:$D$777,СВЦЭМ!$A$34:$A$777,$A77,СВЦЭМ!$B$34:$B$777,D$47)+'СЕТ СН'!$G$11+СВЦЭМ!$D$10+'СЕТ СН'!$G$5-'СЕТ СН'!$G$21</f>
        <v>4388.4867520500002</v>
      </c>
      <c r="E77" s="37">
        <f>SUMIFS(СВЦЭМ!$D$34:$D$777,СВЦЭМ!$A$34:$A$777,$A77,СВЦЭМ!$B$34:$B$777,E$47)+'СЕТ СН'!$G$11+СВЦЭМ!$D$10+'СЕТ СН'!$G$5-'СЕТ СН'!$G$21</f>
        <v>4398.1574307000001</v>
      </c>
      <c r="F77" s="37">
        <f>SUMIFS(СВЦЭМ!$D$34:$D$777,СВЦЭМ!$A$34:$A$777,$A77,СВЦЭМ!$B$34:$B$777,F$47)+'СЕТ СН'!$G$11+СВЦЭМ!$D$10+'СЕТ СН'!$G$5-'СЕТ СН'!$G$21</f>
        <v>4398.1330629000004</v>
      </c>
      <c r="G77" s="37">
        <f>SUMIFS(СВЦЭМ!$D$34:$D$777,СВЦЭМ!$A$34:$A$777,$A77,СВЦЭМ!$B$34:$B$777,G$47)+'СЕТ СН'!$G$11+СВЦЭМ!$D$10+'СЕТ СН'!$G$5-'СЕТ СН'!$G$21</f>
        <v>4390.4141874899997</v>
      </c>
      <c r="H77" s="37">
        <f>SUMIFS(СВЦЭМ!$D$34:$D$777,СВЦЭМ!$A$34:$A$777,$A77,СВЦЭМ!$B$34:$B$777,H$47)+'СЕТ СН'!$G$11+СВЦЭМ!$D$10+'СЕТ СН'!$G$5-'СЕТ СН'!$G$21</f>
        <v>4338.59424743</v>
      </c>
      <c r="I77" s="37">
        <f>SUMIFS(СВЦЭМ!$D$34:$D$777,СВЦЭМ!$A$34:$A$777,$A77,СВЦЭМ!$B$34:$B$777,I$47)+'СЕТ СН'!$G$11+СВЦЭМ!$D$10+'СЕТ СН'!$G$5-'СЕТ СН'!$G$21</f>
        <v>4296.6869673499996</v>
      </c>
      <c r="J77" s="37">
        <f>SUMIFS(СВЦЭМ!$D$34:$D$777,СВЦЭМ!$A$34:$A$777,$A77,СВЦЭМ!$B$34:$B$777,J$47)+'СЕТ СН'!$G$11+СВЦЭМ!$D$10+'СЕТ СН'!$G$5-'СЕТ СН'!$G$21</f>
        <v>4248.3861901700002</v>
      </c>
      <c r="K77" s="37">
        <f>SUMIFS(СВЦЭМ!$D$34:$D$777,СВЦЭМ!$A$34:$A$777,$A77,СВЦЭМ!$B$34:$B$777,K$47)+'СЕТ СН'!$G$11+СВЦЭМ!$D$10+'СЕТ СН'!$G$5-'СЕТ СН'!$G$21</f>
        <v>4198.84544809</v>
      </c>
      <c r="L77" s="37">
        <f>SUMIFS(СВЦЭМ!$D$34:$D$777,СВЦЭМ!$A$34:$A$777,$A77,СВЦЭМ!$B$34:$B$777,L$47)+'СЕТ СН'!$G$11+СВЦЭМ!$D$10+'СЕТ СН'!$G$5-'СЕТ СН'!$G$21</f>
        <v>4120.7866371700002</v>
      </c>
      <c r="M77" s="37">
        <f>SUMIFS(СВЦЭМ!$D$34:$D$777,СВЦЭМ!$A$34:$A$777,$A77,СВЦЭМ!$B$34:$B$777,M$47)+'СЕТ СН'!$G$11+СВЦЭМ!$D$10+'СЕТ СН'!$G$5-'СЕТ СН'!$G$21</f>
        <v>4089.9639377200001</v>
      </c>
      <c r="N77" s="37">
        <f>SUMIFS(СВЦЭМ!$D$34:$D$777,СВЦЭМ!$A$34:$A$777,$A77,СВЦЭМ!$B$34:$B$777,N$47)+'СЕТ СН'!$G$11+СВЦЭМ!$D$10+'СЕТ СН'!$G$5-'СЕТ СН'!$G$21</f>
        <v>4095.2912731400002</v>
      </c>
      <c r="O77" s="37">
        <f>SUMIFS(СВЦЭМ!$D$34:$D$777,СВЦЭМ!$A$34:$A$777,$A77,СВЦЭМ!$B$34:$B$777,O$47)+'СЕТ СН'!$G$11+СВЦЭМ!$D$10+'СЕТ СН'!$G$5-'СЕТ СН'!$G$21</f>
        <v>4095.6514740499997</v>
      </c>
      <c r="P77" s="37">
        <f>SUMIFS(СВЦЭМ!$D$34:$D$777,СВЦЭМ!$A$34:$A$777,$A77,СВЦЭМ!$B$34:$B$777,P$47)+'СЕТ СН'!$G$11+СВЦЭМ!$D$10+'СЕТ СН'!$G$5-'СЕТ СН'!$G$21</f>
        <v>4094.0114927300001</v>
      </c>
      <c r="Q77" s="37">
        <f>SUMIFS(СВЦЭМ!$D$34:$D$777,СВЦЭМ!$A$34:$A$777,$A77,СВЦЭМ!$B$34:$B$777,Q$47)+'СЕТ СН'!$G$11+СВЦЭМ!$D$10+'СЕТ СН'!$G$5-'СЕТ СН'!$G$21</f>
        <v>4093.3439243599996</v>
      </c>
      <c r="R77" s="37">
        <f>SUMIFS(СВЦЭМ!$D$34:$D$777,СВЦЭМ!$A$34:$A$777,$A77,СВЦЭМ!$B$34:$B$777,R$47)+'СЕТ СН'!$G$11+СВЦЭМ!$D$10+'СЕТ СН'!$G$5-'СЕТ СН'!$G$21</f>
        <v>4098.7890200299998</v>
      </c>
      <c r="S77" s="37">
        <f>SUMIFS(СВЦЭМ!$D$34:$D$777,СВЦЭМ!$A$34:$A$777,$A77,СВЦЭМ!$B$34:$B$777,S$47)+'СЕТ СН'!$G$11+СВЦЭМ!$D$10+'СЕТ СН'!$G$5-'СЕТ СН'!$G$21</f>
        <v>4091.4709978800001</v>
      </c>
      <c r="T77" s="37">
        <f>SUMIFS(СВЦЭМ!$D$34:$D$777,СВЦЭМ!$A$34:$A$777,$A77,СВЦЭМ!$B$34:$B$777,T$47)+'СЕТ СН'!$G$11+СВЦЭМ!$D$10+'СЕТ СН'!$G$5-'СЕТ СН'!$G$21</f>
        <v>4093.8895848900002</v>
      </c>
      <c r="U77" s="37">
        <f>SUMIFS(СВЦЭМ!$D$34:$D$777,СВЦЭМ!$A$34:$A$777,$A77,СВЦЭМ!$B$34:$B$777,U$47)+'СЕТ СН'!$G$11+СВЦЭМ!$D$10+'СЕТ СН'!$G$5-'СЕТ СН'!$G$21</f>
        <v>4088.8703825599996</v>
      </c>
      <c r="V77" s="37">
        <f>SUMIFS(СВЦЭМ!$D$34:$D$777,СВЦЭМ!$A$34:$A$777,$A77,СВЦЭМ!$B$34:$B$777,V$47)+'СЕТ СН'!$G$11+СВЦЭМ!$D$10+'СЕТ СН'!$G$5-'СЕТ СН'!$G$21</f>
        <v>4102.5847877300002</v>
      </c>
      <c r="W77" s="37">
        <f>SUMIFS(СВЦЭМ!$D$34:$D$777,СВЦЭМ!$A$34:$A$777,$A77,СВЦЭМ!$B$34:$B$777,W$47)+'СЕТ СН'!$G$11+СВЦЭМ!$D$10+'СЕТ СН'!$G$5-'СЕТ СН'!$G$21</f>
        <v>4174.6894044700002</v>
      </c>
      <c r="X77" s="37">
        <f>SUMIFS(СВЦЭМ!$D$34:$D$777,СВЦЭМ!$A$34:$A$777,$A77,СВЦЭМ!$B$34:$B$777,X$47)+'СЕТ СН'!$G$11+СВЦЭМ!$D$10+'СЕТ СН'!$G$5-'СЕТ СН'!$G$21</f>
        <v>4208.6499946200001</v>
      </c>
      <c r="Y77" s="37">
        <f>SUMIFS(СВЦЭМ!$D$34:$D$777,СВЦЭМ!$A$34:$A$777,$A77,СВЦЭМ!$B$34:$B$777,Y$47)+'СЕТ СН'!$G$11+СВЦЭМ!$D$10+'СЕТ СН'!$G$5-'СЕТ СН'!$G$21</f>
        <v>4232.7100876699997</v>
      </c>
    </row>
    <row r="78" spans="1:26" ht="15.75" x14ac:dyDescent="0.2">
      <c r="A78" s="36">
        <f t="shared" si="1"/>
        <v>42978</v>
      </c>
      <c r="B78" s="37">
        <f>SUMIFS(СВЦЭМ!$D$34:$D$777,СВЦЭМ!$A$34:$A$777,$A78,СВЦЭМ!$B$34:$B$777,B$47)+'СЕТ СН'!$G$11+СВЦЭМ!$D$10+'СЕТ СН'!$G$5-'СЕТ СН'!$G$21</f>
        <v>4206.3915852999999</v>
      </c>
      <c r="C78" s="37">
        <f>SUMIFS(СВЦЭМ!$D$34:$D$777,СВЦЭМ!$A$34:$A$777,$A78,СВЦЭМ!$B$34:$B$777,C$47)+'СЕТ СН'!$G$11+СВЦЭМ!$D$10+'СЕТ СН'!$G$5-'СЕТ СН'!$G$21</f>
        <v>4305.4505289199997</v>
      </c>
      <c r="D78" s="37">
        <f>SUMIFS(СВЦЭМ!$D$34:$D$777,СВЦЭМ!$A$34:$A$777,$A78,СВЦЭМ!$B$34:$B$777,D$47)+'СЕТ СН'!$G$11+СВЦЭМ!$D$10+'СЕТ СН'!$G$5-'СЕТ СН'!$G$21</f>
        <v>4355.1783819100001</v>
      </c>
      <c r="E78" s="37">
        <f>SUMIFS(СВЦЭМ!$D$34:$D$777,СВЦЭМ!$A$34:$A$777,$A78,СВЦЭМ!$B$34:$B$777,E$47)+'СЕТ СН'!$G$11+СВЦЭМ!$D$10+'СЕТ СН'!$G$5-'СЕТ СН'!$G$21</f>
        <v>4371.3581747099997</v>
      </c>
      <c r="F78" s="37">
        <f>SUMIFS(СВЦЭМ!$D$34:$D$777,СВЦЭМ!$A$34:$A$777,$A78,СВЦЭМ!$B$34:$B$777,F$47)+'СЕТ СН'!$G$11+СВЦЭМ!$D$10+'СЕТ СН'!$G$5-'СЕТ СН'!$G$21</f>
        <v>4380.6780707199996</v>
      </c>
      <c r="G78" s="37">
        <f>SUMIFS(СВЦЭМ!$D$34:$D$777,СВЦЭМ!$A$34:$A$777,$A78,СВЦЭМ!$B$34:$B$777,G$47)+'СЕТ СН'!$G$11+СВЦЭМ!$D$10+'СЕТ СН'!$G$5-'СЕТ СН'!$G$21</f>
        <v>4375.9881617299998</v>
      </c>
      <c r="H78" s="37">
        <f>SUMIFS(СВЦЭМ!$D$34:$D$777,СВЦЭМ!$A$34:$A$777,$A78,СВЦЭМ!$B$34:$B$777,H$47)+'СЕТ СН'!$G$11+СВЦЭМ!$D$10+'СЕТ СН'!$G$5-'СЕТ СН'!$G$21</f>
        <v>4318.9364314899994</v>
      </c>
      <c r="I78" s="37">
        <f>SUMIFS(СВЦЭМ!$D$34:$D$777,СВЦЭМ!$A$34:$A$777,$A78,СВЦЭМ!$B$34:$B$777,I$47)+'СЕТ СН'!$G$11+СВЦЭМ!$D$10+'СЕТ СН'!$G$5-'СЕТ СН'!$G$21</f>
        <v>4229.97312392</v>
      </c>
      <c r="J78" s="37">
        <f>SUMIFS(СВЦЭМ!$D$34:$D$777,СВЦЭМ!$A$34:$A$777,$A78,СВЦЭМ!$B$34:$B$777,J$47)+'СЕТ СН'!$G$11+СВЦЭМ!$D$10+'СЕТ СН'!$G$5-'СЕТ СН'!$G$21</f>
        <v>4215.1873728099999</v>
      </c>
      <c r="K78" s="37">
        <f>SUMIFS(СВЦЭМ!$D$34:$D$777,СВЦЭМ!$A$34:$A$777,$A78,СВЦЭМ!$B$34:$B$777,K$47)+'СЕТ СН'!$G$11+СВЦЭМ!$D$10+'СЕТ СН'!$G$5-'СЕТ СН'!$G$21</f>
        <v>4178.6888485500003</v>
      </c>
      <c r="L78" s="37">
        <f>SUMIFS(СВЦЭМ!$D$34:$D$777,СВЦЭМ!$A$34:$A$777,$A78,СВЦЭМ!$B$34:$B$777,L$47)+'СЕТ СН'!$G$11+СВЦЭМ!$D$10+'СЕТ СН'!$G$5-'СЕТ СН'!$G$21</f>
        <v>4089.18031006</v>
      </c>
      <c r="M78" s="37">
        <f>SUMIFS(СВЦЭМ!$D$34:$D$777,СВЦЭМ!$A$34:$A$777,$A78,СВЦЭМ!$B$34:$B$777,M$47)+'СЕТ СН'!$G$11+СВЦЭМ!$D$10+'СЕТ СН'!$G$5-'СЕТ СН'!$G$21</f>
        <v>4061.8254088200001</v>
      </c>
      <c r="N78" s="37">
        <f>SUMIFS(СВЦЭМ!$D$34:$D$777,СВЦЭМ!$A$34:$A$777,$A78,СВЦЭМ!$B$34:$B$777,N$47)+'СЕТ СН'!$G$11+СВЦЭМ!$D$10+'СЕТ СН'!$G$5-'СЕТ СН'!$G$21</f>
        <v>4063.0547777000002</v>
      </c>
      <c r="O78" s="37">
        <f>SUMIFS(СВЦЭМ!$D$34:$D$777,СВЦЭМ!$A$34:$A$777,$A78,СВЦЭМ!$B$34:$B$777,O$47)+'СЕТ СН'!$G$11+СВЦЭМ!$D$10+'СЕТ СН'!$G$5-'СЕТ СН'!$G$21</f>
        <v>4061.6259783200003</v>
      </c>
      <c r="P78" s="37">
        <f>SUMIFS(СВЦЭМ!$D$34:$D$777,СВЦЭМ!$A$34:$A$777,$A78,СВЦЭМ!$B$34:$B$777,P$47)+'СЕТ СН'!$G$11+СВЦЭМ!$D$10+'СЕТ СН'!$G$5-'СЕТ СН'!$G$21</f>
        <v>4060.5980320899998</v>
      </c>
      <c r="Q78" s="37">
        <f>SUMIFS(СВЦЭМ!$D$34:$D$777,СВЦЭМ!$A$34:$A$777,$A78,СВЦЭМ!$B$34:$B$777,Q$47)+'СЕТ СН'!$G$11+СВЦЭМ!$D$10+'СЕТ СН'!$G$5-'СЕТ СН'!$G$21</f>
        <v>4064.4304482200005</v>
      </c>
      <c r="R78" s="37">
        <f>SUMIFS(СВЦЭМ!$D$34:$D$777,СВЦЭМ!$A$34:$A$777,$A78,СВЦЭМ!$B$34:$B$777,R$47)+'СЕТ СН'!$G$11+СВЦЭМ!$D$10+'СЕТ СН'!$G$5-'СЕТ СН'!$G$21</f>
        <v>4068.25675959</v>
      </c>
      <c r="S78" s="37">
        <f>SUMIFS(СВЦЭМ!$D$34:$D$777,СВЦЭМ!$A$34:$A$777,$A78,СВЦЭМ!$B$34:$B$777,S$47)+'СЕТ СН'!$G$11+СВЦЭМ!$D$10+'СЕТ СН'!$G$5-'СЕТ СН'!$G$21</f>
        <v>4060.2065993100005</v>
      </c>
      <c r="T78" s="37">
        <f>SUMIFS(СВЦЭМ!$D$34:$D$777,СВЦЭМ!$A$34:$A$777,$A78,СВЦЭМ!$B$34:$B$777,T$47)+'СЕТ СН'!$G$11+СВЦЭМ!$D$10+'СЕТ СН'!$G$5-'СЕТ СН'!$G$21</f>
        <v>4065.9747413000005</v>
      </c>
      <c r="U78" s="37">
        <f>SUMIFS(СВЦЭМ!$D$34:$D$777,СВЦЭМ!$A$34:$A$777,$A78,СВЦЭМ!$B$34:$B$777,U$47)+'СЕТ СН'!$G$11+СВЦЭМ!$D$10+'СЕТ СН'!$G$5-'СЕТ СН'!$G$21</f>
        <v>4066.0396380599996</v>
      </c>
      <c r="V78" s="37">
        <f>SUMIFS(СВЦЭМ!$D$34:$D$777,СВЦЭМ!$A$34:$A$777,$A78,СВЦЭМ!$B$34:$B$777,V$47)+'СЕТ СН'!$G$11+СВЦЭМ!$D$10+'СЕТ СН'!$G$5-'СЕТ СН'!$G$21</f>
        <v>4062.1178710499998</v>
      </c>
      <c r="W78" s="37">
        <f>SUMIFS(СВЦЭМ!$D$34:$D$777,СВЦЭМ!$A$34:$A$777,$A78,СВЦЭМ!$B$34:$B$777,W$47)+'СЕТ СН'!$G$11+СВЦЭМ!$D$10+'СЕТ СН'!$G$5-'СЕТ СН'!$G$21</f>
        <v>4133.1122258899995</v>
      </c>
      <c r="X78" s="37">
        <f>SUMIFS(СВЦЭМ!$D$34:$D$777,СВЦЭМ!$A$34:$A$777,$A78,СВЦЭМ!$B$34:$B$777,X$47)+'СЕТ СН'!$G$11+СВЦЭМ!$D$10+'СЕТ СН'!$G$5-'СЕТ СН'!$G$21</f>
        <v>4194.4773138399996</v>
      </c>
      <c r="Y78" s="37">
        <f>SUMIFS(СВЦЭМ!$D$34:$D$777,СВЦЭМ!$A$34:$A$777,$A78,СВЦЭМ!$B$34:$B$777,Y$47)+'СЕТ СН'!$G$11+СВЦЭМ!$D$10+'СЕТ СН'!$G$5-'СЕТ СН'!$G$21</f>
        <v>4219.37487822</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01.08.2017</v>
      </c>
      <c r="B84" s="37">
        <f>SUMIFS(СВЦЭМ!$D$34:$D$777,СВЦЭМ!$A$34:$A$777,$A84,СВЦЭМ!$B$34:$B$777,B$83)+'СЕТ СН'!$H$11+СВЦЭМ!$D$10+'СЕТ СН'!$H$5-'СЕТ СН'!$H$21</f>
        <v>4602.0439481399999</v>
      </c>
      <c r="C84" s="37">
        <f>SUMIFS(СВЦЭМ!$D$34:$D$777,СВЦЭМ!$A$34:$A$777,$A84,СВЦЭМ!$B$34:$B$777,C$83)+'СЕТ СН'!$H$11+СВЦЭМ!$D$10+'СЕТ СН'!$H$5-'СЕТ СН'!$H$21</f>
        <v>4672.0668404799999</v>
      </c>
      <c r="D84" s="37">
        <f>SUMIFS(СВЦЭМ!$D$34:$D$777,СВЦЭМ!$A$34:$A$777,$A84,СВЦЭМ!$B$34:$B$777,D$83)+'СЕТ СН'!$H$11+СВЦЭМ!$D$10+'СЕТ СН'!$H$5-'СЕТ СН'!$H$21</f>
        <v>4706.5214055199995</v>
      </c>
      <c r="E84" s="37">
        <f>SUMIFS(СВЦЭМ!$D$34:$D$777,СВЦЭМ!$A$34:$A$777,$A84,СВЦЭМ!$B$34:$B$777,E$83)+'СЕТ СН'!$H$11+СВЦЭМ!$D$10+'СЕТ СН'!$H$5-'СЕТ СН'!$H$21</f>
        <v>4737.3446426399996</v>
      </c>
      <c r="F84" s="37">
        <f>SUMIFS(СВЦЭМ!$D$34:$D$777,СВЦЭМ!$A$34:$A$777,$A84,СВЦЭМ!$B$34:$B$777,F$83)+'СЕТ СН'!$H$11+СВЦЭМ!$D$10+'СЕТ СН'!$H$5-'СЕТ СН'!$H$21</f>
        <v>4744.1844159399998</v>
      </c>
      <c r="G84" s="37">
        <f>SUMIFS(СВЦЭМ!$D$34:$D$777,СВЦЭМ!$A$34:$A$777,$A84,СВЦЭМ!$B$34:$B$777,G$83)+'СЕТ СН'!$H$11+СВЦЭМ!$D$10+'СЕТ СН'!$H$5-'СЕТ СН'!$H$21</f>
        <v>4755.6207263899996</v>
      </c>
      <c r="H84" s="37">
        <f>SUMIFS(СВЦЭМ!$D$34:$D$777,СВЦЭМ!$A$34:$A$777,$A84,СВЦЭМ!$B$34:$B$777,H$83)+'СЕТ СН'!$H$11+СВЦЭМ!$D$10+'СЕТ СН'!$H$5-'СЕТ СН'!$H$21</f>
        <v>4712.2428598899996</v>
      </c>
      <c r="I84" s="37">
        <f>SUMIFS(СВЦЭМ!$D$34:$D$777,СВЦЭМ!$A$34:$A$777,$A84,СВЦЭМ!$B$34:$B$777,I$83)+'СЕТ СН'!$H$11+СВЦЭМ!$D$10+'СЕТ СН'!$H$5-'СЕТ СН'!$H$21</f>
        <v>4593.9408791899996</v>
      </c>
      <c r="J84" s="37">
        <f>SUMIFS(СВЦЭМ!$D$34:$D$777,СВЦЭМ!$A$34:$A$777,$A84,СВЦЭМ!$B$34:$B$777,J$83)+'СЕТ СН'!$H$11+СВЦЭМ!$D$10+'СЕТ СН'!$H$5-'СЕТ СН'!$H$21</f>
        <v>4475.5398009399996</v>
      </c>
      <c r="K84" s="37">
        <f>SUMIFS(СВЦЭМ!$D$34:$D$777,СВЦЭМ!$A$34:$A$777,$A84,СВЦЭМ!$B$34:$B$777,K$83)+'СЕТ СН'!$H$11+СВЦЭМ!$D$10+'СЕТ СН'!$H$5-'СЕТ СН'!$H$21</f>
        <v>4385.9833682099998</v>
      </c>
      <c r="L84" s="37">
        <f>SUMIFS(СВЦЭМ!$D$34:$D$777,СВЦЭМ!$A$34:$A$777,$A84,СВЦЭМ!$B$34:$B$777,L$83)+'СЕТ СН'!$H$11+СВЦЭМ!$D$10+'СЕТ СН'!$H$5-'СЕТ СН'!$H$21</f>
        <v>4340.8726503199996</v>
      </c>
      <c r="M84" s="37">
        <f>SUMIFS(СВЦЭМ!$D$34:$D$777,СВЦЭМ!$A$34:$A$777,$A84,СВЦЭМ!$B$34:$B$777,M$83)+'СЕТ СН'!$H$11+СВЦЭМ!$D$10+'СЕТ СН'!$H$5-'СЕТ СН'!$H$21</f>
        <v>4334.9923478299997</v>
      </c>
      <c r="N84" s="37">
        <f>SUMIFS(СВЦЭМ!$D$34:$D$777,СВЦЭМ!$A$34:$A$777,$A84,СВЦЭМ!$B$34:$B$777,N$83)+'СЕТ СН'!$H$11+СВЦЭМ!$D$10+'СЕТ СН'!$H$5-'СЕТ СН'!$H$21</f>
        <v>4332.9183190499998</v>
      </c>
      <c r="O84" s="37">
        <f>SUMIFS(СВЦЭМ!$D$34:$D$777,СВЦЭМ!$A$34:$A$777,$A84,СВЦЭМ!$B$34:$B$777,O$83)+'СЕТ СН'!$H$11+СВЦЭМ!$D$10+'СЕТ СН'!$H$5-'СЕТ СН'!$H$21</f>
        <v>4338.2923883599997</v>
      </c>
      <c r="P84" s="37">
        <f>SUMIFS(СВЦЭМ!$D$34:$D$777,СВЦЭМ!$A$34:$A$777,$A84,СВЦЭМ!$B$34:$B$777,P$83)+'СЕТ СН'!$H$11+СВЦЭМ!$D$10+'СЕТ СН'!$H$5-'СЕТ СН'!$H$21</f>
        <v>4338.4397502699994</v>
      </c>
      <c r="Q84" s="37">
        <f>SUMIFS(СВЦЭМ!$D$34:$D$777,СВЦЭМ!$A$34:$A$777,$A84,СВЦЭМ!$B$34:$B$777,Q$83)+'СЕТ СН'!$H$11+СВЦЭМ!$D$10+'СЕТ СН'!$H$5-'СЕТ СН'!$H$21</f>
        <v>4337.0844618399997</v>
      </c>
      <c r="R84" s="37">
        <f>SUMIFS(СВЦЭМ!$D$34:$D$777,СВЦЭМ!$A$34:$A$777,$A84,СВЦЭМ!$B$34:$B$777,R$83)+'СЕТ СН'!$H$11+СВЦЭМ!$D$10+'СЕТ СН'!$H$5-'СЕТ СН'!$H$21</f>
        <v>4337.9427550800001</v>
      </c>
      <c r="S84" s="37">
        <f>SUMIFS(СВЦЭМ!$D$34:$D$777,СВЦЭМ!$A$34:$A$777,$A84,СВЦЭМ!$B$34:$B$777,S$83)+'СЕТ СН'!$H$11+СВЦЭМ!$D$10+'СЕТ СН'!$H$5-'СЕТ СН'!$H$21</f>
        <v>4336.8459424699995</v>
      </c>
      <c r="T84" s="37">
        <f>SUMIFS(СВЦЭМ!$D$34:$D$777,СВЦЭМ!$A$34:$A$777,$A84,СВЦЭМ!$B$34:$B$777,T$83)+'СЕТ СН'!$H$11+СВЦЭМ!$D$10+'СЕТ СН'!$H$5-'СЕТ СН'!$H$21</f>
        <v>4336.2408632099996</v>
      </c>
      <c r="U84" s="37">
        <f>SUMIFS(СВЦЭМ!$D$34:$D$777,СВЦЭМ!$A$34:$A$777,$A84,СВЦЭМ!$B$34:$B$777,U$83)+'СЕТ СН'!$H$11+СВЦЭМ!$D$10+'СЕТ СН'!$H$5-'СЕТ СН'!$H$21</f>
        <v>4332.9067736199995</v>
      </c>
      <c r="V84" s="37">
        <f>SUMIFS(СВЦЭМ!$D$34:$D$777,СВЦЭМ!$A$34:$A$777,$A84,СВЦЭМ!$B$34:$B$777,V$83)+'СЕТ СН'!$H$11+СВЦЭМ!$D$10+'СЕТ СН'!$H$5-'СЕТ СН'!$H$21</f>
        <v>4361.3674652999998</v>
      </c>
      <c r="W84" s="37">
        <f>SUMIFS(СВЦЭМ!$D$34:$D$777,СВЦЭМ!$A$34:$A$777,$A84,СВЦЭМ!$B$34:$B$777,W$83)+'СЕТ СН'!$H$11+СВЦЭМ!$D$10+'СЕТ СН'!$H$5-'СЕТ СН'!$H$21</f>
        <v>4414.4791502099997</v>
      </c>
      <c r="X84" s="37">
        <f>SUMIFS(СВЦЭМ!$D$34:$D$777,СВЦЭМ!$A$34:$A$777,$A84,СВЦЭМ!$B$34:$B$777,X$83)+'СЕТ СН'!$H$11+СВЦЭМ!$D$10+'СЕТ СН'!$H$5-'СЕТ СН'!$H$21</f>
        <v>4463.2951473499998</v>
      </c>
      <c r="Y84" s="37">
        <f>SUMIFS(СВЦЭМ!$D$34:$D$777,СВЦЭМ!$A$34:$A$777,$A84,СВЦЭМ!$B$34:$B$777,Y$83)+'СЕТ СН'!$H$11+СВЦЭМ!$D$10+'СЕТ СН'!$H$5-'СЕТ СН'!$H$21</f>
        <v>4558.7338421799996</v>
      </c>
      <c r="AA84" s="46"/>
    </row>
    <row r="85" spans="1:27" ht="15.75" x14ac:dyDescent="0.2">
      <c r="A85" s="36">
        <f>A84+1</f>
        <v>42949</v>
      </c>
      <c r="B85" s="37">
        <f>SUMIFS(СВЦЭМ!$D$34:$D$777,СВЦЭМ!$A$34:$A$777,$A85,СВЦЭМ!$B$34:$B$777,B$83)+'СЕТ СН'!$H$11+СВЦЭМ!$D$10+'СЕТ СН'!$H$5-'СЕТ СН'!$H$21</f>
        <v>4616.5976499099997</v>
      </c>
      <c r="C85" s="37">
        <f>SUMIFS(СВЦЭМ!$D$34:$D$777,СВЦЭМ!$A$34:$A$777,$A85,СВЦЭМ!$B$34:$B$777,C$83)+'СЕТ СН'!$H$11+СВЦЭМ!$D$10+'СЕТ СН'!$H$5-'СЕТ СН'!$H$21</f>
        <v>4700.1184739299997</v>
      </c>
      <c r="D85" s="37">
        <f>SUMIFS(СВЦЭМ!$D$34:$D$777,СВЦЭМ!$A$34:$A$777,$A85,СВЦЭМ!$B$34:$B$777,D$83)+'СЕТ СН'!$H$11+СВЦЭМ!$D$10+'СЕТ СН'!$H$5-'СЕТ СН'!$H$21</f>
        <v>4741.9312946399996</v>
      </c>
      <c r="E85" s="37">
        <f>SUMIFS(СВЦЭМ!$D$34:$D$777,СВЦЭМ!$A$34:$A$777,$A85,СВЦЭМ!$B$34:$B$777,E$83)+'СЕТ СН'!$H$11+СВЦЭМ!$D$10+'СЕТ СН'!$H$5-'СЕТ СН'!$H$21</f>
        <v>4753.6862588999993</v>
      </c>
      <c r="F85" s="37">
        <f>SUMIFS(СВЦЭМ!$D$34:$D$777,СВЦЭМ!$A$34:$A$777,$A85,СВЦЭМ!$B$34:$B$777,F$83)+'СЕТ СН'!$H$11+СВЦЭМ!$D$10+'СЕТ СН'!$H$5-'СЕТ СН'!$H$21</f>
        <v>4761.3845576399999</v>
      </c>
      <c r="G85" s="37">
        <f>SUMIFS(СВЦЭМ!$D$34:$D$777,СВЦЭМ!$A$34:$A$777,$A85,СВЦЭМ!$B$34:$B$777,G$83)+'СЕТ СН'!$H$11+СВЦЭМ!$D$10+'СЕТ СН'!$H$5-'СЕТ СН'!$H$21</f>
        <v>4747.8560970899998</v>
      </c>
      <c r="H85" s="37">
        <f>SUMIFS(СВЦЭМ!$D$34:$D$777,СВЦЭМ!$A$34:$A$777,$A85,СВЦЭМ!$B$34:$B$777,H$83)+'СЕТ СН'!$H$11+СВЦЭМ!$D$10+'СЕТ СН'!$H$5-'СЕТ СН'!$H$21</f>
        <v>4670.2721139799996</v>
      </c>
      <c r="I85" s="37">
        <f>SUMIFS(СВЦЭМ!$D$34:$D$777,СВЦЭМ!$A$34:$A$777,$A85,СВЦЭМ!$B$34:$B$777,I$83)+'СЕТ СН'!$H$11+СВЦЭМ!$D$10+'СЕТ СН'!$H$5-'СЕТ СН'!$H$21</f>
        <v>4558.91667057</v>
      </c>
      <c r="J85" s="37">
        <f>SUMIFS(СВЦЭМ!$D$34:$D$777,СВЦЭМ!$A$34:$A$777,$A85,СВЦЭМ!$B$34:$B$777,J$83)+'СЕТ СН'!$H$11+СВЦЭМ!$D$10+'СЕТ СН'!$H$5-'СЕТ СН'!$H$21</f>
        <v>4455.2284291899996</v>
      </c>
      <c r="K85" s="37">
        <f>SUMIFS(СВЦЭМ!$D$34:$D$777,СВЦЭМ!$A$34:$A$777,$A85,СВЦЭМ!$B$34:$B$777,K$83)+'СЕТ СН'!$H$11+СВЦЭМ!$D$10+'СЕТ СН'!$H$5-'СЕТ СН'!$H$21</f>
        <v>4404.5264205200001</v>
      </c>
      <c r="L85" s="37">
        <f>SUMIFS(СВЦЭМ!$D$34:$D$777,СВЦЭМ!$A$34:$A$777,$A85,СВЦЭМ!$B$34:$B$777,L$83)+'СЕТ СН'!$H$11+СВЦЭМ!$D$10+'СЕТ СН'!$H$5-'СЕТ СН'!$H$21</f>
        <v>4365.2693975800003</v>
      </c>
      <c r="M85" s="37">
        <f>SUMIFS(СВЦЭМ!$D$34:$D$777,СВЦЭМ!$A$34:$A$777,$A85,СВЦЭМ!$B$34:$B$777,M$83)+'СЕТ СН'!$H$11+СВЦЭМ!$D$10+'СЕТ СН'!$H$5-'СЕТ СН'!$H$21</f>
        <v>4364.3456672499997</v>
      </c>
      <c r="N85" s="37">
        <f>SUMIFS(СВЦЭМ!$D$34:$D$777,СВЦЭМ!$A$34:$A$777,$A85,СВЦЭМ!$B$34:$B$777,N$83)+'СЕТ СН'!$H$11+СВЦЭМ!$D$10+'СЕТ СН'!$H$5-'СЕТ СН'!$H$21</f>
        <v>4356.45820473</v>
      </c>
      <c r="O85" s="37">
        <f>SUMIFS(СВЦЭМ!$D$34:$D$777,СВЦЭМ!$A$34:$A$777,$A85,СВЦЭМ!$B$34:$B$777,O$83)+'СЕТ СН'!$H$11+СВЦЭМ!$D$10+'СЕТ СН'!$H$5-'СЕТ СН'!$H$21</f>
        <v>4358.1314601900003</v>
      </c>
      <c r="P85" s="37">
        <f>SUMIFS(СВЦЭМ!$D$34:$D$777,СВЦЭМ!$A$34:$A$777,$A85,СВЦЭМ!$B$34:$B$777,P$83)+'СЕТ СН'!$H$11+СВЦЭМ!$D$10+'СЕТ СН'!$H$5-'СЕТ СН'!$H$21</f>
        <v>4360.3878013900003</v>
      </c>
      <c r="Q85" s="37">
        <f>SUMIFS(СВЦЭМ!$D$34:$D$777,СВЦЭМ!$A$34:$A$777,$A85,СВЦЭМ!$B$34:$B$777,Q$83)+'СЕТ СН'!$H$11+СВЦЭМ!$D$10+'СЕТ СН'!$H$5-'СЕТ СН'!$H$21</f>
        <v>4366.7107476900001</v>
      </c>
      <c r="R85" s="37">
        <f>SUMIFS(СВЦЭМ!$D$34:$D$777,СВЦЭМ!$A$34:$A$777,$A85,СВЦЭМ!$B$34:$B$777,R$83)+'СЕТ СН'!$H$11+СВЦЭМ!$D$10+'СЕТ СН'!$H$5-'СЕТ СН'!$H$21</f>
        <v>4380.4280638499995</v>
      </c>
      <c r="S85" s="37">
        <f>SUMIFS(СВЦЭМ!$D$34:$D$777,СВЦЭМ!$A$34:$A$777,$A85,СВЦЭМ!$B$34:$B$777,S$83)+'СЕТ СН'!$H$11+СВЦЭМ!$D$10+'СЕТ СН'!$H$5-'СЕТ СН'!$H$21</f>
        <v>4389.4836665399998</v>
      </c>
      <c r="T85" s="37">
        <f>SUMIFS(СВЦЭМ!$D$34:$D$777,СВЦЭМ!$A$34:$A$777,$A85,СВЦЭМ!$B$34:$B$777,T$83)+'СЕТ СН'!$H$11+СВЦЭМ!$D$10+'СЕТ СН'!$H$5-'СЕТ СН'!$H$21</f>
        <v>4373.0180138699998</v>
      </c>
      <c r="U85" s="37">
        <f>SUMIFS(СВЦЭМ!$D$34:$D$777,СВЦЭМ!$A$34:$A$777,$A85,СВЦЭМ!$B$34:$B$777,U$83)+'СЕТ СН'!$H$11+СВЦЭМ!$D$10+'СЕТ СН'!$H$5-'СЕТ СН'!$H$21</f>
        <v>4351.12777534</v>
      </c>
      <c r="V85" s="37">
        <f>SUMIFS(СВЦЭМ!$D$34:$D$777,СВЦЭМ!$A$34:$A$777,$A85,СВЦЭМ!$B$34:$B$777,V$83)+'СЕТ СН'!$H$11+СВЦЭМ!$D$10+'СЕТ СН'!$H$5-'СЕТ СН'!$H$21</f>
        <v>4379.7510619100003</v>
      </c>
      <c r="W85" s="37">
        <f>SUMIFS(СВЦЭМ!$D$34:$D$777,СВЦЭМ!$A$34:$A$777,$A85,СВЦЭМ!$B$34:$B$777,W$83)+'СЕТ СН'!$H$11+СВЦЭМ!$D$10+'СЕТ СН'!$H$5-'СЕТ СН'!$H$21</f>
        <v>4430.0526025700001</v>
      </c>
      <c r="X85" s="37">
        <f>SUMIFS(СВЦЭМ!$D$34:$D$777,СВЦЭМ!$A$34:$A$777,$A85,СВЦЭМ!$B$34:$B$777,X$83)+'СЕТ СН'!$H$11+СВЦЭМ!$D$10+'СЕТ СН'!$H$5-'СЕТ СН'!$H$21</f>
        <v>4470.7603317399999</v>
      </c>
      <c r="Y85" s="37">
        <f>SUMIFS(СВЦЭМ!$D$34:$D$777,СВЦЭМ!$A$34:$A$777,$A85,СВЦЭМ!$B$34:$B$777,Y$83)+'СЕТ СН'!$H$11+СВЦЭМ!$D$10+'СЕТ СН'!$H$5-'СЕТ СН'!$H$21</f>
        <v>4557.7339526599999</v>
      </c>
    </row>
    <row r="86" spans="1:27" ht="15.75" x14ac:dyDescent="0.2">
      <c r="A86" s="36">
        <f t="shared" ref="A86:A114" si="2">A85+1</f>
        <v>42950</v>
      </c>
      <c r="B86" s="37">
        <f>SUMIFS(СВЦЭМ!$D$34:$D$777,СВЦЭМ!$A$34:$A$777,$A86,СВЦЭМ!$B$34:$B$777,B$83)+'СЕТ СН'!$H$11+СВЦЭМ!$D$10+'СЕТ СН'!$H$5-'СЕТ СН'!$H$21</f>
        <v>4630.7275872999999</v>
      </c>
      <c r="C86" s="37">
        <f>SUMIFS(СВЦЭМ!$D$34:$D$777,СВЦЭМ!$A$34:$A$777,$A86,СВЦЭМ!$B$34:$B$777,C$83)+'СЕТ СН'!$H$11+СВЦЭМ!$D$10+'СЕТ СН'!$H$5-'СЕТ СН'!$H$21</f>
        <v>4697.3475139599996</v>
      </c>
      <c r="D86" s="37">
        <f>SUMIFS(СВЦЭМ!$D$34:$D$777,СВЦЭМ!$A$34:$A$777,$A86,СВЦЭМ!$B$34:$B$777,D$83)+'СЕТ СН'!$H$11+СВЦЭМ!$D$10+'СЕТ СН'!$H$5-'СЕТ СН'!$H$21</f>
        <v>4741.2341095699994</v>
      </c>
      <c r="E86" s="37">
        <f>SUMIFS(СВЦЭМ!$D$34:$D$777,СВЦЭМ!$A$34:$A$777,$A86,СВЦЭМ!$B$34:$B$777,E$83)+'СЕТ СН'!$H$11+СВЦЭМ!$D$10+'СЕТ СН'!$H$5-'СЕТ СН'!$H$21</f>
        <v>4762.8354479299996</v>
      </c>
      <c r="F86" s="37">
        <f>SUMIFS(СВЦЭМ!$D$34:$D$777,СВЦЭМ!$A$34:$A$777,$A86,СВЦЭМ!$B$34:$B$777,F$83)+'СЕТ СН'!$H$11+СВЦЭМ!$D$10+'СЕТ СН'!$H$5-'СЕТ СН'!$H$21</f>
        <v>4768.1802406699999</v>
      </c>
      <c r="G86" s="37">
        <f>SUMIFS(СВЦЭМ!$D$34:$D$777,СВЦЭМ!$A$34:$A$777,$A86,СВЦЭМ!$B$34:$B$777,G$83)+'СЕТ СН'!$H$11+СВЦЭМ!$D$10+'СЕТ СН'!$H$5-'СЕТ СН'!$H$21</f>
        <v>4757.8761443799995</v>
      </c>
      <c r="H86" s="37">
        <f>SUMIFS(СВЦЭМ!$D$34:$D$777,СВЦЭМ!$A$34:$A$777,$A86,СВЦЭМ!$B$34:$B$777,H$83)+'СЕТ СН'!$H$11+СВЦЭМ!$D$10+'СЕТ СН'!$H$5-'СЕТ СН'!$H$21</f>
        <v>4678.2922704499997</v>
      </c>
      <c r="I86" s="37">
        <f>SUMIFS(СВЦЭМ!$D$34:$D$777,СВЦЭМ!$A$34:$A$777,$A86,СВЦЭМ!$B$34:$B$777,I$83)+'СЕТ СН'!$H$11+СВЦЭМ!$D$10+'СЕТ СН'!$H$5-'СЕТ СН'!$H$21</f>
        <v>4570.1604181299999</v>
      </c>
      <c r="J86" s="37">
        <f>SUMIFS(СВЦЭМ!$D$34:$D$777,СВЦЭМ!$A$34:$A$777,$A86,СВЦЭМ!$B$34:$B$777,J$83)+'СЕТ СН'!$H$11+СВЦЭМ!$D$10+'СЕТ СН'!$H$5-'СЕТ СН'!$H$21</f>
        <v>4448.1943334400003</v>
      </c>
      <c r="K86" s="37">
        <f>SUMIFS(СВЦЭМ!$D$34:$D$777,СВЦЭМ!$A$34:$A$777,$A86,СВЦЭМ!$B$34:$B$777,K$83)+'СЕТ СН'!$H$11+СВЦЭМ!$D$10+'СЕТ СН'!$H$5-'СЕТ СН'!$H$21</f>
        <v>4363.8972290499996</v>
      </c>
      <c r="L86" s="37">
        <f>SUMIFS(СВЦЭМ!$D$34:$D$777,СВЦЭМ!$A$34:$A$777,$A86,СВЦЭМ!$B$34:$B$777,L$83)+'СЕТ СН'!$H$11+СВЦЭМ!$D$10+'СЕТ СН'!$H$5-'СЕТ СН'!$H$21</f>
        <v>4311.8718150900004</v>
      </c>
      <c r="M86" s="37">
        <f>SUMIFS(СВЦЭМ!$D$34:$D$777,СВЦЭМ!$A$34:$A$777,$A86,СВЦЭМ!$B$34:$B$777,M$83)+'СЕТ СН'!$H$11+СВЦЭМ!$D$10+'СЕТ СН'!$H$5-'СЕТ СН'!$H$21</f>
        <v>4304.5203214800003</v>
      </c>
      <c r="N86" s="37">
        <f>SUMIFS(СВЦЭМ!$D$34:$D$777,СВЦЭМ!$A$34:$A$777,$A86,СВЦЭМ!$B$34:$B$777,N$83)+'СЕТ СН'!$H$11+СВЦЭМ!$D$10+'СЕТ СН'!$H$5-'СЕТ СН'!$H$21</f>
        <v>4311.2072127199999</v>
      </c>
      <c r="O86" s="37">
        <f>SUMIFS(СВЦЭМ!$D$34:$D$777,СВЦЭМ!$A$34:$A$777,$A86,СВЦЭМ!$B$34:$B$777,O$83)+'СЕТ СН'!$H$11+СВЦЭМ!$D$10+'СЕТ СН'!$H$5-'СЕТ СН'!$H$21</f>
        <v>4297.6088267100004</v>
      </c>
      <c r="P86" s="37">
        <f>SUMIFS(СВЦЭМ!$D$34:$D$777,СВЦЭМ!$A$34:$A$777,$A86,СВЦЭМ!$B$34:$B$777,P$83)+'СЕТ СН'!$H$11+СВЦЭМ!$D$10+'СЕТ СН'!$H$5-'СЕТ СН'!$H$21</f>
        <v>4312.1962004300003</v>
      </c>
      <c r="Q86" s="37">
        <f>SUMIFS(СВЦЭМ!$D$34:$D$777,СВЦЭМ!$A$34:$A$777,$A86,СВЦЭМ!$B$34:$B$777,Q$83)+'СЕТ СН'!$H$11+СВЦЭМ!$D$10+'СЕТ СН'!$H$5-'СЕТ СН'!$H$21</f>
        <v>4315.9705607300002</v>
      </c>
      <c r="R86" s="37">
        <f>SUMIFS(СВЦЭМ!$D$34:$D$777,СВЦЭМ!$A$34:$A$777,$A86,СВЦЭМ!$B$34:$B$777,R$83)+'СЕТ СН'!$H$11+СВЦЭМ!$D$10+'СЕТ СН'!$H$5-'СЕТ СН'!$H$21</f>
        <v>4321.5938648900001</v>
      </c>
      <c r="S86" s="37">
        <f>SUMIFS(СВЦЭМ!$D$34:$D$777,СВЦЭМ!$A$34:$A$777,$A86,СВЦЭМ!$B$34:$B$777,S$83)+'СЕТ СН'!$H$11+СВЦЭМ!$D$10+'СЕТ СН'!$H$5-'СЕТ СН'!$H$21</f>
        <v>4312.4871997800001</v>
      </c>
      <c r="T86" s="37">
        <f>SUMIFS(СВЦЭМ!$D$34:$D$777,СВЦЭМ!$A$34:$A$777,$A86,СВЦЭМ!$B$34:$B$777,T$83)+'СЕТ СН'!$H$11+СВЦЭМ!$D$10+'СЕТ СН'!$H$5-'СЕТ СН'!$H$21</f>
        <v>4324.2477759800004</v>
      </c>
      <c r="U86" s="37">
        <f>SUMIFS(СВЦЭМ!$D$34:$D$777,СВЦЭМ!$A$34:$A$777,$A86,СВЦЭМ!$B$34:$B$777,U$83)+'СЕТ СН'!$H$11+СВЦЭМ!$D$10+'СЕТ СН'!$H$5-'СЕТ СН'!$H$21</f>
        <v>4325.6042521899999</v>
      </c>
      <c r="V86" s="37">
        <f>SUMIFS(СВЦЭМ!$D$34:$D$777,СВЦЭМ!$A$34:$A$777,$A86,СВЦЭМ!$B$34:$B$777,V$83)+'СЕТ СН'!$H$11+СВЦЭМ!$D$10+'СЕТ СН'!$H$5-'СЕТ СН'!$H$21</f>
        <v>4340.9220270799997</v>
      </c>
      <c r="W86" s="37">
        <f>SUMIFS(СВЦЭМ!$D$34:$D$777,СВЦЭМ!$A$34:$A$777,$A86,СВЦЭМ!$B$34:$B$777,W$83)+'СЕТ СН'!$H$11+СВЦЭМ!$D$10+'СЕТ СН'!$H$5-'СЕТ СН'!$H$21</f>
        <v>4380.0804430899998</v>
      </c>
      <c r="X86" s="37">
        <f>SUMIFS(СВЦЭМ!$D$34:$D$777,СВЦЭМ!$A$34:$A$777,$A86,СВЦЭМ!$B$34:$B$777,X$83)+'СЕТ СН'!$H$11+СВЦЭМ!$D$10+'СЕТ СН'!$H$5-'СЕТ СН'!$H$21</f>
        <v>4471.0509886099999</v>
      </c>
      <c r="Y86" s="37">
        <f>SUMIFS(СВЦЭМ!$D$34:$D$777,СВЦЭМ!$A$34:$A$777,$A86,СВЦЭМ!$B$34:$B$777,Y$83)+'СЕТ СН'!$H$11+СВЦЭМ!$D$10+'СЕТ СН'!$H$5-'СЕТ СН'!$H$21</f>
        <v>4570.1896039900003</v>
      </c>
    </row>
    <row r="87" spans="1:27" ht="15.75" x14ac:dyDescent="0.2">
      <c r="A87" s="36">
        <f t="shared" si="2"/>
        <v>42951</v>
      </c>
      <c r="B87" s="37">
        <f>SUMIFS(СВЦЭМ!$D$34:$D$777,СВЦЭМ!$A$34:$A$777,$A87,СВЦЭМ!$B$34:$B$777,B$83)+'СЕТ СН'!$H$11+СВЦЭМ!$D$10+'СЕТ СН'!$H$5-'СЕТ СН'!$H$21</f>
        <v>4748.7010746099995</v>
      </c>
      <c r="C87" s="37">
        <f>SUMIFS(СВЦЭМ!$D$34:$D$777,СВЦЭМ!$A$34:$A$777,$A87,СВЦЭМ!$B$34:$B$777,C$83)+'СЕТ СН'!$H$11+СВЦЭМ!$D$10+'СЕТ СН'!$H$5-'СЕТ СН'!$H$21</f>
        <v>4851.7269696499998</v>
      </c>
      <c r="D87" s="37">
        <f>SUMIFS(СВЦЭМ!$D$34:$D$777,СВЦЭМ!$A$34:$A$777,$A87,СВЦЭМ!$B$34:$B$777,D$83)+'СЕТ СН'!$H$11+СВЦЭМ!$D$10+'СЕТ СН'!$H$5-'СЕТ СН'!$H$21</f>
        <v>4922.33659154</v>
      </c>
      <c r="E87" s="37">
        <f>SUMIFS(СВЦЭМ!$D$34:$D$777,СВЦЭМ!$A$34:$A$777,$A87,СВЦЭМ!$B$34:$B$777,E$83)+'СЕТ СН'!$H$11+СВЦЭМ!$D$10+'СЕТ СН'!$H$5-'СЕТ СН'!$H$21</f>
        <v>4964.1860362199996</v>
      </c>
      <c r="F87" s="37">
        <f>SUMIFS(СВЦЭМ!$D$34:$D$777,СВЦЭМ!$A$34:$A$777,$A87,СВЦЭМ!$B$34:$B$777,F$83)+'СЕТ СН'!$H$11+СВЦЭМ!$D$10+'СЕТ СН'!$H$5-'СЕТ СН'!$H$21</f>
        <v>4968.1219756699993</v>
      </c>
      <c r="G87" s="37">
        <f>SUMIFS(СВЦЭМ!$D$34:$D$777,СВЦЭМ!$A$34:$A$777,$A87,СВЦЭМ!$B$34:$B$777,G$83)+'СЕТ СН'!$H$11+СВЦЭМ!$D$10+'СЕТ СН'!$H$5-'СЕТ СН'!$H$21</f>
        <v>4965.8573553899996</v>
      </c>
      <c r="H87" s="37">
        <f>SUMIFS(СВЦЭМ!$D$34:$D$777,СВЦЭМ!$A$34:$A$777,$A87,СВЦЭМ!$B$34:$B$777,H$83)+'СЕТ СН'!$H$11+СВЦЭМ!$D$10+'СЕТ СН'!$H$5-'СЕТ СН'!$H$21</f>
        <v>4881.8507754100001</v>
      </c>
      <c r="I87" s="37">
        <f>SUMIFS(СВЦЭМ!$D$34:$D$777,СВЦЭМ!$A$34:$A$777,$A87,СВЦЭМ!$B$34:$B$777,I$83)+'СЕТ СН'!$H$11+СВЦЭМ!$D$10+'СЕТ СН'!$H$5-'СЕТ СН'!$H$21</f>
        <v>4765.7224196199995</v>
      </c>
      <c r="J87" s="37">
        <f>SUMIFS(СВЦЭМ!$D$34:$D$777,СВЦЭМ!$A$34:$A$777,$A87,СВЦЭМ!$B$34:$B$777,J$83)+'СЕТ СН'!$H$11+СВЦЭМ!$D$10+'СЕТ СН'!$H$5-'СЕТ СН'!$H$21</f>
        <v>4651.8237997699998</v>
      </c>
      <c r="K87" s="37">
        <f>SUMIFS(СВЦЭМ!$D$34:$D$777,СВЦЭМ!$A$34:$A$777,$A87,СВЦЭМ!$B$34:$B$777,K$83)+'СЕТ СН'!$H$11+СВЦЭМ!$D$10+'СЕТ СН'!$H$5-'СЕТ СН'!$H$21</f>
        <v>4559.4389203199999</v>
      </c>
      <c r="L87" s="37">
        <f>SUMIFS(СВЦЭМ!$D$34:$D$777,СВЦЭМ!$A$34:$A$777,$A87,СВЦЭМ!$B$34:$B$777,L$83)+'СЕТ СН'!$H$11+СВЦЭМ!$D$10+'СЕТ СН'!$H$5-'СЕТ СН'!$H$21</f>
        <v>4491.7203883399998</v>
      </c>
      <c r="M87" s="37">
        <f>SUMIFS(СВЦЭМ!$D$34:$D$777,СВЦЭМ!$A$34:$A$777,$A87,СВЦЭМ!$B$34:$B$777,M$83)+'СЕТ СН'!$H$11+СВЦЭМ!$D$10+'СЕТ СН'!$H$5-'СЕТ СН'!$H$21</f>
        <v>4483.5964336300003</v>
      </c>
      <c r="N87" s="37">
        <f>SUMIFS(СВЦЭМ!$D$34:$D$777,СВЦЭМ!$A$34:$A$777,$A87,СВЦЭМ!$B$34:$B$777,N$83)+'СЕТ СН'!$H$11+СВЦЭМ!$D$10+'СЕТ СН'!$H$5-'СЕТ СН'!$H$21</f>
        <v>4490.5857835999996</v>
      </c>
      <c r="O87" s="37">
        <f>SUMIFS(СВЦЭМ!$D$34:$D$777,СВЦЭМ!$A$34:$A$777,$A87,СВЦЭМ!$B$34:$B$777,O$83)+'СЕТ СН'!$H$11+СВЦЭМ!$D$10+'СЕТ СН'!$H$5-'СЕТ СН'!$H$21</f>
        <v>4476.37172199</v>
      </c>
      <c r="P87" s="37">
        <f>SUMIFS(СВЦЭМ!$D$34:$D$777,СВЦЭМ!$A$34:$A$777,$A87,СВЦЭМ!$B$34:$B$777,P$83)+'СЕТ СН'!$H$11+СВЦЭМ!$D$10+'СЕТ СН'!$H$5-'СЕТ СН'!$H$21</f>
        <v>4489.8672173499999</v>
      </c>
      <c r="Q87" s="37">
        <f>SUMIFS(СВЦЭМ!$D$34:$D$777,СВЦЭМ!$A$34:$A$777,$A87,СВЦЭМ!$B$34:$B$777,Q$83)+'СЕТ СН'!$H$11+СВЦЭМ!$D$10+'СЕТ СН'!$H$5-'СЕТ СН'!$H$21</f>
        <v>4491.8508313900002</v>
      </c>
      <c r="R87" s="37">
        <f>SUMIFS(СВЦЭМ!$D$34:$D$777,СВЦЭМ!$A$34:$A$777,$A87,СВЦЭМ!$B$34:$B$777,R$83)+'СЕТ СН'!$H$11+СВЦЭМ!$D$10+'СЕТ СН'!$H$5-'СЕТ СН'!$H$21</f>
        <v>4495.3685344899995</v>
      </c>
      <c r="S87" s="37">
        <f>SUMIFS(СВЦЭМ!$D$34:$D$777,СВЦЭМ!$A$34:$A$777,$A87,СВЦЭМ!$B$34:$B$777,S$83)+'СЕТ СН'!$H$11+СВЦЭМ!$D$10+'СЕТ СН'!$H$5-'СЕТ СН'!$H$21</f>
        <v>4483.3700480899997</v>
      </c>
      <c r="T87" s="37">
        <f>SUMIFS(СВЦЭМ!$D$34:$D$777,СВЦЭМ!$A$34:$A$777,$A87,СВЦЭМ!$B$34:$B$777,T$83)+'СЕТ СН'!$H$11+СВЦЭМ!$D$10+'СЕТ СН'!$H$5-'СЕТ СН'!$H$21</f>
        <v>4498.0593638199998</v>
      </c>
      <c r="U87" s="37">
        <f>SUMIFS(СВЦЭМ!$D$34:$D$777,СВЦЭМ!$A$34:$A$777,$A87,СВЦЭМ!$B$34:$B$777,U$83)+'СЕТ СН'!$H$11+СВЦЭМ!$D$10+'СЕТ СН'!$H$5-'СЕТ СН'!$H$21</f>
        <v>4494.6365151199998</v>
      </c>
      <c r="V87" s="37">
        <f>SUMIFS(СВЦЭМ!$D$34:$D$777,СВЦЭМ!$A$34:$A$777,$A87,СВЦЭМ!$B$34:$B$777,V$83)+'СЕТ СН'!$H$11+СВЦЭМ!$D$10+'СЕТ СН'!$H$5-'СЕТ СН'!$H$21</f>
        <v>4515.2664218</v>
      </c>
      <c r="W87" s="37">
        <f>SUMIFS(СВЦЭМ!$D$34:$D$777,СВЦЭМ!$A$34:$A$777,$A87,СВЦЭМ!$B$34:$B$777,W$83)+'СЕТ СН'!$H$11+СВЦЭМ!$D$10+'СЕТ СН'!$H$5-'СЕТ СН'!$H$21</f>
        <v>4598.0181072599999</v>
      </c>
      <c r="X87" s="37">
        <f>SUMIFS(СВЦЭМ!$D$34:$D$777,СВЦЭМ!$A$34:$A$777,$A87,СВЦЭМ!$B$34:$B$777,X$83)+'СЕТ СН'!$H$11+СВЦЭМ!$D$10+'СЕТ СН'!$H$5-'СЕТ СН'!$H$21</f>
        <v>4678.8313459399997</v>
      </c>
      <c r="Y87" s="37">
        <f>SUMIFS(СВЦЭМ!$D$34:$D$777,СВЦЭМ!$A$34:$A$777,$A87,СВЦЭМ!$B$34:$B$777,Y$83)+'СЕТ СН'!$H$11+СВЦЭМ!$D$10+'СЕТ СН'!$H$5-'СЕТ СН'!$H$21</f>
        <v>4763.45040832</v>
      </c>
    </row>
    <row r="88" spans="1:27" ht="15.75" x14ac:dyDescent="0.2">
      <c r="A88" s="36">
        <f t="shared" si="2"/>
        <v>42952</v>
      </c>
      <c r="B88" s="37">
        <f>SUMIFS(СВЦЭМ!$D$34:$D$777,СВЦЭМ!$A$34:$A$777,$A88,СВЦЭМ!$B$34:$B$777,B$83)+'СЕТ СН'!$H$11+СВЦЭМ!$D$10+'СЕТ СН'!$H$5-'СЕТ СН'!$H$21</f>
        <v>4831.9303977599993</v>
      </c>
      <c r="C88" s="37">
        <f>SUMIFS(СВЦЭМ!$D$34:$D$777,СВЦЭМ!$A$34:$A$777,$A88,СВЦЭМ!$B$34:$B$777,C$83)+'СЕТ СН'!$H$11+СВЦЭМ!$D$10+'СЕТ СН'!$H$5-'СЕТ СН'!$H$21</f>
        <v>4932.0644125700001</v>
      </c>
      <c r="D88" s="37">
        <f>SUMIFS(СВЦЭМ!$D$34:$D$777,СВЦЭМ!$A$34:$A$777,$A88,СВЦЭМ!$B$34:$B$777,D$83)+'СЕТ СН'!$H$11+СВЦЭМ!$D$10+'СЕТ СН'!$H$5-'СЕТ СН'!$H$21</f>
        <v>4958.0678957199998</v>
      </c>
      <c r="E88" s="37">
        <f>SUMIFS(СВЦЭМ!$D$34:$D$777,СВЦЭМ!$A$34:$A$777,$A88,СВЦЭМ!$B$34:$B$777,E$83)+'СЕТ СН'!$H$11+СВЦЭМ!$D$10+'СЕТ СН'!$H$5-'СЕТ СН'!$H$21</f>
        <v>4972.5769417299998</v>
      </c>
      <c r="F88" s="37">
        <f>SUMIFS(СВЦЭМ!$D$34:$D$777,СВЦЭМ!$A$34:$A$777,$A88,СВЦЭМ!$B$34:$B$777,F$83)+'СЕТ СН'!$H$11+СВЦЭМ!$D$10+'СЕТ СН'!$H$5-'СЕТ СН'!$H$21</f>
        <v>4970.5469036199993</v>
      </c>
      <c r="G88" s="37">
        <f>SUMIFS(СВЦЭМ!$D$34:$D$777,СВЦЭМ!$A$34:$A$777,$A88,СВЦЭМ!$B$34:$B$777,G$83)+'СЕТ СН'!$H$11+СВЦЭМ!$D$10+'СЕТ СН'!$H$5-'СЕТ СН'!$H$21</f>
        <v>4971.80573387</v>
      </c>
      <c r="H88" s="37">
        <f>SUMIFS(СВЦЭМ!$D$34:$D$777,СВЦЭМ!$A$34:$A$777,$A88,СВЦЭМ!$B$34:$B$777,H$83)+'СЕТ СН'!$H$11+СВЦЭМ!$D$10+'СЕТ СН'!$H$5-'СЕТ СН'!$H$21</f>
        <v>4934.1826725499996</v>
      </c>
      <c r="I88" s="37">
        <f>SUMIFS(СВЦЭМ!$D$34:$D$777,СВЦЭМ!$A$34:$A$777,$A88,СВЦЭМ!$B$34:$B$777,I$83)+'СЕТ СН'!$H$11+СВЦЭМ!$D$10+'СЕТ СН'!$H$5-'СЕТ СН'!$H$21</f>
        <v>4820.6834768399995</v>
      </c>
      <c r="J88" s="37">
        <f>SUMIFS(СВЦЭМ!$D$34:$D$777,СВЦЭМ!$A$34:$A$777,$A88,СВЦЭМ!$B$34:$B$777,J$83)+'СЕТ СН'!$H$11+СВЦЭМ!$D$10+'СЕТ СН'!$H$5-'СЕТ СН'!$H$21</f>
        <v>4670.4357506999995</v>
      </c>
      <c r="K88" s="37">
        <f>SUMIFS(СВЦЭМ!$D$34:$D$777,СВЦЭМ!$A$34:$A$777,$A88,СВЦЭМ!$B$34:$B$777,K$83)+'СЕТ СН'!$H$11+СВЦЭМ!$D$10+'СЕТ СН'!$H$5-'СЕТ СН'!$H$21</f>
        <v>4550.6373226699998</v>
      </c>
      <c r="L88" s="37">
        <f>SUMIFS(СВЦЭМ!$D$34:$D$777,СВЦЭМ!$A$34:$A$777,$A88,СВЦЭМ!$B$34:$B$777,L$83)+'СЕТ СН'!$H$11+СВЦЭМ!$D$10+'СЕТ СН'!$H$5-'СЕТ СН'!$H$21</f>
        <v>4495.3376606100001</v>
      </c>
      <c r="M88" s="37">
        <f>SUMIFS(СВЦЭМ!$D$34:$D$777,СВЦЭМ!$A$34:$A$777,$A88,СВЦЭМ!$B$34:$B$777,M$83)+'СЕТ СН'!$H$11+СВЦЭМ!$D$10+'СЕТ СН'!$H$5-'СЕТ СН'!$H$21</f>
        <v>4489.8198689499995</v>
      </c>
      <c r="N88" s="37">
        <f>SUMIFS(СВЦЭМ!$D$34:$D$777,СВЦЭМ!$A$34:$A$777,$A88,СВЦЭМ!$B$34:$B$777,N$83)+'СЕТ СН'!$H$11+СВЦЭМ!$D$10+'СЕТ СН'!$H$5-'СЕТ СН'!$H$21</f>
        <v>4485.0871680199998</v>
      </c>
      <c r="O88" s="37">
        <f>SUMIFS(СВЦЭМ!$D$34:$D$777,СВЦЭМ!$A$34:$A$777,$A88,СВЦЭМ!$B$34:$B$777,O$83)+'СЕТ СН'!$H$11+СВЦЭМ!$D$10+'СЕТ СН'!$H$5-'СЕТ СН'!$H$21</f>
        <v>4484.6268586999995</v>
      </c>
      <c r="P88" s="37">
        <f>SUMIFS(СВЦЭМ!$D$34:$D$777,СВЦЭМ!$A$34:$A$777,$A88,СВЦЭМ!$B$34:$B$777,P$83)+'СЕТ СН'!$H$11+СВЦЭМ!$D$10+'СЕТ СН'!$H$5-'СЕТ СН'!$H$21</f>
        <v>4486.6158846099997</v>
      </c>
      <c r="Q88" s="37">
        <f>SUMIFS(СВЦЭМ!$D$34:$D$777,СВЦЭМ!$A$34:$A$777,$A88,СВЦЭМ!$B$34:$B$777,Q$83)+'СЕТ СН'!$H$11+СВЦЭМ!$D$10+'СЕТ СН'!$H$5-'СЕТ СН'!$H$21</f>
        <v>4484.9260408700002</v>
      </c>
      <c r="R88" s="37">
        <f>SUMIFS(СВЦЭМ!$D$34:$D$777,СВЦЭМ!$A$34:$A$777,$A88,СВЦЭМ!$B$34:$B$777,R$83)+'СЕТ СН'!$H$11+СВЦЭМ!$D$10+'СЕТ СН'!$H$5-'СЕТ СН'!$H$21</f>
        <v>4483.3080246</v>
      </c>
      <c r="S88" s="37">
        <f>SUMIFS(СВЦЭМ!$D$34:$D$777,СВЦЭМ!$A$34:$A$777,$A88,СВЦЭМ!$B$34:$B$777,S$83)+'СЕТ СН'!$H$11+СВЦЭМ!$D$10+'СЕТ СН'!$H$5-'СЕТ СН'!$H$21</f>
        <v>4479.8995172899995</v>
      </c>
      <c r="T88" s="37">
        <f>SUMIFS(СВЦЭМ!$D$34:$D$777,СВЦЭМ!$A$34:$A$777,$A88,СВЦЭМ!$B$34:$B$777,T$83)+'СЕТ СН'!$H$11+СВЦЭМ!$D$10+'СЕТ СН'!$H$5-'СЕТ СН'!$H$21</f>
        <v>4479.06249974</v>
      </c>
      <c r="U88" s="37">
        <f>SUMIFS(СВЦЭМ!$D$34:$D$777,СВЦЭМ!$A$34:$A$777,$A88,СВЦЭМ!$B$34:$B$777,U$83)+'СЕТ СН'!$H$11+СВЦЭМ!$D$10+'СЕТ СН'!$H$5-'СЕТ СН'!$H$21</f>
        <v>4478.9332482499995</v>
      </c>
      <c r="V88" s="37">
        <f>SUMIFS(СВЦЭМ!$D$34:$D$777,СВЦЭМ!$A$34:$A$777,$A88,СВЦЭМ!$B$34:$B$777,V$83)+'СЕТ СН'!$H$11+СВЦЭМ!$D$10+'СЕТ СН'!$H$5-'СЕТ СН'!$H$21</f>
        <v>4501.4164065300001</v>
      </c>
      <c r="W88" s="37">
        <f>SUMIFS(СВЦЭМ!$D$34:$D$777,СВЦЭМ!$A$34:$A$777,$A88,СВЦЭМ!$B$34:$B$777,W$83)+'СЕТ СН'!$H$11+СВЦЭМ!$D$10+'СЕТ СН'!$H$5-'СЕТ СН'!$H$21</f>
        <v>4575.5655731799998</v>
      </c>
      <c r="X88" s="37">
        <f>SUMIFS(СВЦЭМ!$D$34:$D$777,СВЦЭМ!$A$34:$A$777,$A88,СВЦЭМ!$B$34:$B$777,X$83)+'СЕТ СН'!$H$11+СВЦЭМ!$D$10+'СЕТ СН'!$H$5-'СЕТ СН'!$H$21</f>
        <v>4675.6395517599994</v>
      </c>
      <c r="Y88" s="37">
        <f>SUMIFS(СВЦЭМ!$D$34:$D$777,СВЦЭМ!$A$34:$A$777,$A88,СВЦЭМ!$B$34:$B$777,Y$83)+'СЕТ СН'!$H$11+СВЦЭМ!$D$10+'СЕТ СН'!$H$5-'СЕТ СН'!$H$21</f>
        <v>4775.0179997999994</v>
      </c>
    </row>
    <row r="89" spans="1:27" ht="15.75" x14ac:dyDescent="0.2">
      <c r="A89" s="36">
        <f t="shared" si="2"/>
        <v>42953</v>
      </c>
      <c r="B89" s="37">
        <f>SUMIFS(СВЦЭМ!$D$34:$D$777,СВЦЭМ!$A$34:$A$777,$A89,СВЦЭМ!$B$34:$B$777,B$83)+'СЕТ СН'!$H$11+СВЦЭМ!$D$10+'СЕТ СН'!$H$5-'СЕТ СН'!$H$21</f>
        <v>4849.0676245699997</v>
      </c>
      <c r="C89" s="37">
        <f>SUMIFS(СВЦЭМ!$D$34:$D$777,СВЦЭМ!$A$34:$A$777,$A89,СВЦЭМ!$B$34:$B$777,C$83)+'СЕТ СН'!$H$11+СВЦЭМ!$D$10+'СЕТ СН'!$H$5-'СЕТ СН'!$H$21</f>
        <v>4943.6800898799993</v>
      </c>
      <c r="D89" s="37">
        <f>SUMIFS(СВЦЭМ!$D$34:$D$777,СВЦЭМ!$A$34:$A$777,$A89,СВЦЭМ!$B$34:$B$777,D$83)+'СЕТ СН'!$H$11+СВЦЭМ!$D$10+'СЕТ СН'!$H$5-'СЕТ СН'!$H$21</f>
        <v>4974.6150620600001</v>
      </c>
      <c r="E89" s="37">
        <f>SUMIFS(СВЦЭМ!$D$34:$D$777,СВЦЭМ!$A$34:$A$777,$A89,СВЦЭМ!$B$34:$B$777,E$83)+'СЕТ СН'!$H$11+СВЦЭМ!$D$10+'СЕТ СН'!$H$5-'СЕТ СН'!$H$21</f>
        <v>4977.2931919000002</v>
      </c>
      <c r="F89" s="37">
        <f>SUMIFS(СВЦЭМ!$D$34:$D$777,СВЦЭМ!$A$34:$A$777,$A89,СВЦЭМ!$B$34:$B$777,F$83)+'СЕТ СН'!$H$11+СВЦЭМ!$D$10+'СЕТ СН'!$H$5-'СЕТ СН'!$H$21</f>
        <v>4959.9762006399997</v>
      </c>
      <c r="G89" s="37">
        <f>SUMIFS(СВЦЭМ!$D$34:$D$777,СВЦЭМ!$A$34:$A$777,$A89,СВЦЭМ!$B$34:$B$777,G$83)+'СЕТ СН'!$H$11+СВЦЭМ!$D$10+'СЕТ СН'!$H$5-'СЕТ СН'!$H$21</f>
        <v>4958.3090061799994</v>
      </c>
      <c r="H89" s="37">
        <f>SUMIFS(СВЦЭМ!$D$34:$D$777,СВЦЭМ!$A$34:$A$777,$A89,СВЦЭМ!$B$34:$B$777,H$83)+'СЕТ СН'!$H$11+СВЦЭМ!$D$10+'СЕТ СН'!$H$5-'СЕТ СН'!$H$21</f>
        <v>4968.8410928100002</v>
      </c>
      <c r="I89" s="37">
        <f>SUMIFS(СВЦЭМ!$D$34:$D$777,СВЦЭМ!$A$34:$A$777,$A89,СВЦЭМ!$B$34:$B$777,I$83)+'СЕТ СН'!$H$11+СВЦЭМ!$D$10+'СЕТ СН'!$H$5-'СЕТ СН'!$H$21</f>
        <v>4851.6149952999995</v>
      </c>
      <c r="J89" s="37">
        <f>SUMIFS(СВЦЭМ!$D$34:$D$777,СВЦЭМ!$A$34:$A$777,$A89,СВЦЭМ!$B$34:$B$777,J$83)+'СЕТ СН'!$H$11+СВЦЭМ!$D$10+'СЕТ СН'!$H$5-'СЕТ СН'!$H$21</f>
        <v>4692.3464144499994</v>
      </c>
      <c r="K89" s="37">
        <f>SUMIFS(СВЦЭМ!$D$34:$D$777,СВЦЭМ!$A$34:$A$777,$A89,СВЦЭМ!$B$34:$B$777,K$83)+'СЕТ СН'!$H$11+СВЦЭМ!$D$10+'СЕТ СН'!$H$5-'СЕТ СН'!$H$21</f>
        <v>4575.5904996399995</v>
      </c>
      <c r="L89" s="37">
        <f>SUMIFS(СВЦЭМ!$D$34:$D$777,СВЦЭМ!$A$34:$A$777,$A89,СВЦЭМ!$B$34:$B$777,L$83)+'СЕТ СН'!$H$11+СВЦЭМ!$D$10+'СЕТ СН'!$H$5-'СЕТ СН'!$H$21</f>
        <v>4499.9874435399997</v>
      </c>
      <c r="M89" s="37">
        <f>SUMIFS(СВЦЭМ!$D$34:$D$777,СВЦЭМ!$A$34:$A$777,$A89,СВЦЭМ!$B$34:$B$777,M$83)+'СЕТ СН'!$H$11+СВЦЭМ!$D$10+'СЕТ СН'!$H$5-'СЕТ СН'!$H$21</f>
        <v>4494.8945458199996</v>
      </c>
      <c r="N89" s="37">
        <f>SUMIFS(СВЦЭМ!$D$34:$D$777,СВЦЭМ!$A$34:$A$777,$A89,СВЦЭМ!$B$34:$B$777,N$83)+'СЕТ СН'!$H$11+СВЦЭМ!$D$10+'СЕТ СН'!$H$5-'СЕТ СН'!$H$21</f>
        <v>4493.3082154399999</v>
      </c>
      <c r="O89" s="37">
        <f>SUMIFS(СВЦЭМ!$D$34:$D$777,СВЦЭМ!$A$34:$A$777,$A89,СВЦЭМ!$B$34:$B$777,O$83)+'СЕТ СН'!$H$11+СВЦЭМ!$D$10+'СЕТ СН'!$H$5-'СЕТ СН'!$H$21</f>
        <v>4492.92041427</v>
      </c>
      <c r="P89" s="37">
        <f>SUMIFS(СВЦЭМ!$D$34:$D$777,СВЦЭМ!$A$34:$A$777,$A89,СВЦЭМ!$B$34:$B$777,P$83)+'СЕТ СН'!$H$11+СВЦЭМ!$D$10+'СЕТ СН'!$H$5-'СЕТ СН'!$H$21</f>
        <v>4494.5570581900001</v>
      </c>
      <c r="Q89" s="37">
        <f>SUMIFS(СВЦЭМ!$D$34:$D$777,СВЦЭМ!$A$34:$A$777,$A89,СВЦЭМ!$B$34:$B$777,Q$83)+'СЕТ СН'!$H$11+СВЦЭМ!$D$10+'СЕТ СН'!$H$5-'СЕТ СН'!$H$21</f>
        <v>4493.9677456700001</v>
      </c>
      <c r="R89" s="37">
        <f>SUMIFS(СВЦЭМ!$D$34:$D$777,СВЦЭМ!$A$34:$A$777,$A89,СВЦЭМ!$B$34:$B$777,R$83)+'СЕТ СН'!$H$11+СВЦЭМ!$D$10+'СЕТ СН'!$H$5-'СЕТ СН'!$H$21</f>
        <v>4497.3434627699999</v>
      </c>
      <c r="S89" s="37">
        <f>SUMIFS(СВЦЭМ!$D$34:$D$777,СВЦЭМ!$A$34:$A$777,$A89,СВЦЭМ!$B$34:$B$777,S$83)+'СЕТ СН'!$H$11+СВЦЭМ!$D$10+'СЕТ СН'!$H$5-'СЕТ СН'!$H$21</f>
        <v>4497.8098200900004</v>
      </c>
      <c r="T89" s="37">
        <f>SUMIFS(СВЦЭМ!$D$34:$D$777,СВЦЭМ!$A$34:$A$777,$A89,СВЦЭМ!$B$34:$B$777,T$83)+'СЕТ СН'!$H$11+СВЦЭМ!$D$10+'СЕТ СН'!$H$5-'СЕТ СН'!$H$21</f>
        <v>4499.23240076</v>
      </c>
      <c r="U89" s="37">
        <f>SUMIFS(СВЦЭМ!$D$34:$D$777,СВЦЭМ!$A$34:$A$777,$A89,СВЦЭМ!$B$34:$B$777,U$83)+'СЕТ СН'!$H$11+СВЦЭМ!$D$10+'СЕТ СН'!$H$5-'СЕТ СН'!$H$21</f>
        <v>4499.8545495999997</v>
      </c>
      <c r="V89" s="37">
        <f>SUMIFS(СВЦЭМ!$D$34:$D$777,СВЦЭМ!$A$34:$A$777,$A89,СВЦЭМ!$B$34:$B$777,V$83)+'СЕТ СН'!$H$11+СВЦЭМ!$D$10+'СЕТ СН'!$H$5-'СЕТ СН'!$H$21</f>
        <v>4531.5318065700003</v>
      </c>
      <c r="W89" s="37">
        <f>SUMIFS(СВЦЭМ!$D$34:$D$777,СВЦЭМ!$A$34:$A$777,$A89,СВЦЭМ!$B$34:$B$777,W$83)+'СЕТ СН'!$H$11+СВЦЭМ!$D$10+'СЕТ СН'!$H$5-'СЕТ СН'!$H$21</f>
        <v>4593.2823063599999</v>
      </c>
      <c r="X89" s="37">
        <f>SUMIFS(СВЦЭМ!$D$34:$D$777,СВЦЭМ!$A$34:$A$777,$A89,СВЦЭМ!$B$34:$B$777,X$83)+'СЕТ СН'!$H$11+СВЦЭМ!$D$10+'СЕТ СН'!$H$5-'СЕТ СН'!$H$21</f>
        <v>4690.97063514</v>
      </c>
      <c r="Y89" s="37">
        <f>SUMIFS(СВЦЭМ!$D$34:$D$777,СВЦЭМ!$A$34:$A$777,$A89,СВЦЭМ!$B$34:$B$777,Y$83)+'СЕТ СН'!$H$11+СВЦЭМ!$D$10+'СЕТ СН'!$H$5-'СЕТ СН'!$H$21</f>
        <v>4767.6321442399994</v>
      </c>
    </row>
    <row r="90" spans="1:27" ht="15.75" x14ac:dyDescent="0.2">
      <c r="A90" s="36">
        <f t="shared" si="2"/>
        <v>42954</v>
      </c>
      <c r="B90" s="37">
        <f>SUMIFS(СВЦЭМ!$D$34:$D$777,СВЦЭМ!$A$34:$A$777,$A90,СВЦЭМ!$B$34:$B$777,B$83)+'СЕТ СН'!$H$11+СВЦЭМ!$D$10+'СЕТ СН'!$H$5-'СЕТ СН'!$H$21</f>
        <v>4972.4170557399993</v>
      </c>
      <c r="C90" s="37">
        <f>SUMIFS(СВЦЭМ!$D$34:$D$777,СВЦЭМ!$A$34:$A$777,$A90,СВЦЭМ!$B$34:$B$777,C$83)+'СЕТ СН'!$H$11+СВЦЭМ!$D$10+'СЕТ СН'!$H$5-'СЕТ СН'!$H$21</f>
        <v>5014.5676881299996</v>
      </c>
      <c r="D90" s="37">
        <f>SUMIFS(СВЦЭМ!$D$34:$D$777,СВЦЭМ!$A$34:$A$777,$A90,СВЦЭМ!$B$34:$B$777,D$83)+'СЕТ СН'!$H$11+СВЦЭМ!$D$10+'СЕТ СН'!$H$5-'СЕТ СН'!$H$21</f>
        <v>5000.7994448399995</v>
      </c>
      <c r="E90" s="37">
        <f>SUMIFS(СВЦЭМ!$D$34:$D$777,СВЦЭМ!$A$34:$A$777,$A90,СВЦЭМ!$B$34:$B$777,E$83)+'СЕТ СН'!$H$11+СВЦЭМ!$D$10+'СЕТ СН'!$H$5-'СЕТ СН'!$H$21</f>
        <v>4994.9469935300003</v>
      </c>
      <c r="F90" s="37">
        <f>SUMIFS(СВЦЭМ!$D$34:$D$777,СВЦЭМ!$A$34:$A$777,$A90,СВЦЭМ!$B$34:$B$777,F$83)+'СЕТ СН'!$H$11+СВЦЭМ!$D$10+'СЕТ СН'!$H$5-'СЕТ СН'!$H$21</f>
        <v>4990.3737115099993</v>
      </c>
      <c r="G90" s="37">
        <f>SUMIFS(СВЦЭМ!$D$34:$D$777,СВЦЭМ!$A$34:$A$777,$A90,СВЦЭМ!$B$34:$B$777,G$83)+'СЕТ СН'!$H$11+СВЦЭМ!$D$10+'СЕТ СН'!$H$5-'СЕТ СН'!$H$21</f>
        <v>4997.4550658400003</v>
      </c>
      <c r="H90" s="37">
        <f>SUMIFS(СВЦЭМ!$D$34:$D$777,СВЦЭМ!$A$34:$A$777,$A90,СВЦЭМ!$B$34:$B$777,H$83)+'СЕТ СН'!$H$11+СВЦЭМ!$D$10+'СЕТ СН'!$H$5-'СЕТ СН'!$H$21</f>
        <v>5018.9496985999995</v>
      </c>
      <c r="I90" s="37">
        <f>SUMIFS(СВЦЭМ!$D$34:$D$777,СВЦЭМ!$A$34:$A$777,$A90,СВЦЭМ!$B$34:$B$777,I$83)+'СЕТ СН'!$H$11+СВЦЭМ!$D$10+'СЕТ СН'!$H$5-'СЕТ СН'!$H$21</f>
        <v>4886.7447190100002</v>
      </c>
      <c r="J90" s="37">
        <f>SUMIFS(СВЦЭМ!$D$34:$D$777,СВЦЭМ!$A$34:$A$777,$A90,СВЦЭМ!$B$34:$B$777,J$83)+'СЕТ СН'!$H$11+СВЦЭМ!$D$10+'СЕТ СН'!$H$5-'СЕТ СН'!$H$21</f>
        <v>4702.7384719299998</v>
      </c>
      <c r="K90" s="37">
        <f>SUMIFS(СВЦЭМ!$D$34:$D$777,СВЦЭМ!$A$34:$A$777,$A90,СВЦЭМ!$B$34:$B$777,K$83)+'СЕТ СН'!$H$11+СВЦЭМ!$D$10+'СЕТ СН'!$H$5-'СЕТ СН'!$H$21</f>
        <v>4586.7506448000004</v>
      </c>
      <c r="L90" s="37">
        <f>SUMIFS(СВЦЭМ!$D$34:$D$777,СВЦЭМ!$A$34:$A$777,$A90,СВЦЭМ!$B$34:$B$777,L$83)+'СЕТ СН'!$H$11+СВЦЭМ!$D$10+'СЕТ СН'!$H$5-'СЕТ СН'!$H$21</f>
        <v>4521.59322763</v>
      </c>
      <c r="M90" s="37">
        <f>SUMIFS(СВЦЭМ!$D$34:$D$777,СВЦЭМ!$A$34:$A$777,$A90,СВЦЭМ!$B$34:$B$777,M$83)+'СЕТ СН'!$H$11+СВЦЭМ!$D$10+'СЕТ СН'!$H$5-'СЕТ СН'!$H$21</f>
        <v>4517.77321648</v>
      </c>
      <c r="N90" s="37">
        <f>SUMIFS(СВЦЭМ!$D$34:$D$777,СВЦЭМ!$A$34:$A$777,$A90,СВЦЭМ!$B$34:$B$777,N$83)+'СЕТ СН'!$H$11+СВЦЭМ!$D$10+'СЕТ СН'!$H$5-'СЕТ СН'!$H$21</f>
        <v>4521.8603801700001</v>
      </c>
      <c r="O90" s="37">
        <f>SUMIFS(СВЦЭМ!$D$34:$D$777,СВЦЭМ!$A$34:$A$777,$A90,СВЦЭМ!$B$34:$B$777,O$83)+'СЕТ СН'!$H$11+СВЦЭМ!$D$10+'СЕТ СН'!$H$5-'СЕТ СН'!$H$21</f>
        <v>4504.7335828400001</v>
      </c>
      <c r="P90" s="37">
        <f>SUMIFS(СВЦЭМ!$D$34:$D$777,СВЦЭМ!$A$34:$A$777,$A90,СВЦЭМ!$B$34:$B$777,P$83)+'СЕТ СН'!$H$11+СВЦЭМ!$D$10+'СЕТ СН'!$H$5-'СЕТ СН'!$H$21</f>
        <v>4519.1648677000003</v>
      </c>
      <c r="Q90" s="37">
        <f>SUMIFS(СВЦЭМ!$D$34:$D$777,СВЦЭМ!$A$34:$A$777,$A90,СВЦЭМ!$B$34:$B$777,Q$83)+'СЕТ СН'!$H$11+СВЦЭМ!$D$10+'СЕТ СН'!$H$5-'СЕТ СН'!$H$21</f>
        <v>4520.9018767699999</v>
      </c>
      <c r="R90" s="37">
        <f>SUMIFS(СВЦЭМ!$D$34:$D$777,СВЦЭМ!$A$34:$A$777,$A90,СВЦЭМ!$B$34:$B$777,R$83)+'СЕТ СН'!$H$11+СВЦЭМ!$D$10+'СЕТ СН'!$H$5-'СЕТ СН'!$H$21</f>
        <v>4522.8386957799994</v>
      </c>
      <c r="S90" s="37">
        <f>SUMIFS(СВЦЭМ!$D$34:$D$777,СВЦЭМ!$A$34:$A$777,$A90,СВЦЭМ!$B$34:$B$777,S$83)+'СЕТ СН'!$H$11+СВЦЭМ!$D$10+'СЕТ СН'!$H$5-'СЕТ СН'!$H$21</f>
        <v>4513.6574481099997</v>
      </c>
      <c r="T90" s="37">
        <f>SUMIFS(СВЦЭМ!$D$34:$D$777,СВЦЭМ!$A$34:$A$777,$A90,СВЦЭМ!$B$34:$B$777,T$83)+'СЕТ СН'!$H$11+СВЦЭМ!$D$10+'СЕТ СН'!$H$5-'СЕТ СН'!$H$21</f>
        <v>4518.1278759400002</v>
      </c>
      <c r="U90" s="37">
        <f>SUMIFS(СВЦЭМ!$D$34:$D$777,СВЦЭМ!$A$34:$A$777,$A90,СВЦЭМ!$B$34:$B$777,U$83)+'СЕТ СН'!$H$11+СВЦЭМ!$D$10+'СЕТ СН'!$H$5-'СЕТ СН'!$H$21</f>
        <v>4516.2868365899994</v>
      </c>
      <c r="V90" s="37">
        <f>SUMIFS(СВЦЭМ!$D$34:$D$777,СВЦЭМ!$A$34:$A$777,$A90,СВЦЭМ!$B$34:$B$777,V$83)+'СЕТ СН'!$H$11+СВЦЭМ!$D$10+'СЕТ СН'!$H$5-'СЕТ СН'!$H$21</f>
        <v>4542.5274033799997</v>
      </c>
      <c r="W90" s="37">
        <f>SUMIFS(СВЦЭМ!$D$34:$D$777,СВЦЭМ!$A$34:$A$777,$A90,СВЦЭМ!$B$34:$B$777,W$83)+'СЕТ СН'!$H$11+СВЦЭМ!$D$10+'СЕТ СН'!$H$5-'СЕТ СН'!$H$21</f>
        <v>4609.7583435099996</v>
      </c>
      <c r="X90" s="37">
        <f>SUMIFS(СВЦЭМ!$D$34:$D$777,СВЦЭМ!$A$34:$A$777,$A90,СВЦЭМ!$B$34:$B$777,X$83)+'СЕТ СН'!$H$11+СВЦЭМ!$D$10+'СЕТ СН'!$H$5-'СЕТ СН'!$H$21</f>
        <v>4723.18011553</v>
      </c>
      <c r="Y90" s="37">
        <f>SUMIFS(СВЦЭМ!$D$34:$D$777,СВЦЭМ!$A$34:$A$777,$A90,СВЦЭМ!$B$34:$B$777,Y$83)+'СЕТ СН'!$H$11+СВЦЭМ!$D$10+'СЕТ СН'!$H$5-'СЕТ СН'!$H$21</f>
        <v>4827.4535051299999</v>
      </c>
    </row>
    <row r="91" spans="1:27" ht="15.75" x14ac:dyDescent="0.2">
      <c r="A91" s="36">
        <f t="shared" si="2"/>
        <v>42955</v>
      </c>
      <c r="B91" s="37">
        <f>SUMIFS(СВЦЭМ!$D$34:$D$777,СВЦЭМ!$A$34:$A$777,$A91,СВЦЭМ!$B$34:$B$777,B$83)+'СЕТ СН'!$H$11+СВЦЭМ!$D$10+'СЕТ СН'!$H$5-'СЕТ СН'!$H$21</f>
        <v>4916.7478748699996</v>
      </c>
      <c r="C91" s="37">
        <f>SUMIFS(СВЦЭМ!$D$34:$D$777,СВЦЭМ!$A$34:$A$777,$A91,СВЦЭМ!$B$34:$B$777,C$83)+'СЕТ СН'!$H$11+СВЦЭМ!$D$10+'СЕТ СН'!$H$5-'СЕТ СН'!$H$21</f>
        <v>5002.7805573799997</v>
      </c>
      <c r="D91" s="37">
        <f>SUMIFS(СВЦЭМ!$D$34:$D$777,СВЦЭМ!$A$34:$A$777,$A91,СВЦЭМ!$B$34:$B$777,D$83)+'СЕТ СН'!$H$11+СВЦЭМ!$D$10+'СЕТ СН'!$H$5-'СЕТ СН'!$H$21</f>
        <v>4997.5652065599998</v>
      </c>
      <c r="E91" s="37">
        <f>SUMIFS(СВЦЭМ!$D$34:$D$777,СВЦЭМ!$A$34:$A$777,$A91,СВЦЭМ!$B$34:$B$777,E$83)+'СЕТ СН'!$H$11+СВЦЭМ!$D$10+'СЕТ СН'!$H$5-'СЕТ СН'!$H$21</f>
        <v>4987.8586868499997</v>
      </c>
      <c r="F91" s="37">
        <f>SUMIFS(СВЦЭМ!$D$34:$D$777,СВЦЭМ!$A$34:$A$777,$A91,СВЦЭМ!$B$34:$B$777,F$83)+'СЕТ СН'!$H$11+СВЦЭМ!$D$10+'СЕТ СН'!$H$5-'СЕТ СН'!$H$21</f>
        <v>4986.0826895699993</v>
      </c>
      <c r="G91" s="37">
        <f>SUMIFS(СВЦЭМ!$D$34:$D$777,СВЦЭМ!$A$34:$A$777,$A91,СВЦЭМ!$B$34:$B$777,G$83)+'СЕТ СН'!$H$11+СВЦЭМ!$D$10+'СЕТ СН'!$H$5-'СЕТ СН'!$H$21</f>
        <v>4991.7499345300002</v>
      </c>
      <c r="H91" s="37">
        <f>SUMIFS(СВЦЭМ!$D$34:$D$777,СВЦЭМ!$A$34:$A$777,$A91,СВЦЭМ!$B$34:$B$777,H$83)+'СЕТ СН'!$H$11+СВЦЭМ!$D$10+'СЕТ СН'!$H$5-'СЕТ СН'!$H$21</f>
        <v>4997.3336173099997</v>
      </c>
      <c r="I91" s="37">
        <f>SUMIFS(СВЦЭМ!$D$34:$D$777,СВЦЭМ!$A$34:$A$777,$A91,СВЦЭМ!$B$34:$B$777,I$83)+'СЕТ СН'!$H$11+СВЦЭМ!$D$10+'СЕТ СН'!$H$5-'СЕТ СН'!$H$21</f>
        <v>4858.8041793399998</v>
      </c>
      <c r="J91" s="37">
        <f>SUMIFS(СВЦЭМ!$D$34:$D$777,СВЦЭМ!$A$34:$A$777,$A91,СВЦЭМ!$B$34:$B$777,J$83)+'СЕТ СН'!$H$11+СВЦЭМ!$D$10+'СЕТ СН'!$H$5-'СЕТ СН'!$H$21</f>
        <v>4691.0487546099994</v>
      </c>
      <c r="K91" s="37">
        <f>SUMIFS(СВЦЭМ!$D$34:$D$777,СВЦЭМ!$A$34:$A$777,$A91,СВЦЭМ!$B$34:$B$777,K$83)+'СЕТ СН'!$H$11+СВЦЭМ!$D$10+'СЕТ СН'!$H$5-'СЕТ СН'!$H$21</f>
        <v>4578.9285787999997</v>
      </c>
      <c r="L91" s="37">
        <f>SUMIFS(СВЦЭМ!$D$34:$D$777,СВЦЭМ!$A$34:$A$777,$A91,СВЦЭМ!$B$34:$B$777,L$83)+'СЕТ СН'!$H$11+СВЦЭМ!$D$10+'СЕТ СН'!$H$5-'СЕТ СН'!$H$21</f>
        <v>4507.4907398699997</v>
      </c>
      <c r="M91" s="37">
        <f>SUMIFS(СВЦЭМ!$D$34:$D$777,СВЦЭМ!$A$34:$A$777,$A91,СВЦЭМ!$B$34:$B$777,M$83)+'СЕТ СН'!$H$11+СВЦЭМ!$D$10+'СЕТ СН'!$H$5-'СЕТ СН'!$H$21</f>
        <v>4500.0905176899996</v>
      </c>
      <c r="N91" s="37">
        <f>SUMIFS(СВЦЭМ!$D$34:$D$777,СВЦЭМ!$A$34:$A$777,$A91,СВЦЭМ!$B$34:$B$777,N$83)+'СЕТ СН'!$H$11+СВЦЭМ!$D$10+'СЕТ СН'!$H$5-'СЕТ СН'!$H$21</f>
        <v>4503.2058469900003</v>
      </c>
      <c r="O91" s="37">
        <f>SUMIFS(СВЦЭМ!$D$34:$D$777,СВЦЭМ!$A$34:$A$777,$A91,СВЦЭМ!$B$34:$B$777,O$83)+'СЕТ СН'!$H$11+СВЦЭМ!$D$10+'СЕТ СН'!$H$5-'СЕТ СН'!$H$21</f>
        <v>4488.6469364099994</v>
      </c>
      <c r="P91" s="37">
        <f>SUMIFS(СВЦЭМ!$D$34:$D$777,СВЦЭМ!$A$34:$A$777,$A91,СВЦЭМ!$B$34:$B$777,P$83)+'СЕТ СН'!$H$11+СВЦЭМ!$D$10+'СЕТ СН'!$H$5-'СЕТ СН'!$H$21</f>
        <v>4505.7623650799997</v>
      </c>
      <c r="Q91" s="37">
        <f>SUMIFS(СВЦЭМ!$D$34:$D$777,СВЦЭМ!$A$34:$A$777,$A91,СВЦЭМ!$B$34:$B$777,Q$83)+'СЕТ СН'!$H$11+СВЦЭМ!$D$10+'СЕТ СН'!$H$5-'СЕТ СН'!$H$21</f>
        <v>4513.1677904799999</v>
      </c>
      <c r="R91" s="37">
        <f>SUMIFS(СВЦЭМ!$D$34:$D$777,СВЦЭМ!$A$34:$A$777,$A91,СВЦЭМ!$B$34:$B$777,R$83)+'СЕТ СН'!$H$11+СВЦЭМ!$D$10+'СЕТ СН'!$H$5-'СЕТ СН'!$H$21</f>
        <v>4514.0984939600003</v>
      </c>
      <c r="S91" s="37">
        <f>SUMIFS(СВЦЭМ!$D$34:$D$777,СВЦЭМ!$A$34:$A$777,$A91,СВЦЭМ!$B$34:$B$777,S$83)+'СЕТ СН'!$H$11+СВЦЭМ!$D$10+'СЕТ СН'!$H$5-'СЕТ СН'!$H$21</f>
        <v>4498.4178268599999</v>
      </c>
      <c r="T91" s="37">
        <f>SUMIFS(СВЦЭМ!$D$34:$D$777,СВЦЭМ!$A$34:$A$777,$A91,СВЦЭМ!$B$34:$B$777,T$83)+'СЕТ СН'!$H$11+СВЦЭМ!$D$10+'СЕТ СН'!$H$5-'СЕТ СН'!$H$21</f>
        <v>4516.4253549200002</v>
      </c>
      <c r="U91" s="37">
        <f>SUMIFS(СВЦЭМ!$D$34:$D$777,СВЦЭМ!$A$34:$A$777,$A91,СВЦЭМ!$B$34:$B$777,U$83)+'СЕТ СН'!$H$11+СВЦЭМ!$D$10+'СЕТ СН'!$H$5-'СЕТ СН'!$H$21</f>
        <v>4514.7825092399999</v>
      </c>
      <c r="V91" s="37">
        <f>SUMIFS(СВЦЭМ!$D$34:$D$777,СВЦЭМ!$A$34:$A$777,$A91,СВЦЭМ!$B$34:$B$777,V$83)+'СЕТ СН'!$H$11+СВЦЭМ!$D$10+'СЕТ СН'!$H$5-'СЕТ СН'!$H$21</f>
        <v>4541.08358357</v>
      </c>
      <c r="W91" s="37">
        <f>SUMIFS(СВЦЭМ!$D$34:$D$777,СВЦЭМ!$A$34:$A$777,$A91,СВЦЭМ!$B$34:$B$777,W$83)+'СЕТ СН'!$H$11+СВЦЭМ!$D$10+'СЕТ СН'!$H$5-'СЕТ СН'!$H$21</f>
        <v>4612.6801309900002</v>
      </c>
      <c r="X91" s="37">
        <f>SUMIFS(СВЦЭМ!$D$34:$D$777,СВЦЭМ!$A$34:$A$777,$A91,СВЦЭМ!$B$34:$B$777,X$83)+'СЕТ СН'!$H$11+СВЦЭМ!$D$10+'СЕТ СН'!$H$5-'СЕТ СН'!$H$21</f>
        <v>4727.2097822999995</v>
      </c>
      <c r="Y91" s="37">
        <f>SUMIFS(СВЦЭМ!$D$34:$D$777,СВЦЭМ!$A$34:$A$777,$A91,СВЦЭМ!$B$34:$B$777,Y$83)+'СЕТ СН'!$H$11+СВЦЭМ!$D$10+'СЕТ СН'!$H$5-'СЕТ СН'!$H$21</f>
        <v>4862.8337870099995</v>
      </c>
    </row>
    <row r="92" spans="1:27" ht="15.75" x14ac:dyDescent="0.2">
      <c r="A92" s="36">
        <f t="shared" si="2"/>
        <v>42956</v>
      </c>
      <c r="B92" s="37">
        <f>SUMIFS(СВЦЭМ!$D$34:$D$777,СВЦЭМ!$A$34:$A$777,$A92,СВЦЭМ!$B$34:$B$777,B$83)+'СЕТ СН'!$H$11+СВЦЭМ!$D$10+'СЕТ СН'!$H$5-'СЕТ СН'!$H$21</f>
        <v>4968.5374080199999</v>
      </c>
      <c r="C92" s="37">
        <f>SUMIFS(СВЦЭМ!$D$34:$D$777,СВЦЭМ!$A$34:$A$777,$A92,СВЦЭМ!$B$34:$B$777,C$83)+'СЕТ СН'!$H$11+СВЦЭМ!$D$10+'СЕТ СН'!$H$5-'СЕТ СН'!$H$21</f>
        <v>4978.5744042699998</v>
      </c>
      <c r="D92" s="37">
        <f>SUMIFS(СВЦЭМ!$D$34:$D$777,СВЦЭМ!$A$34:$A$777,$A92,СВЦЭМ!$B$34:$B$777,D$83)+'СЕТ СН'!$H$11+СВЦЭМ!$D$10+'СЕТ СН'!$H$5-'СЕТ СН'!$H$21</f>
        <v>4971.0192680399996</v>
      </c>
      <c r="E92" s="37">
        <f>SUMIFS(СВЦЭМ!$D$34:$D$777,СВЦЭМ!$A$34:$A$777,$A92,СВЦЭМ!$B$34:$B$777,E$83)+'СЕТ СН'!$H$11+СВЦЭМ!$D$10+'СЕТ СН'!$H$5-'СЕТ СН'!$H$21</f>
        <v>4962.3990765399994</v>
      </c>
      <c r="F92" s="37">
        <f>SUMIFS(СВЦЭМ!$D$34:$D$777,СВЦЭМ!$A$34:$A$777,$A92,СВЦЭМ!$B$34:$B$777,F$83)+'СЕТ СН'!$H$11+СВЦЭМ!$D$10+'СЕТ СН'!$H$5-'СЕТ СН'!$H$21</f>
        <v>4958.4889336399992</v>
      </c>
      <c r="G92" s="37">
        <f>SUMIFS(СВЦЭМ!$D$34:$D$777,СВЦЭМ!$A$34:$A$777,$A92,СВЦЭМ!$B$34:$B$777,G$83)+'СЕТ СН'!$H$11+СВЦЭМ!$D$10+'СЕТ СН'!$H$5-'СЕТ СН'!$H$21</f>
        <v>4964.9775169499999</v>
      </c>
      <c r="H92" s="37">
        <f>SUMIFS(СВЦЭМ!$D$34:$D$777,СВЦЭМ!$A$34:$A$777,$A92,СВЦЭМ!$B$34:$B$777,H$83)+'СЕТ СН'!$H$11+СВЦЭМ!$D$10+'СЕТ СН'!$H$5-'СЕТ СН'!$H$21</f>
        <v>4978.3246213299999</v>
      </c>
      <c r="I92" s="37">
        <f>SUMIFS(СВЦЭМ!$D$34:$D$777,СВЦЭМ!$A$34:$A$777,$A92,СВЦЭМ!$B$34:$B$777,I$83)+'СЕТ СН'!$H$11+СВЦЭМ!$D$10+'СЕТ СН'!$H$5-'СЕТ СН'!$H$21</f>
        <v>4898.7793241700001</v>
      </c>
      <c r="J92" s="37">
        <f>SUMIFS(СВЦЭМ!$D$34:$D$777,СВЦЭМ!$A$34:$A$777,$A92,СВЦЭМ!$B$34:$B$777,J$83)+'СЕТ СН'!$H$11+СВЦЭМ!$D$10+'СЕТ СН'!$H$5-'СЕТ СН'!$H$21</f>
        <v>4769.0171809200001</v>
      </c>
      <c r="K92" s="37">
        <f>SUMIFS(СВЦЭМ!$D$34:$D$777,СВЦЭМ!$A$34:$A$777,$A92,СВЦЭМ!$B$34:$B$777,K$83)+'СЕТ СН'!$H$11+СВЦЭМ!$D$10+'СЕТ СН'!$H$5-'СЕТ СН'!$H$21</f>
        <v>4637.5774970699995</v>
      </c>
      <c r="L92" s="37">
        <f>SUMIFS(СВЦЭМ!$D$34:$D$777,СВЦЭМ!$A$34:$A$777,$A92,СВЦЭМ!$B$34:$B$777,L$83)+'СЕТ СН'!$H$11+СВЦЭМ!$D$10+'СЕТ СН'!$H$5-'СЕТ СН'!$H$21</f>
        <v>4541.9602957699999</v>
      </c>
      <c r="M92" s="37">
        <f>SUMIFS(СВЦЭМ!$D$34:$D$777,СВЦЭМ!$A$34:$A$777,$A92,СВЦЭМ!$B$34:$B$777,M$83)+'СЕТ СН'!$H$11+СВЦЭМ!$D$10+'СЕТ СН'!$H$5-'СЕТ СН'!$H$21</f>
        <v>4513.3364030000002</v>
      </c>
      <c r="N92" s="37">
        <f>SUMIFS(СВЦЭМ!$D$34:$D$777,СВЦЭМ!$A$34:$A$777,$A92,СВЦЭМ!$B$34:$B$777,N$83)+'СЕТ СН'!$H$11+СВЦЭМ!$D$10+'СЕТ СН'!$H$5-'СЕТ СН'!$H$21</f>
        <v>4518.4892623599999</v>
      </c>
      <c r="O92" s="37">
        <f>SUMIFS(СВЦЭМ!$D$34:$D$777,СВЦЭМ!$A$34:$A$777,$A92,СВЦЭМ!$B$34:$B$777,O$83)+'СЕТ СН'!$H$11+СВЦЭМ!$D$10+'СЕТ СН'!$H$5-'СЕТ СН'!$H$21</f>
        <v>4508.1041709900001</v>
      </c>
      <c r="P92" s="37">
        <f>SUMIFS(СВЦЭМ!$D$34:$D$777,СВЦЭМ!$A$34:$A$777,$A92,СВЦЭМ!$B$34:$B$777,P$83)+'СЕТ СН'!$H$11+СВЦЭМ!$D$10+'СЕТ СН'!$H$5-'СЕТ СН'!$H$21</f>
        <v>4522.9813244999996</v>
      </c>
      <c r="Q92" s="37">
        <f>SUMIFS(СВЦЭМ!$D$34:$D$777,СВЦЭМ!$A$34:$A$777,$A92,СВЦЭМ!$B$34:$B$777,Q$83)+'СЕТ СН'!$H$11+СВЦЭМ!$D$10+'СЕТ СН'!$H$5-'СЕТ СН'!$H$21</f>
        <v>4525.8376031400003</v>
      </c>
      <c r="R92" s="37">
        <f>SUMIFS(СВЦЭМ!$D$34:$D$777,СВЦЭМ!$A$34:$A$777,$A92,СВЦЭМ!$B$34:$B$777,R$83)+'СЕТ СН'!$H$11+СВЦЭМ!$D$10+'СЕТ СН'!$H$5-'СЕТ СН'!$H$21</f>
        <v>4532.31320443</v>
      </c>
      <c r="S92" s="37">
        <f>SUMIFS(СВЦЭМ!$D$34:$D$777,СВЦЭМ!$A$34:$A$777,$A92,СВЦЭМ!$B$34:$B$777,S$83)+'СЕТ СН'!$H$11+СВЦЭМ!$D$10+'СЕТ СН'!$H$5-'СЕТ СН'!$H$21</f>
        <v>4521.0685412399998</v>
      </c>
      <c r="T92" s="37">
        <f>SUMIFS(СВЦЭМ!$D$34:$D$777,СВЦЭМ!$A$34:$A$777,$A92,СВЦЭМ!$B$34:$B$777,T$83)+'СЕТ СН'!$H$11+СВЦЭМ!$D$10+'СЕТ СН'!$H$5-'СЕТ СН'!$H$21</f>
        <v>4528.6278803999994</v>
      </c>
      <c r="U92" s="37">
        <f>SUMIFS(СВЦЭМ!$D$34:$D$777,СВЦЭМ!$A$34:$A$777,$A92,СВЦЭМ!$B$34:$B$777,U$83)+'СЕТ СН'!$H$11+СВЦЭМ!$D$10+'СЕТ СН'!$H$5-'СЕТ СН'!$H$21</f>
        <v>4529.1925710400001</v>
      </c>
      <c r="V92" s="37">
        <f>SUMIFS(СВЦЭМ!$D$34:$D$777,СВЦЭМ!$A$34:$A$777,$A92,СВЦЭМ!$B$34:$B$777,V$83)+'СЕТ СН'!$H$11+СВЦЭМ!$D$10+'СЕТ СН'!$H$5-'СЕТ СН'!$H$21</f>
        <v>4552.2049198200002</v>
      </c>
      <c r="W92" s="37">
        <f>SUMIFS(СВЦЭМ!$D$34:$D$777,СВЦЭМ!$A$34:$A$777,$A92,СВЦЭМ!$B$34:$B$777,W$83)+'СЕТ СН'!$H$11+СВЦЭМ!$D$10+'СЕТ СН'!$H$5-'СЕТ СН'!$H$21</f>
        <v>4619.5420325599998</v>
      </c>
      <c r="X92" s="37">
        <f>SUMIFS(СВЦЭМ!$D$34:$D$777,СВЦЭМ!$A$34:$A$777,$A92,СВЦЭМ!$B$34:$B$777,X$83)+'СЕТ СН'!$H$11+СВЦЭМ!$D$10+'СЕТ СН'!$H$5-'СЕТ СН'!$H$21</f>
        <v>4667.21197717</v>
      </c>
      <c r="Y92" s="37">
        <f>SUMIFS(СВЦЭМ!$D$34:$D$777,СВЦЭМ!$A$34:$A$777,$A92,СВЦЭМ!$B$34:$B$777,Y$83)+'СЕТ СН'!$H$11+СВЦЭМ!$D$10+'СЕТ СН'!$H$5-'СЕТ СН'!$H$21</f>
        <v>4704.5868552299999</v>
      </c>
    </row>
    <row r="93" spans="1:27" ht="15.75" x14ac:dyDescent="0.2">
      <c r="A93" s="36">
        <f t="shared" si="2"/>
        <v>42957</v>
      </c>
      <c r="B93" s="37">
        <f>SUMIFS(СВЦЭМ!$D$34:$D$777,СВЦЭМ!$A$34:$A$777,$A93,СВЦЭМ!$B$34:$B$777,B$83)+'СЕТ СН'!$H$11+СВЦЭМ!$D$10+'СЕТ СН'!$H$5-'СЕТ СН'!$H$21</f>
        <v>4676.55627559</v>
      </c>
      <c r="C93" s="37">
        <f>SUMIFS(СВЦЭМ!$D$34:$D$777,СВЦЭМ!$A$34:$A$777,$A93,СВЦЭМ!$B$34:$B$777,C$83)+'СЕТ СН'!$H$11+СВЦЭМ!$D$10+'СЕТ СН'!$H$5-'СЕТ СН'!$H$21</f>
        <v>4707.3006089499995</v>
      </c>
      <c r="D93" s="37">
        <f>SUMIFS(СВЦЭМ!$D$34:$D$777,СВЦЭМ!$A$34:$A$777,$A93,СВЦЭМ!$B$34:$B$777,D$83)+'СЕТ СН'!$H$11+СВЦЭМ!$D$10+'СЕТ СН'!$H$5-'СЕТ СН'!$H$21</f>
        <v>4720.0064988200002</v>
      </c>
      <c r="E93" s="37">
        <f>SUMIFS(СВЦЭМ!$D$34:$D$777,СВЦЭМ!$A$34:$A$777,$A93,СВЦЭМ!$B$34:$B$777,E$83)+'СЕТ СН'!$H$11+СВЦЭМ!$D$10+'СЕТ СН'!$H$5-'СЕТ СН'!$H$21</f>
        <v>4732.3109816999995</v>
      </c>
      <c r="F93" s="37">
        <f>SUMIFS(СВЦЭМ!$D$34:$D$777,СВЦЭМ!$A$34:$A$777,$A93,СВЦЭМ!$B$34:$B$777,F$83)+'СЕТ СН'!$H$11+СВЦЭМ!$D$10+'СЕТ СН'!$H$5-'СЕТ СН'!$H$21</f>
        <v>4740.7495676999997</v>
      </c>
      <c r="G93" s="37">
        <f>SUMIFS(СВЦЭМ!$D$34:$D$777,СВЦЭМ!$A$34:$A$777,$A93,СВЦЭМ!$B$34:$B$777,G$83)+'СЕТ СН'!$H$11+СВЦЭМ!$D$10+'СЕТ СН'!$H$5-'СЕТ СН'!$H$21</f>
        <v>4741.0991637899997</v>
      </c>
      <c r="H93" s="37">
        <f>SUMIFS(СВЦЭМ!$D$34:$D$777,СВЦЭМ!$A$34:$A$777,$A93,СВЦЭМ!$B$34:$B$777,H$83)+'СЕТ СН'!$H$11+СВЦЭМ!$D$10+'СЕТ СН'!$H$5-'СЕТ СН'!$H$21</f>
        <v>4746.4965412900001</v>
      </c>
      <c r="I93" s="37">
        <f>SUMIFS(СВЦЭМ!$D$34:$D$777,СВЦЭМ!$A$34:$A$777,$A93,СВЦЭМ!$B$34:$B$777,I$83)+'СЕТ СН'!$H$11+СВЦЭМ!$D$10+'СЕТ СН'!$H$5-'СЕТ СН'!$H$21</f>
        <v>4731.8488421699994</v>
      </c>
      <c r="J93" s="37">
        <f>SUMIFS(СВЦЭМ!$D$34:$D$777,СВЦЭМ!$A$34:$A$777,$A93,СВЦЭМ!$B$34:$B$777,J$83)+'СЕТ СН'!$H$11+СВЦЭМ!$D$10+'СЕТ СН'!$H$5-'СЕТ СН'!$H$21</f>
        <v>4732.7473081099997</v>
      </c>
      <c r="K93" s="37">
        <f>SUMIFS(СВЦЭМ!$D$34:$D$777,СВЦЭМ!$A$34:$A$777,$A93,СВЦЭМ!$B$34:$B$777,K$83)+'СЕТ СН'!$H$11+СВЦЭМ!$D$10+'СЕТ СН'!$H$5-'СЕТ СН'!$H$21</f>
        <v>4713.5256639899999</v>
      </c>
      <c r="L93" s="37">
        <f>SUMIFS(СВЦЭМ!$D$34:$D$777,СВЦЭМ!$A$34:$A$777,$A93,СВЦЭМ!$B$34:$B$777,L$83)+'СЕТ СН'!$H$11+СВЦЭМ!$D$10+'СЕТ СН'!$H$5-'СЕТ СН'!$H$21</f>
        <v>4624.4777073099995</v>
      </c>
      <c r="M93" s="37">
        <f>SUMIFS(СВЦЭМ!$D$34:$D$777,СВЦЭМ!$A$34:$A$777,$A93,СВЦЭМ!$B$34:$B$777,M$83)+'СЕТ СН'!$H$11+СВЦЭМ!$D$10+'СЕТ СН'!$H$5-'СЕТ СН'!$H$21</f>
        <v>4589.5800555099995</v>
      </c>
      <c r="N93" s="37">
        <f>SUMIFS(СВЦЭМ!$D$34:$D$777,СВЦЭМ!$A$34:$A$777,$A93,СВЦЭМ!$B$34:$B$777,N$83)+'СЕТ СН'!$H$11+СВЦЭМ!$D$10+'СЕТ СН'!$H$5-'СЕТ СН'!$H$21</f>
        <v>4584.0965561399998</v>
      </c>
      <c r="O93" s="37">
        <f>SUMIFS(СВЦЭМ!$D$34:$D$777,СВЦЭМ!$A$34:$A$777,$A93,СВЦЭМ!$B$34:$B$777,O$83)+'СЕТ СН'!$H$11+СВЦЭМ!$D$10+'СЕТ СН'!$H$5-'СЕТ СН'!$H$21</f>
        <v>4586.2936797000002</v>
      </c>
      <c r="P93" s="37">
        <f>SUMIFS(СВЦЭМ!$D$34:$D$777,СВЦЭМ!$A$34:$A$777,$A93,СВЦЭМ!$B$34:$B$777,P$83)+'СЕТ СН'!$H$11+СВЦЭМ!$D$10+'СЕТ СН'!$H$5-'СЕТ СН'!$H$21</f>
        <v>4588.0316515499999</v>
      </c>
      <c r="Q93" s="37">
        <f>SUMIFS(СВЦЭМ!$D$34:$D$777,СВЦЭМ!$A$34:$A$777,$A93,СВЦЭМ!$B$34:$B$777,Q$83)+'СЕТ СН'!$H$11+СВЦЭМ!$D$10+'СЕТ СН'!$H$5-'СЕТ СН'!$H$21</f>
        <v>4586.4165878599997</v>
      </c>
      <c r="R93" s="37">
        <f>SUMIFS(СВЦЭМ!$D$34:$D$777,СВЦЭМ!$A$34:$A$777,$A93,СВЦЭМ!$B$34:$B$777,R$83)+'СЕТ СН'!$H$11+СВЦЭМ!$D$10+'СЕТ СН'!$H$5-'СЕТ СН'!$H$21</f>
        <v>4580.8474186799995</v>
      </c>
      <c r="S93" s="37">
        <f>SUMIFS(СВЦЭМ!$D$34:$D$777,СВЦЭМ!$A$34:$A$777,$A93,СВЦЭМ!$B$34:$B$777,S$83)+'СЕТ СН'!$H$11+СВЦЭМ!$D$10+'СЕТ СН'!$H$5-'СЕТ СН'!$H$21</f>
        <v>4580.8769600899996</v>
      </c>
      <c r="T93" s="37">
        <f>SUMIFS(СВЦЭМ!$D$34:$D$777,СВЦЭМ!$A$34:$A$777,$A93,СВЦЭМ!$B$34:$B$777,T$83)+'СЕТ СН'!$H$11+СВЦЭМ!$D$10+'СЕТ СН'!$H$5-'СЕТ СН'!$H$21</f>
        <v>4578.5191579299999</v>
      </c>
      <c r="U93" s="37">
        <f>SUMIFS(СВЦЭМ!$D$34:$D$777,СВЦЭМ!$A$34:$A$777,$A93,СВЦЭМ!$B$34:$B$777,U$83)+'СЕТ СН'!$H$11+СВЦЭМ!$D$10+'СЕТ СН'!$H$5-'СЕТ СН'!$H$21</f>
        <v>4577.4538903900002</v>
      </c>
      <c r="V93" s="37">
        <f>SUMIFS(СВЦЭМ!$D$34:$D$777,СВЦЭМ!$A$34:$A$777,$A93,СВЦЭМ!$B$34:$B$777,V$83)+'СЕТ СН'!$H$11+СВЦЭМ!$D$10+'СЕТ СН'!$H$5-'СЕТ СН'!$H$21</f>
        <v>4617.8486530800001</v>
      </c>
      <c r="W93" s="37">
        <f>SUMIFS(СВЦЭМ!$D$34:$D$777,СВЦЭМ!$A$34:$A$777,$A93,СВЦЭМ!$B$34:$B$777,W$83)+'СЕТ СН'!$H$11+СВЦЭМ!$D$10+'СЕТ СН'!$H$5-'СЕТ СН'!$H$21</f>
        <v>4700.32948201</v>
      </c>
      <c r="X93" s="37">
        <f>SUMIFS(СВЦЭМ!$D$34:$D$777,СВЦЭМ!$A$34:$A$777,$A93,СВЦЭМ!$B$34:$B$777,X$83)+'СЕТ СН'!$H$11+СВЦЭМ!$D$10+'СЕТ СН'!$H$5-'СЕТ СН'!$H$21</f>
        <v>4716.5241547999995</v>
      </c>
      <c r="Y93" s="37">
        <f>SUMIFS(СВЦЭМ!$D$34:$D$777,СВЦЭМ!$A$34:$A$777,$A93,СВЦЭМ!$B$34:$B$777,Y$83)+'СЕТ СН'!$H$11+СВЦЭМ!$D$10+'СЕТ СН'!$H$5-'СЕТ СН'!$H$21</f>
        <v>4714.6955325399995</v>
      </c>
    </row>
    <row r="94" spans="1:27" ht="15.75" x14ac:dyDescent="0.2">
      <c r="A94" s="36">
        <f t="shared" si="2"/>
        <v>42958</v>
      </c>
      <c r="B94" s="37">
        <f>SUMIFS(СВЦЭМ!$D$34:$D$777,СВЦЭМ!$A$34:$A$777,$A94,СВЦЭМ!$B$34:$B$777,B$83)+'СЕТ СН'!$H$11+СВЦЭМ!$D$10+'СЕТ СН'!$H$5-'СЕТ СН'!$H$21</f>
        <v>4709.18426413</v>
      </c>
      <c r="C94" s="37">
        <f>SUMIFS(СВЦЭМ!$D$34:$D$777,СВЦЭМ!$A$34:$A$777,$A94,СВЦЭМ!$B$34:$B$777,C$83)+'СЕТ СН'!$H$11+СВЦЭМ!$D$10+'СЕТ СН'!$H$5-'СЕТ СН'!$H$21</f>
        <v>4707.8258666699994</v>
      </c>
      <c r="D94" s="37">
        <f>SUMIFS(СВЦЭМ!$D$34:$D$777,СВЦЭМ!$A$34:$A$777,$A94,СВЦЭМ!$B$34:$B$777,D$83)+'СЕТ СН'!$H$11+СВЦЭМ!$D$10+'СЕТ СН'!$H$5-'СЕТ СН'!$H$21</f>
        <v>4714.8920337299996</v>
      </c>
      <c r="E94" s="37">
        <f>SUMIFS(СВЦЭМ!$D$34:$D$777,СВЦЭМ!$A$34:$A$777,$A94,СВЦЭМ!$B$34:$B$777,E$83)+'СЕТ СН'!$H$11+СВЦЭМ!$D$10+'СЕТ СН'!$H$5-'СЕТ СН'!$H$21</f>
        <v>4722.9520060699997</v>
      </c>
      <c r="F94" s="37">
        <f>SUMIFS(СВЦЭМ!$D$34:$D$777,СВЦЭМ!$A$34:$A$777,$A94,СВЦЭМ!$B$34:$B$777,F$83)+'СЕТ СН'!$H$11+СВЦЭМ!$D$10+'СЕТ СН'!$H$5-'СЕТ СН'!$H$21</f>
        <v>4728.4773555399997</v>
      </c>
      <c r="G94" s="37">
        <f>SUMIFS(СВЦЭМ!$D$34:$D$777,СВЦЭМ!$A$34:$A$777,$A94,СВЦЭМ!$B$34:$B$777,G$83)+'СЕТ СН'!$H$11+СВЦЭМ!$D$10+'СЕТ СН'!$H$5-'СЕТ СН'!$H$21</f>
        <v>4720.8509343799997</v>
      </c>
      <c r="H94" s="37">
        <f>SUMIFS(СВЦЭМ!$D$34:$D$777,СВЦЭМ!$A$34:$A$777,$A94,СВЦЭМ!$B$34:$B$777,H$83)+'СЕТ СН'!$H$11+СВЦЭМ!$D$10+'СЕТ СН'!$H$5-'СЕТ СН'!$H$21</f>
        <v>4723.1960972299994</v>
      </c>
      <c r="I94" s="37">
        <f>SUMIFS(СВЦЭМ!$D$34:$D$777,СВЦЭМ!$A$34:$A$777,$A94,СВЦЭМ!$B$34:$B$777,I$83)+'СЕТ СН'!$H$11+СВЦЭМ!$D$10+'СЕТ СН'!$H$5-'СЕТ СН'!$H$21</f>
        <v>4731.4202509699999</v>
      </c>
      <c r="J94" s="37">
        <f>SUMIFS(СВЦЭМ!$D$34:$D$777,СВЦЭМ!$A$34:$A$777,$A94,СВЦЭМ!$B$34:$B$777,J$83)+'СЕТ СН'!$H$11+СВЦЭМ!$D$10+'СЕТ СН'!$H$5-'СЕТ СН'!$H$21</f>
        <v>4734.1485037599996</v>
      </c>
      <c r="K94" s="37">
        <f>SUMIFS(СВЦЭМ!$D$34:$D$777,СВЦЭМ!$A$34:$A$777,$A94,СВЦЭМ!$B$34:$B$777,K$83)+'СЕТ СН'!$H$11+СВЦЭМ!$D$10+'СЕТ СН'!$H$5-'СЕТ СН'!$H$21</f>
        <v>4719.6325065999999</v>
      </c>
      <c r="L94" s="37">
        <f>SUMIFS(СВЦЭМ!$D$34:$D$777,СВЦЭМ!$A$34:$A$777,$A94,СВЦЭМ!$B$34:$B$777,L$83)+'СЕТ СН'!$H$11+СВЦЭМ!$D$10+'СЕТ СН'!$H$5-'СЕТ СН'!$H$21</f>
        <v>4624.4699794099997</v>
      </c>
      <c r="M94" s="37">
        <f>SUMIFS(СВЦЭМ!$D$34:$D$777,СВЦЭМ!$A$34:$A$777,$A94,СВЦЭМ!$B$34:$B$777,M$83)+'СЕТ СН'!$H$11+СВЦЭМ!$D$10+'СЕТ СН'!$H$5-'СЕТ СН'!$H$21</f>
        <v>4588.5363844799995</v>
      </c>
      <c r="N94" s="37">
        <f>SUMIFS(СВЦЭМ!$D$34:$D$777,СВЦЭМ!$A$34:$A$777,$A94,СВЦЭМ!$B$34:$B$777,N$83)+'СЕТ СН'!$H$11+СВЦЭМ!$D$10+'СЕТ СН'!$H$5-'СЕТ СН'!$H$21</f>
        <v>4586.30615235</v>
      </c>
      <c r="O94" s="37">
        <f>SUMIFS(СВЦЭМ!$D$34:$D$777,СВЦЭМ!$A$34:$A$777,$A94,СВЦЭМ!$B$34:$B$777,O$83)+'СЕТ СН'!$H$11+СВЦЭМ!$D$10+'СЕТ СН'!$H$5-'СЕТ СН'!$H$21</f>
        <v>4585.8023452699999</v>
      </c>
      <c r="P94" s="37">
        <f>SUMIFS(СВЦЭМ!$D$34:$D$777,СВЦЭМ!$A$34:$A$777,$A94,СВЦЭМ!$B$34:$B$777,P$83)+'СЕТ СН'!$H$11+СВЦЭМ!$D$10+'СЕТ СН'!$H$5-'СЕТ СН'!$H$21</f>
        <v>4587.5319855600001</v>
      </c>
      <c r="Q94" s="37">
        <f>SUMIFS(СВЦЭМ!$D$34:$D$777,СВЦЭМ!$A$34:$A$777,$A94,СВЦЭМ!$B$34:$B$777,Q$83)+'СЕТ СН'!$H$11+СВЦЭМ!$D$10+'СЕТ СН'!$H$5-'СЕТ СН'!$H$21</f>
        <v>4584.8785021399999</v>
      </c>
      <c r="R94" s="37">
        <f>SUMIFS(СВЦЭМ!$D$34:$D$777,СВЦЭМ!$A$34:$A$777,$A94,СВЦЭМ!$B$34:$B$777,R$83)+'СЕТ СН'!$H$11+СВЦЭМ!$D$10+'СЕТ СН'!$H$5-'СЕТ СН'!$H$21</f>
        <v>4578.74728908</v>
      </c>
      <c r="S94" s="37">
        <f>SUMIFS(СВЦЭМ!$D$34:$D$777,СВЦЭМ!$A$34:$A$777,$A94,СВЦЭМ!$B$34:$B$777,S$83)+'СЕТ СН'!$H$11+СВЦЭМ!$D$10+'СЕТ СН'!$H$5-'СЕТ СН'!$H$21</f>
        <v>4575.70314702</v>
      </c>
      <c r="T94" s="37">
        <f>SUMIFS(СВЦЭМ!$D$34:$D$777,СВЦЭМ!$A$34:$A$777,$A94,СВЦЭМ!$B$34:$B$777,T$83)+'СЕТ СН'!$H$11+СВЦЭМ!$D$10+'СЕТ СН'!$H$5-'СЕТ СН'!$H$21</f>
        <v>4568.2062673599994</v>
      </c>
      <c r="U94" s="37">
        <f>SUMIFS(СВЦЭМ!$D$34:$D$777,СВЦЭМ!$A$34:$A$777,$A94,СВЦЭМ!$B$34:$B$777,U$83)+'СЕТ СН'!$H$11+СВЦЭМ!$D$10+'СЕТ СН'!$H$5-'СЕТ СН'!$H$21</f>
        <v>4561.7209407</v>
      </c>
      <c r="V94" s="37">
        <f>SUMIFS(СВЦЭМ!$D$34:$D$777,СВЦЭМ!$A$34:$A$777,$A94,СВЦЭМ!$B$34:$B$777,V$83)+'СЕТ СН'!$H$11+СВЦЭМ!$D$10+'СЕТ СН'!$H$5-'СЕТ СН'!$H$21</f>
        <v>4599.4535364799995</v>
      </c>
      <c r="W94" s="37">
        <f>SUMIFS(СВЦЭМ!$D$34:$D$777,СВЦЭМ!$A$34:$A$777,$A94,СВЦЭМ!$B$34:$B$777,W$83)+'СЕТ СН'!$H$11+СВЦЭМ!$D$10+'СЕТ СН'!$H$5-'СЕТ СН'!$H$21</f>
        <v>4663.49616229</v>
      </c>
      <c r="X94" s="37">
        <f>SUMIFS(СВЦЭМ!$D$34:$D$777,СВЦЭМ!$A$34:$A$777,$A94,СВЦЭМ!$B$34:$B$777,X$83)+'СЕТ СН'!$H$11+СВЦЭМ!$D$10+'СЕТ СН'!$H$5-'СЕТ СН'!$H$21</f>
        <v>4607.9555012299998</v>
      </c>
      <c r="Y94" s="37">
        <f>SUMIFS(СВЦЭМ!$D$34:$D$777,СВЦЭМ!$A$34:$A$777,$A94,СВЦЭМ!$B$34:$B$777,Y$83)+'СЕТ СН'!$H$11+СВЦЭМ!$D$10+'СЕТ СН'!$H$5-'СЕТ СН'!$H$21</f>
        <v>4614.0432672999996</v>
      </c>
    </row>
    <row r="95" spans="1:27" ht="15.75" x14ac:dyDescent="0.2">
      <c r="A95" s="36">
        <f t="shared" si="2"/>
        <v>42959</v>
      </c>
      <c r="B95" s="37">
        <f>SUMIFS(СВЦЭМ!$D$34:$D$777,СВЦЭМ!$A$34:$A$777,$A95,СВЦЭМ!$B$34:$B$777,B$83)+'СЕТ СН'!$H$11+СВЦЭМ!$D$10+'СЕТ СН'!$H$5-'СЕТ СН'!$H$21</f>
        <v>4678.1943919899995</v>
      </c>
      <c r="C95" s="37">
        <f>SUMIFS(СВЦЭМ!$D$34:$D$777,СВЦЭМ!$A$34:$A$777,$A95,СВЦЭМ!$B$34:$B$777,C$83)+'СЕТ СН'!$H$11+СВЦЭМ!$D$10+'СЕТ СН'!$H$5-'СЕТ СН'!$H$21</f>
        <v>4728.0033476299996</v>
      </c>
      <c r="D95" s="37">
        <f>SUMIFS(СВЦЭМ!$D$34:$D$777,СВЦЭМ!$A$34:$A$777,$A95,СВЦЭМ!$B$34:$B$777,D$83)+'СЕТ СН'!$H$11+СВЦЭМ!$D$10+'СЕТ СН'!$H$5-'СЕТ СН'!$H$21</f>
        <v>4748.1490254599994</v>
      </c>
      <c r="E95" s="37">
        <f>SUMIFS(СВЦЭМ!$D$34:$D$777,СВЦЭМ!$A$34:$A$777,$A95,СВЦЭМ!$B$34:$B$777,E$83)+'СЕТ СН'!$H$11+СВЦЭМ!$D$10+'СЕТ СН'!$H$5-'СЕТ СН'!$H$21</f>
        <v>4784.91128278</v>
      </c>
      <c r="F95" s="37">
        <f>SUMIFS(СВЦЭМ!$D$34:$D$777,СВЦЭМ!$A$34:$A$777,$A95,СВЦЭМ!$B$34:$B$777,F$83)+'СЕТ СН'!$H$11+СВЦЭМ!$D$10+'СЕТ СН'!$H$5-'СЕТ СН'!$H$21</f>
        <v>4778.3556889000001</v>
      </c>
      <c r="G95" s="37">
        <f>SUMIFS(СВЦЭМ!$D$34:$D$777,СВЦЭМ!$A$34:$A$777,$A95,СВЦЭМ!$B$34:$B$777,G$83)+'СЕТ СН'!$H$11+СВЦЭМ!$D$10+'СЕТ СН'!$H$5-'СЕТ СН'!$H$21</f>
        <v>4780.5190419</v>
      </c>
      <c r="H95" s="37">
        <f>SUMIFS(СВЦЭМ!$D$34:$D$777,СВЦЭМ!$A$34:$A$777,$A95,СВЦЭМ!$B$34:$B$777,H$83)+'СЕТ СН'!$H$11+СВЦЭМ!$D$10+'СЕТ СН'!$H$5-'СЕТ СН'!$H$21</f>
        <v>4762.3426891599993</v>
      </c>
      <c r="I95" s="37">
        <f>SUMIFS(СВЦЭМ!$D$34:$D$777,СВЦЭМ!$A$34:$A$777,$A95,СВЦЭМ!$B$34:$B$777,I$83)+'СЕТ СН'!$H$11+СВЦЭМ!$D$10+'СЕТ СН'!$H$5-'СЕТ СН'!$H$21</f>
        <v>4772.0053868999994</v>
      </c>
      <c r="J95" s="37">
        <f>SUMIFS(СВЦЭМ!$D$34:$D$777,СВЦЭМ!$A$34:$A$777,$A95,СВЦЭМ!$B$34:$B$777,J$83)+'СЕТ СН'!$H$11+СВЦЭМ!$D$10+'СЕТ СН'!$H$5-'СЕТ СН'!$H$21</f>
        <v>4732.3956681499994</v>
      </c>
      <c r="K95" s="37">
        <f>SUMIFS(СВЦЭМ!$D$34:$D$777,СВЦЭМ!$A$34:$A$777,$A95,СВЦЭМ!$B$34:$B$777,K$83)+'СЕТ СН'!$H$11+СВЦЭМ!$D$10+'СЕТ СН'!$H$5-'СЕТ СН'!$H$21</f>
        <v>4673.4645000700002</v>
      </c>
      <c r="L95" s="37">
        <f>SUMIFS(СВЦЭМ!$D$34:$D$777,СВЦЭМ!$A$34:$A$777,$A95,СВЦЭМ!$B$34:$B$777,L$83)+'СЕТ СН'!$H$11+СВЦЭМ!$D$10+'СЕТ СН'!$H$5-'СЕТ СН'!$H$21</f>
        <v>4564.4406251700002</v>
      </c>
      <c r="M95" s="37">
        <f>SUMIFS(СВЦЭМ!$D$34:$D$777,СВЦЭМ!$A$34:$A$777,$A95,СВЦЭМ!$B$34:$B$777,M$83)+'СЕТ СН'!$H$11+СВЦЭМ!$D$10+'СЕТ СН'!$H$5-'СЕТ СН'!$H$21</f>
        <v>4529.1162923100001</v>
      </c>
      <c r="N95" s="37">
        <f>SUMIFS(СВЦЭМ!$D$34:$D$777,СВЦЭМ!$A$34:$A$777,$A95,СВЦЭМ!$B$34:$B$777,N$83)+'СЕТ СН'!$H$11+СВЦЭМ!$D$10+'СЕТ СН'!$H$5-'СЕТ СН'!$H$21</f>
        <v>4533.9909963999999</v>
      </c>
      <c r="O95" s="37">
        <f>SUMIFS(СВЦЭМ!$D$34:$D$777,СВЦЭМ!$A$34:$A$777,$A95,СВЦЭМ!$B$34:$B$777,O$83)+'СЕТ СН'!$H$11+СВЦЭМ!$D$10+'СЕТ СН'!$H$5-'СЕТ СН'!$H$21</f>
        <v>4541.6436606500001</v>
      </c>
      <c r="P95" s="37">
        <f>SUMIFS(СВЦЭМ!$D$34:$D$777,СВЦЭМ!$A$34:$A$777,$A95,СВЦЭМ!$B$34:$B$777,P$83)+'СЕТ СН'!$H$11+СВЦЭМ!$D$10+'СЕТ СН'!$H$5-'СЕТ СН'!$H$21</f>
        <v>4545.6414687300003</v>
      </c>
      <c r="Q95" s="37">
        <f>SUMIFS(СВЦЭМ!$D$34:$D$777,СВЦЭМ!$A$34:$A$777,$A95,СВЦЭМ!$B$34:$B$777,Q$83)+'СЕТ СН'!$H$11+СВЦЭМ!$D$10+'СЕТ СН'!$H$5-'СЕТ СН'!$H$21</f>
        <v>4539.4414594399996</v>
      </c>
      <c r="R95" s="37">
        <f>SUMIFS(СВЦЭМ!$D$34:$D$777,СВЦЭМ!$A$34:$A$777,$A95,СВЦЭМ!$B$34:$B$777,R$83)+'СЕТ СН'!$H$11+СВЦЭМ!$D$10+'СЕТ СН'!$H$5-'СЕТ СН'!$H$21</f>
        <v>4553.7655259900002</v>
      </c>
      <c r="S95" s="37">
        <f>SUMIFS(СВЦЭМ!$D$34:$D$777,СВЦЭМ!$A$34:$A$777,$A95,СВЦЭМ!$B$34:$B$777,S$83)+'СЕТ СН'!$H$11+СВЦЭМ!$D$10+'СЕТ СН'!$H$5-'СЕТ СН'!$H$21</f>
        <v>4549.4645688700002</v>
      </c>
      <c r="T95" s="37">
        <f>SUMIFS(СВЦЭМ!$D$34:$D$777,СВЦЭМ!$A$34:$A$777,$A95,СВЦЭМ!$B$34:$B$777,T$83)+'СЕТ СН'!$H$11+СВЦЭМ!$D$10+'СЕТ СН'!$H$5-'СЕТ СН'!$H$21</f>
        <v>4561.3958865099994</v>
      </c>
      <c r="U95" s="37">
        <f>SUMIFS(СВЦЭМ!$D$34:$D$777,СВЦЭМ!$A$34:$A$777,$A95,СВЦЭМ!$B$34:$B$777,U$83)+'СЕТ СН'!$H$11+СВЦЭМ!$D$10+'СЕТ СН'!$H$5-'СЕТ СН'!$H$21</f>
        <v>4573.1402098099998</v>
      </c>
      <c r="V95" s="37">
        <f>SUMIFS(СВЦЭМ!$D$34:$D$777,СВЦЭМ!$A$34:$A$777,$A95,СВЦЭМ!$B$34:$B$777,V$83)+'СЕТ СН'!$H$11+СВЦЭМ!$D$10+'СЕТ СН'!$H$5-'СЕТ СН'!$H$21</f>
        <v>4598.7272838600002</v>
      </c>
      <c r="W95" s="37">
        <f>SUMIFS(СВЦЭМ!$D$34:$D$777,СВЦЭМ!$A$34:$A$777,$A95,СВЦЭМ!$B$34:$B$777,W$83)+'СЕТ СН'!$H$11+СВЦЭМ!$D$10+'СЕТ СН'!$H$5-'СЕТ СН'!$H$21</f>
        <v>4652.9070897599995</v>
      </c>
      <c r="X95" s="37">
        <f>SUMIFS(СВЦЭМ!$D$34:$D$777,СВЦЭМ!$A$34:$A$777,$A95,СВЦЭМ!$B$34:$B$777,X$83)+'СЕТ СН'!$H$11+СВЦЭМ!$D$10+'СЕТ СН'!$H$5-'СЕТ СН'!$H$21</f>
        <v>4686.3833134300003</v>
      </c>
      <c r="Y95" s="37">
        <f>SUMIFS(СВЦЭМ!$D$34:$D$777,СВЦЭМ!$A$34:$A$777,$A95,СВЦЭМ!$B$34:$B$777,Y$83)+'СЕТ СН'!$H$11+СВЦЭМ!$D$10+'СЕТ СН'!$H$5-'СЕТ СН'!$H$21</f>
        <v>4726.8287397699996</v>
      </c>
    </row>
    <row r="96" spans="1:27" ht="15.75" x14ac:dyDescent="0.2">
      <c r="A96" s="36">
        <f t="shared" si="2"/>
        <v>42960</v>
      </c>
      <c r="B96" s="37">
        <f>SUMIFS(СВЦЭМ!$D$34:$D$777,СВЦЭМ!$A$34:$A$777,$A96,СВЦЭМ!$B$34:$B$777,B$83)+'СЕТ СН'!$H$11+СВЦЭМ!$D$10+'СЕТ СН'!$H$5-'СЕТ СН'!$H$21</f>
        <v>4637.7645321399996</v>
      </c>
      <c r="C96" s="37">
        <f>SUMIFS(СВЦЭМ!$D$34:$D$777,СВЦЭМ!$A$34:$A$777,$A96,СВЦЭМ!$B$34:$B$777,C$83)+'СЕТ СН'!$H$11+СВЦЭМ!$D$10+'СЕТ СН'!$H$5-'СЕТ СН'!$H$21</f>
        <v>4730.2608389899997</v>
      </c>
      <c r="D96" s="37">
        <f>SUMIFS(СВЦЭМ!$D$34:$D$777,СВЦЭМ!$A$34:$A$777,$A96,СВЦЭМ!$B$34:$B$777,D$83)+'СЕТ СН'!$H$11+СВЦЭМ!$D$10+'СЕТ СН'!$H$5-'СЕТ СН'!$H$21</f>
        <v>4714.2291043200003</v>
      </c>
      <c r="E96" s="37">
        <f>SUMIFS(СВЦЭМ!$D$34:$D$777,СВЦЭМ!$A$34:$A$777,$A96,СВЦЭМ!$B$34:$B$777,E$83)+'СЕТ СН'!$H$11+СВЦЭМ!$D$10+'СЕТ СН'!$H$5-'СЕТ СН'!$H$21</f>
        <v>4710.5878674300002</v>
      </c>
      <c r="F96" s="37">
        <f>SUMIFS(СВЦЭМ!$D$34:$D$777,СВЦЭМ!$A$34:$A$777,$A96,СВЦЭМ!$B$34:$B$777,F$83)+'СЕТ СН'!$H$11+СВЦЭМ!$D$10+'СЕТ СН'!$H$5-'СЕТ СН'!$H$21</f>
        <v>4728.9517309799994</v>
      </c>
      <c r="G96" s="37">
        <f>SUMIFS(СВЦЭМ!$D$34:$D$777,СВЦЭМ!$A$34:$A$777,$A96,СВЦЭМ!$B$34:$B$777,G$83)+'СЕТ СН'!$H$11+СВЦЭМ!$D$10+'СЕТ СН'!$H$5-'СЕТ СН'!$H$21</f>
        <v>4725.8515456200003</v>
      </c>
      <c r="H96" s="37">
        <f>SUMIFS(СВЦЭМ!$D$34:$D$777,СВЦЭМ!$A$34:$A$777,$A96,СВЦЭМ!$B$34:$B$777,H$83)+'СЕТ СН'!$H$11+СВЦЭМ!$D$10+'СЕТ СН'!$H$5-'СЕТ СН'!$H$21</f>
        <v>4732.8763762199997</v>
      </c>
      <c r="I96" s="37">
        <f>SUMIFS(СВЦЭМ!$D$34:$D$777,СВЦЭМ!$A$34:$A$777,$A96,СВЦЭМ!$B$34:$B$777,I$83)+'СЕТ СН'!$H$11+СВЦЭМ!$D$10+'СЕТ СН'!$H$5-'СЕТ СН'!$H$21</f>
        <v>4689.7768607600001</v>
      </c>
      <c r="J96" s="37">
        <f>SUMIFS(СВЦЭМ!$D$34:$D$777,СВЦЭМ!$A$34:$A$777,$A96,СВЦЭМ!$B$34:$B$777,J$83)+'СЕТ СН'!$H$11+СВЦЭМ!$D$10+'СЕТ СН'!$H$5-'СЕТ СН'!$H$21</f>
        <v>4642.4609731299997</v>
      </c>
      <c r="K96" s="37">
        <f>SUMIFS(СВЦЭМ!$D$34:$D$777,СВЦЭМ!$A$34:$A$777,$A96,СВЦЭМ!$B$34:$B$777,K$83)+'СЕТ СН'!$H$11+СВЦЭМ!$D$10+'СЕТ СН'!$H$5-'СЕТ СН'!$H$21</f>
        <v>4641.7894063599997</v>
      </c>
      <c r="L96" s="37">
        <f>SUMIFS(СВЦЭМ!$D$34:$D$777,СВЦЭМ!$A$34:$A$777,$A96,СВЦЭМ!$B$34:$B$777,L$83)+'СЕТ СН'!$H$11+СВЦЭМ!$D$10+'СЕТ СН'!$H$5-'СЕТ СН'!$H$21</f>
        <v>4615.7582359999997</v>
      </c>
      <c r="M96" s="37">
        <f>SUMIFS(СВЦЭМ!$D$34:$D$777,СВЦЭМ!$A$34:$A$777,$A96,СВЦЭМ!$B$34:$B$777,M$83)+'СЕТ СН'!$H$11+СВЦЭМ!$D$10+'СЕТ СН'!$H$5-'СЕТ СН'!$H$21</f>
        <v>4581.47015732</v>
      </c>
      <c r="N96" s="37">
        <f>SUMIFS(СВЦЭМ!$D$34:$D$777,СВЦЭМ!$A$34:$A$777,$A96,СВЦЭМ!$B$34:$B$777,N$83)+'СЕТ СН'!$H$11+СВЦЭМ!$D$10+'СЕТ СН'!$H$5-'СЕТ СН'!$H$21</f>
        <v>4580.9690675599995</v>
      </c>
      <c r="O96" s="37">
        <f>SUMIFS(СВЦЭМ!$D$34:$D$777,СВЦЭМ!$A$34:$A$777,$A96,СВЦЭМ!$B$34:$B$777,O$83)+'СЕТ СН'!$H$11+СВЦЭМ!$D$10+'СЕТ СН'!$H$5-'СЕТ СН'!$H$21</f>
        <v>4578.9132533599995</v>
      </c>
      <c r="P96" s="37">
        <f>SUMIFS(СВЦЭМ!$D$34:$D$777,СВЦЭМ!$A$34:$A$777,$A96,СВЦЭМ!$B$34:$B$777,P$83)+'СЕТ СН'!$H$11+СВЦЭМ!$D$10+'СЕТ СН'!$H$5-'СЕТ СН'!$H$21</f>
        <v>4583.2387466500004</v>
      </c>
      <c r="Q96" s="37">
        <f>SUMIFS(СВЦЭМ!$D$34:$D$777,СВЦЭМ!$A$34:$A$777,$A96,СВЦЭМ!$B$34:$B$777,Q$83)+'СЕТ СН'!$H$11+СВЦЭМ!$D$10+'СЕТ СН'!$H$5-'СЕТ СН'!$H$21</f>
        <v>4579.3059294799996</v>
      </c>
      <c r="R96" s="37">
        <f>SUMIFS(СВЦЭМ!$D$34:$D$777,СВЦЭМ!$A$34:$A$777,$A96,СВЦЭМ!$B$34:$B$777,R$83)+'СЕТ СН'!$H$11+СВЦЭМ!$D$10+'СЕТ СН'!$H$5-'СЕТ СН'!$H$21</f>
        <v>4568.7953337899999</v>
      </c>
      <c r="S96" s="37">
        <f>SUMIFS(СВЦЭМ!$D$34:$D$777,СВЦЭМ!$A$34:$A$777,$A96,СВЦЭМ!$B$34:$B$777,S$83)+'СЕТ СН'!$H$11+СВЦЭМ!$D$10+'СЕТ СН'!$H$5-'СЕТ СН'!$H$21</f>
        <v>4571.92792457</v>
      </c>
      <c r="T96" s="37">
        <f>SUMIFS(СВЦЭМ!$D$34:$D$777,СВЦЭМ!$A$34:$A$777,$A96,СВЦЭМ!$B$34:$B$777,T$83)+'СЕТ СН'!$H$11+СВЦЭМ!$D$10+'СЕТ СН'!$H$5-'СЕТ СН'!$H$21</f>
        <v>4575.6348371699996</v>
      </c>
      <c r="U96" s="37">
        <f>SUMIFS(СВЦЭМ!$D$34:$D$777,СВЦЭМ!$A$34:$A$777,$A96,СВЦЭМ!$B$34:$B$777,U$83)+'СЕТ СН'!$H$11+СВЦЭМ!$D$10+'СЕТ СН'!$H$5-'СЕТ СН'!$H$21</f>
        <v>4573.4719684699994</v>
      </c>
      <c r="V96" s="37">
        <f>SUMIFS(СВЦЭМ!$D$34:$D$777,СВЦЭМ!$A$34:$A$777,$A96,СВЦЭМ!$B$34:$B$777,V$83)+'СЕТ СН'!$H$11+СВЦЭМ!$D$10+'СЕТ СН'!$H$5-'СЕТ СН'!$H$21</f>
        <v>4606.8256031800001</v>
      </c>
      <c r="W96" s="37">
        <f>SUMIFS(СВЦЭМ!$D$34:$D$777,СВЦЭМ!$A$34:$A$777,$A96,СВЦЭМ!$B$34:$B$777,W$83)+'СЕТ СН'!$H$11+СВЦЭМ!$D$10+'СЕТ СН'!$H$5-'СЕТ СН'!$H$21</f>
        <v>4677.9357056999997</v>
      </c>
      <c r="X96" s="37">
        <f>SUMIFS(СВЦЭМ!$D$34:$D$777,СВЦЭМ!$A$34:$A$777,$A96,СВЦЭМ!$B$34:$B$777,X$83)+'СЕТ СН'!$H$11+СВЦЭМ!$D$10+'СЕТ СН'!$H$5-'СЕТ СН'!$H$21</f>
        <v>4655.1329302200002</v>
      </c>
      <c r="Y96" s="37">
        <f>SUMIFS(СВЦЭМ!$D$34:$D$777,СВЦЭМ!$A$34:$A$777,$A96,СВЦЭМ!$B$34:$B$777,Y$83)+'СЕТ СН'!$H$11+СВЦЭМ!$D$10+'СЕТ СН'!$H$5-'СЕТ СН'!$H$21</f>
        <v>4617.8289852400003</v>
      </c>
    </row>
    <row r="97" spans="1:25" ht="15.75" x14ac:dyDescent="0.2">
      <c r="A97" s="36">
        <f t="shared" si="2"/>
        <v>42961</v>
      </c>
      <c r="B97" s="37">
        <f>SUMIFS(СВЦЭМ!$D$34:$D$777,СВЦЭМ!$A$34:$A$777,$A97,СВЦЭМ!$B$34:$B$777,B$83)+'СЕТ СН'!$H$11+СВЦЭМ!$D$10+'СЕТ СН'!$H$5-'СЕТ СН'!$H$21</f>
        <v>4685.0787553099999</v>
      </c>
      <c r="C97" s="37">
        <f>SUMIFS(СВЦЭМ!$D$34:$D$777,СВЦЭМ!$A$34:$A$777,$A97,СВЦЭМ!$B$34:$B$777,C$83)+'СЕТ СН'!$H$11+СВЦЭМ!$D$10+'СЕТ СН'!$H$5-'СЕТ СН'!$H$21</f>
        <v>4753.0044809599995</v>
      </c>
      <c r="D97" s="37">
        <f>SUMIFS(СВЦЭМ!$D$34:$D$777,СВЦЭМ!$A$34:$A$777,$A97,СВЦЭМ!$B$34:$B$777,D$83)+'СЕТ СН'!$H$11+СВЦЭМ!$D$10+'СЕТ СН'!$H$5-'СЕТ СН'!$H$21</f>
        <v>4797.0382231099993</v>
      </c>
      <c r="E97" s="37">
        <f>SUMIFS(СВЦЭМ!$D$34:$D$777,СВЦЭМ!$A$34:$A$777,$A97,СВЦЭМ!$B$34:$B$777,E$83)+'СЕТ СН'!$H$11+СВЦЭМ!$D$10+'СЕТ СН'!$H$5-'СЕТ СН'!$H$21</f>
        <v>4834.1207644799997</v>
      </c>
      <c r="F97" s="37">
        <f>SUMIFS(СВЦЭМ!$D$34:$D$777,СВЦЭМ!$A$34:$A$777,$A97,СВЦЭМ!$B$34:$B$777,F$83)+'СЕТ СН'!$H$11+СВЦЭМ!$D$10+'СЕТ СН'!$H$5-'СЕТ СН'!$H$21</f>
        <v>4846.1445619400001</v>
      </c>
      <c r="G97" s="37">
        <f>SUMIFS(СВЦЭМ!$D$34:$D$777,СВЦЭМ!$A$34:$A$777,$A97,СВЦЭМ!$B$34:$B$777,G$83)+'СЕТ СН'!$H$11+СВЦЭМ!$D$10+'СЕТ СН'!$H$5-'СЕТ СН'!$H$21</f>
        <v>4836.5468817999999</v>
      </c>
      <c r="H97" s="37">
        <f>SUMIFS(СВЦЭМ!$D$34:$D$777,СВЦЭМ!$A$34:$A$777,$A97,СВЦЭМ!$B$34:$B$777,H$83)+'СЕТ СН'!$H$11+СВЦЭМ!$D$10+'СЕТ СН'!$H$5-'СЕТ СН'!$H$21</f>
        <v>4755.2028968699997</v>
      </c>
      <c r="I97" s="37">
        <f>SUMIFS(СВЦЭМ!$D$34:$D$777,СВЦЭМ!$A$34:$A$777,$A97,СВЦЭМ!$B$34:$B$777,I$83)+'СЕТ СН'!$H$11+СВЦЭМ!$D$10+'СЕТ СН'!$H$5-'СЕТ СН'!$H$21</f>
        <v>4753.3337801199996</v>
      </c>
      <c r="J97" s="37">
        <f>SUMIFS(СВЦЭМ!$D$34:$D$777,СВЦЭМ!$A$34:$A$777,$A97,СВЦЭМ!$B$34:$B$777,J$83)+'СЕТ СН'!$H$11+СВЦЭМ!$D$10+'СЕТ СН'!$H$5-'СЕТ СН'!$H$21</f>
        <v>4668.9394763999999</v>
      </c>
      <c r="K97" s="37">
        <f>SUMIFS(СВЦЭМ!$D$34:$D$777,СВЦЭМ!$A$34:$A$777,$A97,СВЦЭМ!$B$34:$B$777,K$83)+'СЕТ СН'!$H$11+СВЦЭМ!$D$10+'СЕТ СН'!$H$5-'СЕТ СН'!$H$21</f>
        <v>4632.1876597600003</v>
      </c>
      <c r="L97" s="37">
        <f>SUMIFS(СВЦЭМ!$D$34:$D$777,СВЦЭМ!$A$34:$A$777,$A97,СВЦЭМ!$B$34:$B$777,L$83)+'СЕТ СН'!$H$11+СВЦЭМ!$D$10+'СЕТ СН'!$H$5-'СЕТ СН'!$H$21</f>
        <v>4555.06435272</v>
      </c>
      <c r="M97" s="37">
        <f>SUMIFS(СВЦЭМ!$D$34:$D$777,СВЦЭМ!$A$34:$A$777,$A97,СВЦЭМ!$B$34:$B$777,M$83)+'СЕТ СН'!$H$11+СВЦЭМ!$D$10+'СЕТ СН'!$H$5-'СЕТ СН'!$H$21</f>
        <v>4540.5857138900001</v>
      </c>
      <c r="N97" s="37">
        <f>SUMIFS(СВЦЭМ!$D$34:$D$777,СВЦЭМ!$A$34:$A$777,$A97,СВЦЭМ!$B$34:$B$777,N$83)+'СЕТ СН'!$H$11+СВЦЭМ!$D$10+'СЕТ СН'!$H$5-'СЕТ СН'!$H$21</f>
        <v>4535.3160012500002</v>
      </c>
      <c r="O97" s="37">
        <f>SUMIFS(СВЦЭМ!$D$34:$D$777,СВЦЭМ!$A$34:$A$777,$A97,СВЦЭМ!$B$34:$B$777,O$83)+'СЕТ СН'!$H$11+СВЦЭМ!$D$10+'СЕТ СН'!$H$5-'СЕТ СН'!$H$21</f>
        <v>4539.7785737699996</v>
      </c>
      <c r="P97" s="37">
        <f>SUMIFS(СВЦЭМ!$D$34:$D$777,СВЦЭМ!$A$34:$A$777,$A97,СВЦЭМ!$B$34:$B$777,P$83)+'СЕТ СН'!$H$11+СВЦЭМ!$D$10+'СЕТ СН'!$H$5-'СЕТ СН'!$H$21</f>
        <v>4539.1021969599997</v>
      </c>
      <c r="Q97" s="37">
        <f>SUMIFS(СВЦЭМ!$D$34:$D$777,СВЦЭМ!$A$34:$A$777,$A97,СВЦЭМ!$B$34:$B$777,Q$83)+'СЕТ СН'!$H$11+СВЦЭМ!$D$10+'СЕТ СН'!$H$5-'СЕТ СН'!$H$21</f>
        <v>4541.7413505599998</v>
      </c>
      <c r="R97" s="37">
        <f>SUMIFS(СВЦЭМ!$D$34:$D$777,СВЦЭМ!$A$34:$A$777,$A97,СВЦЭМ!$B$34:$B$777,R$83)+'СЕТ СН'!$H$11+СВЦЭМ!$D$10+'СЕТ СН'!$H$5-'СЕТ СН'!$H$21</f>
        <v>4539.4571031100004</v>
      </c>
      <c r="S97" s="37">
        <f>SUMIFS(СВЦЭМ!$D$34:$D$777,СВЦЭМ!$A$34:$A$777,$A97,СВЦЭМ!$B$34:$B$777,S$83)+'СЕТ СН'!$H$11+СВЦЭМ!$D$10+'СЕТ СН'!$H$5-'СЕТ СН'!$H$21</f>
        <v>4535.9173211699999</v>
      </c>
      <c r="T97" s="37">
        <f>SUMIFS(СВЦЭМ!$D$34:$D$777,СВЦЭМ!$A$34:$A$777,$A97,СВЦЭМ!$B$34:$B$777,T$83)+'СЕТ СН'!$H$11+СВЦЭМ!$D$10+'СЕТ СН'!$H$5-'СЕТ СН'!$H$21</f>
        <v>4545.1088633899999</v>
      </c>
      <c r="U97" s="37">
        <f>SUMIFS(СВЦЭМ!$D$34:$D$777,СВЦЭМ!$A$34:$A$777,$A97,СВЦЭМ!$B$34:$B$777,U$83)+'СЕТ СН'!$H$11+СВЦЭМ!$D$10+'СЕТ СН'!$H$5-'СЕТ СН'!$H$21</f>
        <v>4542.8782131500002</v>
      </c>
      <c r="V97" s="37">
        <f>SUMIFS(СВЦЭМ!$D$34:$D$777,СВЦЭМ!$A$34:$A$777,$A97,СВЦЭМ!$B$34:$B$777,V$83)+'СЕТ СН'!$H$11+СВЦЭМ!$D$10+'СЕТ СН'!$H$5-'СЕТ СН'!$H$21</f>
        <v>4558.5381562000002</v>
      </c>
      <c r="W97" s="37">
        <f>SUMIFS(СВЦЭМ!$D$34:$D$777,СВЦЭМ!$A$34:$A$777,$A97,СВЦЭМ!$B$34:$B$777,W$83)+'СЕТ СН'!$H$11+СВЦЭМ!$D$10+'СЕТ СН'!$H$5-'СЕТ СН'!$H$21</f>
        <v>4625.6846778899999</v>
      </c>
      <c r="X97" s="37">
        <f>SUMIFS(СВЦЭМ!$D$34:$D$777,СВЦЭМ!$A$34:$A$777,$A97,СВЦЭМ!$B$34:$B$777,X$83)+'СЕТ СН'!$H$11+СВЦЭМ!$D$10+'СЕТ СН'!$H$5-'СЕТ СН'!$H$21</f>
        <v>4662.0224830699999</v>
      </c>
      <c r="Y97" s="37">
        <f>SUMIFS(СВЦЭМ!$D$34:$D$777,СВЦЭМ!$A$34:$A$777,$A97,СВЦЭМ!$B$34:$B$777,Y$83)+'СЕТ СН'!$H$11+СВЦЭМ!$D$10+'СЕТ СН'!$H$5-'СЕТ СН'!$H$21</f>
        <v>4674.5853886899995</v>
      </c>
    </row>
    <row r="98" spans="1:25" ht="15.75" x14ac:dyDescent="0.2">
      <c r="A98" s="36">
        <f t="shared" si="2"/>
        <v>42962</v>
      </c>
      <c r="B98" s="37">
        <f>SUMIFS(СВЦЭМ!$D$34:$D$777,СВЦЭМ!$A$34:$A$777,$A98,СВЦЭМ!$B$34:$B$777,B$83)+'СЕТ СН'!$H$11+СВЦЭМ!$D$10+'СЕТ СН'!$H$5-'СЕТ СН'!$H$21</f>
        <v>4713.95163555</v>
      </c>
      <c r="C98" s="37">
        <f>SUMIFS(СВЦЭМ!$D$34:$D$777,СВЦЭМ!$A$34:$A$777,$A98,СВЦЭМ!$B$34:$B$777,C$83)+'СЕТ СН'!$H$11+СВЦЭМ!$D$10+'СЕТ СН'!$H$5-'СЕТ СН'!$H$21</f>
        <v>4793.5791396200002</v>
      </c>
      <c r="D98" s="37">
        <f>SUMIFS(СВЦЭМ!$D$34:$D$777,СВЦЭМ!$A$34:$A$777,$A98,СВЦЭМ!$B$34:$B$777,D$83)+'СЕТ СН'!$H$11+СВЦЭМ!$D$10+'СЕТ СН'!$H$5-'СЕТ СН'!$H$21</f>
        <v>4825.0442728099997</v>
      </c>
      <c r="E98" s="37">
        <f>SUMIFS(СВЦЭМ!$D$34:$D$777,СВЦЭМ!$A$34:$A$777,$A98,СВЦЭМ!$B$34:$B$777,E$83)+'СЕТ СН'!$H$11+СВЦЭМ!$D$10+'СЕТ СН'!$H$5-'СЕТ СН'!$H$21</f>
        <v>4847.7279894599997</v>
      </c>
      <c r="F98" s="37">
        <f>SUMIFS(СВЦЭМ!$D$34:$D$777,СВЦЭМ!$A$34:$A$777,$A98,СВЦЭМ!$B$34:$B$777,F$83)+'СЕТ СН'!$H$11+СВЦЭМ!$D$10+'СЕТ СН'!$H$5-'СЕТ СН'!$H$21</f>
        <v>4852.5607253099997</v>
      </c>
      <c r="G98" s="37">
        <f>SUMIFS(СВЦЭМ!$D$34:$D$777,СВЦЭМ!$A$34:$A$777,$A98,СВЦЭМ!$B$34:$B$777,G$83)+'СЕТ СН'!$H$11+СВЦЭМ!$D$10+'СЕТ СН'!$H$5-'СЕТ СН'!$H$21</f>
        <v>4841.3112289199998</v>
      </c>
      <c r="H98" s="37">
        <f>SUMIFS(СВЦЭМ!$D$34:$D$777,СВЦЭМ!$A$34:$A$777,$A98,СВЦЭМ!$B$34:$B$777,H$83)+'СЕТ СН'!$H$11+СВЦЭМ!$D$10+'СЕТ СН'!$H$5-'СЕТ СН'!$H$21</f>
        <v>4799.8918252099993</v>
      </c>
      <c r="I98" s="37">
        <f>SUMIFS(СВЦЭМ!$D$34:$D$777,СВЦЭМ!$A$34:$A$777,$A98,СВЦЭМ!$B$34:$B$777,I$83)+'СЕТ СН'!$H$11+СВЦЭМ!$D$10+'СЕТ СН'!$H$5-'СЕТ СН'!$H$21</f>
        <v>4673.3375063200001</v>
      </c>
      <c r="J98" s="37">
        <f>SUMIFS(СВЦЭМ!$D$34:$D$777,СВЦЭМ!$A$34:$A$777,$A98,СВЦЭМ!$B$34:$B$777,J$83)+'СЕТ СН'!$H$11+СВЦЭМ!$D$10+'СЕТ СН'!$H$5-'СЕТ СН'!$H$21</f>
        <v>4677.9628607300001</v>
      </c>
      <c r="K98" s="37">
        <f>SUMIFS(СВЦЭМ!$D$34:$D$777,СВЦЭМ!$A$34:$A$777,$A98,СВЦЭМ!$B$34:$B$777,K$83)+'СЕТ СН'!$H$11+СВЦЭМ!$D$10+'СЕТ СН'!$H$5-'СЕТ СН'!$H$21</f>
        <v>4630.4732654600002</v>
      </c>
      <c r="L98" s="37">
        <f>SUMIFS(СВЦЭМ!$D$34:$D$777,СВЦЭМ!$A$34:$A$777,$A98,СВЦЭМ!$B$34:$B$777,L$83)+'СЕТ СН'!$H$11+СВЦЭМ!$D$10+'СЕТ СН'!$H$5-'СЕТ СН'!$H$21</f>
        <v>4551.6971705899996</v>
      </c>
      <c r="M98" s="37">
        <f>SUMIFS(СВЦЭМ!$D$34:$D$777,СВЦЭМ!$A$34:$A$777,$A98,СВЦЭМ!$B$34:$B$777,M$83)+'СЕТ СН'!$H$11+СВЦЭМ!$D$10+'СЕТ СН'!$H$5-'СЕТ СН'!$H$21</f>
        <v>4520.1158870399995</v>
      </c>
      <c r="N98" s="37">
        <f>SUMIFS(СВЦЭМ!$D$34:$D$777,СВЦЭМ!$A$34:$A$777,$A98,СВЦЭМ!$B$34:$B$777,N$83)+'СЕТ СН'!$H$11+СВЦЭМ!$D$10+'СЕТ СН'!$H$5-'СЕТ СН'!$H$21</f>
        <v>4519.1588677700001</v>
      </c>
      <c r="O98" s="37">
        <f>SUMIFS(СВЦЭМ!$D$34:$D$777,СВЦЭМ!$A$34:$A$777,$A98,СВЦЭМ!$B$34:$B$777,O$83)+'СЕТ СН'!$H$11+СВЦЭМ!$D$10+'СЕТ СН'!$H$5-'СЕТ СН'!$H$21</f>
        <v>4521.0320831999998</v>
      </c>
      <c r="P98" s="37">
        <f>SUMIFS(СВЦЭМ!$D$34:$D$777,СВЦЭМ!$A$34:$A$777,$A98,СВЦЭМ!$B$34:$B$777,P$83)+'СЕТ СН'!$H$11+СВЦЭМ!$D$10+'СЕТ СН'!$H$5-'СЕТ СН'!$H$21</f>
        <v>4524.08085046</v>
      </c>
      <c r="Q98" s="37">
        <f>SUMIFS(СВЦЭМ!$D$34:$D$777,СВЦЭМ!$A$34:$A$777,$A98,СВЦЭМ!$B$34:$B$777,Q$83)+'СЕТ СН'!$H$11+СВЦЭМ!$D$10+'СЕТ СН'!$H$5-'СЕТ СН'!$H$21</f>
        <v>4521.1353521000001</v>
      </c>
      <c r="R98" s="37">
        <f>SUMIFS(СВЦЭМ!$D$34:$D$777,СВЦЭМ!$A$34:$A$777,$A98,СВЦЭМ!$B$34:$B$777,R$83)+'СЕТ СН'!$H$11+СВЦЭМ!$D$10+'СЕТ СН'!$H$5-'СЕТ СН'!$H$21</f>
        <v>4531.7307681599996</v>
      </c>
      <c r="S98" s="37">
        <f>SUMIFS(СВЦЭМ!$D$34:$D$777,СВЦЭМ!$A$34:$A$777,$A98,СВЦЭМ!$B$34:$B$777,S$83)+'СЕТ СН'!$H$11+СВЦЭМ!$D$10+'СЕТ СН'!$H$5-'СЕТ СН'!$H$21</f>
        <v>4528.2454823500002</v>
      </c>
      <c r="T98" s="37">
        <f>SUMIFS(СВЦЭМ!$D$34:$D$777,СВЦЭМ!$A$34:$A$777,$A98,СВЦЭМ!$B$34:$B$777,T$83)+'СЕТ СН'!$H$11+СВЦЭМ!$D$10+'СЕТ СН'!$H$5-'СЕТ СН'!$H$21</f>
        <v>4526.4502117800002</v>
      </c>
      <c r="U98" s="37">
        <f>SUMIFS(СВЦЭМ!$D$34:$D$777,СВЦЭМ!$A$34:$A$777,$A98,СВЦЭМ!$B$34:$B$777,U$83)+'СЕТ СН'!$H$11+СВЦЭМ!$D$10+'СЕТ СН'!$H$5-'СЕТ СН'!$H$21</f>
        <v>4526.2834852899996</v>
      </c>
      <c r="V98" s="37">
        <f>SUMIFS(СВЦЭМ!$D$34:$D$777,СВЦЭМ!$A$34:$A$777,$A98,СВЦЭМ!$B$34:$B$777,V$83)+'СЕТ СН'!$H$11+СВЦЭМ!$D$10+'СЕТ СН'!$H$5-'СЕТ СН'!$H$21</f>
        <v>4561.2393555799999</v>
      </c>
      <c r="W98" s="37">
        <f>SUMIFS(СВЦЭМ!$D$34:$D$777,СВЦЭМ!$A$34:$A$777,$A98,СВЦЭМ!$B$34:$B$777,W$83)+'СЕТ СН'!$H$11+СВЦЭМ!$D$10+'СЕТ СН'!$H$5-'СЕТ СН'!$H$21</f>
        <v>4637.3489667799995</v>
      </c>
      <c r="X98" s="37">
        <f>SUMIFS(СВЦЭМ!$D$34:$D$777,СВЦЭМ!$A$34:$A$777,$A98,СВЦЭМ!$B$34:$B$777,X$83)+'СЕТ СН'!$H$11+СВЦЭМ!$D$10+'СЕТ СН'!$H$5-'СЕТ СН'!$H$21</f>
        <v>4645.9986705499996</v>
      </c>
      <c r="Y98" s="37">
        <f>SUMIFS(СВЦЭМ!$D$34:$D$777,СВЦЭМ!$A$34:$A$777,$A98,СВЦЭМ!$B$34:$B$777,Y$83)+'СЕТ СН'!$H$11+СВЦЭМ!$D$10+'СЕТ СН'!$H$5-'СЕТ СН'!$H$21</f>
        <v>4682.9909041000001</v>
      </c>
    </row>
    <row r="99" spans="1:25" ht="15.75" x14ac:dyDescent="0.2">
      <c r="A99" s="36">
        <f t="shared" si="2"/>
        <v>42963</v>
      </c>
      <c r="B99" s="37">
        <f>SUMIFS(СВЦЭМ!$D$34:$D$777,СВЦЭМ!$A$34:$A$777,$A99,СВЦЭМ!$B$34:$B$777,B$83)+'СЕТ СН'!$H$11+СВЦЭМ!$D$10+'СЕТ СН'!$H$5-'СЕТ СН'!$H$21</f>
        <v>4751.9578627499995</v>
      </c>
      <c r="C99" s="37">
        <f>SUMIFS(СВЦЭМ!$D$34:$D$777,СВЦЭМ!$A$34:$A$777,$A99,СВЦЭМ!$B$34:$B$777,C$83)+'СЕТ СН'!$H$11+СВЦЭМ!$D$10+'СЕТ СН'!$H$5-'СЕТ СН'!$H$21</f>
        <v>4799.8986294099996</v>
      </c>
      <c r="D99" s="37">
        <f>SUMIFS(СВЦЭМ!$D$34:$D$777,СВЦЭМ!$A$34:$A$777,$A99,СВЦЭМ!$B$34:$B$777,D$83)+'СЕТ СН'!$H$11+СВЦЭМ!$D$10+'СЕТ СН'!$H$5-'СЕТ СН'!$H$21</f>
        <v>4819.50885793</v>
      </c>
      <c r="E99" s="37">
        <f>SUMIFS(СВЦЭМ!$D$34:$D$777,СВЦЭМ!$A$34:$A$777,$A99,СВЦЭМ!$B$34:$B$777,E$83)+'СЕТ СН'!$H$11+СВЦЭМ!$D$10+'СЕТ СН'!$H$5-'СЕТ СН'!$H$21</f>
        <v>4827.0093955699995</v>
      </c>
      <c r="F99" s="37">
        <f>SUMIFS(СВЦЭМ!$D$34:$D$777,СВЦЭМ!$A$34:$A$777,$A99,СВЦЭМ!$B$34:$B$777,F$83)+'СЕТ СН'!$H$11+СВЦЭМ!$D$10+'СЕТ СН'!$H$5-'СЕТ СН'!$H$21</f>
        <v>4837.2770611300002</v>
      </c>
      <c r="G99" s="37">
        <f>SUMIFS(СВЦЭМ!$D$34:$D$777,СВЦЭМ!$A$34:$A$777,$A99,СВЦЭМ!$B$34:$B$777,G$83)+'СЕТ СН'!$H$11+СВЦЭМ!$D$10+'СЕТ СН'!$H$5-'СЕТ СН'!$H$21</f>
        <v>4826.2910702600002</v>
      </c>
      <c r="H99" s="37">
        <f>SUMIFS(СВЦЭМ!$D$34:$D$777,СВЦЭМ!$A$34:$A$777,$A99,СВЦЭМ!$B$34:$B$777,H$83)+'СЕТ СН'!$H$11+СВЦЭМ!$D$10+'СЕТ СН'!$H$5-'СЕТ СН'!$H$21</f>
        <v>4797.6021676800001</v>
      </c>
      <c r="I99" s="37">
        <f>SUMIFS(СВЦЭМ!$D$34:$D$777,СВЦЭМ!$A$34:$A$777,$A99,СВЦЭМ!$B$34:$B$777,I$83)+'СЕТ СН'!$H$11+СВЦЭМ!$D$10+'СЕТ СН'!$H$5-'СЕТ СН'!$H$21</f>
        <v>4751.2136490599996</v>
      </c>
      <c r="J99" s="37">
        <f>SUMIFS(СВЦЭМ!$D$34:$D$777,СВЦЭМ!$A$34:$A$777,$A99,СВЦЭМ!$B$34:$B$777,J$83)+'СЕТ СН'!$H$11+СВЦЭМ!$D$10+'СЕТ СН'!$H$5-'СЕТ СН'!$H$21</f>
        <v>4701.7946235199997</v>
      </c>
      <c r="K99" s="37">
        <f>SUMIFS(СВЦЭМ!$D$34:$D$777,СВЦЭМ!$A$34:$A$777,$A99,СВЦЭМ!$B$34:$B$777,K$83)+'СЕТ СН'!$H$11+СВЦЭМ!$D$10+'СЕТ СН'!$H$5-'СЕТ СН'!$H$21</f>
        <v>4641.6052442499995</v>
      </c>
      <c r="L99" s="37">
        <f>SUMIFS(СВЦЭМ!$D$34:$D$777,СВЦЭМ!$A$34:$A$777,$A99,СВЦЭМ!$B$34:$B$777,L$83)+'СЕТ СН'!$H$11+СВЦЭМ!$D$10+'СЕТ СН'!$H$5-'СЕТ СН'!$H$21</f>
        <v>4560.2759194199998</v>
      </c>
      <c r="M99" s="37">
        <f>SUMIFS(СВЦЭМ!$D$34:$D$777,СВЦЭМ!$A$34:$A$777,$A99,СВЦЭМ!$B$34:$B$777,M$83)+'СЕТ СН'!$H$11+СВЦЭМ!$D$10+'СЕТ СН'!$H$5-'СЕТ СН'!$H$21</f>
        <v>4527.6834750199996</v>
      </c>
      <c r="N99" s="37">
        <f>SUMIFS(СВЦЭМ!$D$34:$D$777,СВЦЭМ!$A$34:$A$777,$A99,СВЦЭМ!$B$34:$B$777,N$83)+'СЕТ СН'!$H$11+СВЦЭМ!$D$10+'СЕТ СН'!$H$5-'СЕТ СН'!$H$21</f>
        <v>4523.3314336200001</v>
      </c>
      <c r="O99" s="37">
        <f>SUMIFS(СВЦЭМ!$D$34:$D$777,СВЦЭМ!$A$34:$A$777,$A99,СВЦЭМ!$B$34:$B$777,O$83)+'СЕТ СН'!$H$11+СВЦЭМ!$D$10+'СЕТ СН'!$H$5-'СЕТ СН'!$H$21</f>
        <v>4527.0326611199998</v>
      </c>
      <c r="P99" s="37">
        <f>SUMIFS(СВЦЭМ!$D$34:$D$777,СВЦЭМ!$A$34:$A$777,$A99,СВЦЭМ!$B$34:$B$777,P$83)+'СЕТ СН'!$H$11+СВЦЭМ!$D$10+'СЕТ СН'!$H$5-'СЕТ СН'!$H$21</f>
        <v>4531.9041728900002</v>
      </c>
      <c r="Q99" s="37">
        <f>SUMIFS(СВЦЭМ!$D$34:$D$777,СВЦЭМ!$A$34:$A$777,$A99,СВЦЭМ!$B$34:$B$777,Q$83)+'СЕТ СН'!$H$11+СВЦЭМ!$D$10+'СЕТ СН'!$H$5-'СЕТ СН'!$H$21</f>
        <v>4532.52697756</v>
      </c>
      <c r="R99" s="37">
        <f>SUMIFS(СВЦЭМ!$D$34:$D$777,СВЦЭМ!$A$34:$A$777,$A99,СВЦЭМ!$B$34:$B$777,R$83)+'СЕТ СН'!$H$11+СВЦЭМ!$D$10+'СЕТ СН'!$H$5-'СЕТ СН'!$H$21</f>
        <v>4531.0247226399997</v>
      </c>
      <c r="S99" s="37">
        <f>SUMIFS(СВЦЭМ!$D$34:$D$777,СВЦЭМ!$A$34:$A$777,$A99,СВЦЭМ!$B$34:$B$777,S$83)+'СЕТ СН'!$H$11+СВЦЭМ!$D$10+'СЕТ СН'!$H$5-'СЕТ СН'!$H$21</f>
        <v>4525.4471851199996</v>
      </c>
      <c r="T99" s="37">
        <f>SUMIFS(СВЦЭМ!$D$34:$D$777,СВЦЭМ!$A$34:$A$777,$A99,СВЦЭМ!$B$34:$B$777,T$83)+'СЕТ СН'!$H$11+СВЦЭМ!$D$10+'СЕТ СН'!$H$5-'СЕТ СН'!$H$21</f>
        <v>4524.9159655599997</v>
      </c>
      <c r="U99" s="37">
        <f>SUMIFS(СВЦЭМ!$D$34:$D$777,СВЦЭМ!$A$34:$A$777,$A99,СВЦЭМ!$B$34:$B$777,U$83)+'СЕТ СН'!$H$11+СВЦЭМ!$D$10+'СЕТ СН'!$H$5-'СЕТ СН'!$H$21</f>
        <v>4524.8440013899999</v>
      </c>
      <c r="V99" s="37">
        <f>SUMIFS(СВЦЭМ!$D$34:$D$777,СВЦЭМ!$A$34:$A$777,$A99,СВЦЭМ!$B$34:$B$777,V$83)+'СЕТ СН'!$H$11+СВЦЭМ!$D$10+'СЕТ СН'!$H$5-'СЕТ СН'!$H$21</f>
        <v>4551.4880325699996</v>
      </c>
      <c r="W99" s="37">
        <f>SUMIFS(СВЦЭМ!$D$34:$D$777,СВЦЭМ!$A$34:$A$777,$A99,СВЦЭМ!$B$34:$B$777,W$83)+'СЕТ СН'!$H$11+СВЦЭМ!$D$10+'СЕТ СН'!$H$5-'СЕТ СН'!$H$21</f>
        <v>4628.7873990999997</v>
      </c>
      <c r="X99" s="37">
        <f>SUMIFS(СВЦЭМ!$D$34:$D$777,СВЦЭМ!$A$34:$A$777,$A99,СВЦЭМ!$B$34:$B$777,X$83)+'СЕТ СН'!$H$11+СВЦЭМ!$D$10+'СЕТ СН'!$H$5-'СЕТ СН'!$H$21</f>
        <v>4657.5097070599995</v>
      </c>
      <c r="Y99" s="37">
        <f>SUMIFS(СВЦЭМ!$D$34:$D$777,СВЦЭМ!$A$34:$A$777,$A99,СВЦЭМ!$B$34:$B$777,Y$83)+'СЕТ СН'!$H$11+СВЦЭМ!$D$10+'СЕТ СН'!$H$5-'СЕТ СН'!$H$21</f>
        <v>4700.2430788199999</v>
      </c>
    </row>
    <row r="100" spans="1:25" ht="15.75" x14ac:dyDescent="0.2">
      <c r="A100" s="36">
        <f t="shared" si="2"/>
        <v>42964</v>
      </c>
      <c r="B100" s="37">
        <f>SUMIFS(СВЦЭМ!$D$34:$D$777,СВЦЭМ!$A$34:$A$777,$A100,СВЦЭМ!$B$34:$B$777,B$83)+'СЕТ СН'!$H$11+СВЦЭМ!$D$10+'СЕТ СН'!$H$5-'СЕТ СН'!$H$21</f>
        <v>4729.0781396699995</v>
      </c>
      <c r="C100" s="37">
        <f>SUMIFS(СВЦЭМ!$D$34:$D$777,СВЦЭМ!$A$34:$A$777,$A100,СВЦЭМ!$B$34:$B$777,C$83)+'СЕТ СН'!$H$11+СВЦЭМ!$D$10+'СЕТ СН'!$H$5-'СЕТ СН'!$H$21</f>
        <v>4772.9375794400003</v>
      </c>
      <c r="D100" s="37">
        <f>SUMIFS(СВЦЭМ!$D$34:$D$777,СВЦЭМ!$A$34:$A$777,$A100,СВЦЭМ!$B$34:$B$777,D$83)+'СЕТ СН'!$H$11+СВЦЭМ!$D$10+'СЕТ СН'!$H$5-'СЕТ СН'!$H$21</f>
        <v>4807.7103092699999</v>
      </c>
      <c r="E100" s="37">
        <f>SUMIFS(СВЦЭМ!$D$34:$D$777,СВЦЭМ!$A$34:$A$777,$A100,СВЦЭМ!$B$34:$B$777,E$83)+'СЕТ СН'!$H$11+СВЦЭМ!$D$10+'СЕТ СН'!$H$5-'СЕТ СН'!$H$21</f>
        <v>4820.1969424399995</v>
      </c>
      <c r="F100" s="37">
        <f>SUMIFS(СВЦЭМ!$D$34:$D$777,СВЦЭМ!$A$34:$A$777,$A100,СВЦЭМ!$B$34:$B$777,F$83)+'СЕТ СН'!$H$11+СВЦЭМ!$D$10+'СЕТ СН'!$H$5-'СЕТ СН'!$H$21</f>
        <v>4829.2167570799993</v>
      </c>
      <c r="G100" s="37">
        <f>SUMIFS(СВЦЭМ!$D$34:$D$777,СВЦЭМ!$A$34:$A$777,$A100,СВЦЭМ!$B$34:$B$777,G$83)+'СЕТ СН'!$H$11+СВЦЭМ!$D$10+'СЕТ СН'!$H$5-'СЕТ СН'!$H$21</f>
        <v>4816.27697377</v>
      </c>
      <c r="H100" s="37">
        <f>SUMIFS(СВЦЭМ!$D$34:$D$777,СВЦЭМ!$A$34:$A$777,$A100,СВЦЭМ!$B$34:$B$777,H$83)+'СЕТ СН'!$H$11+СВЦЭМ!$D$10+'СЕТ СН'!$H$5-'СЕТ СН'!$H$21</f>
        <v>4771.5452248499996</v>
      </c>
      <c r="I100" s="37">
        <f>SUMIFS(СВЦЭМ!$D$34:$D$777,СВЦЭМ!$A$34:$A$777,$A100,СВЦЭМ!$B$34:$B$777,I$83)+'СЕТ СН'!$H$11+СВЦЭМ!$D$10+'СЕТ СН'!$H$5-'СЕТ СН'!$H$21</f>
        <v>4730.1978180899996</v>
      </c>
      <c r="J100" s="37">
        <f>SUMIFS(СВЦЭМ!$D$34:$D$777,СВЦЭМ!$A$34:$A$777,$A100,СВЦЭМ!$B$34:$B$777,J$83)+'СЕТ СН'!$H$11+СВЦЭМ!$D$10+'СЕТ СН'!$H$5-'СЕТ СН'!$H$21</f>
        <v>4679.0721088600003</v>
      </c>
      <c r="K100" s="37">
        <f>SUMIFS(СВЦЭМ!$D$34:$D$777,СВЦЭМ!$A$34:$A$777,$A100,СВЦЭМ!$B$34:$B$777,K$83)+'СЕТ СН'!$H$11+СВЦЭМ!$D$10+'СЕТ СН'!$H$5-'СЕТ СН'!$H$21</f>
        <v>4637.42695688</v>
      </c>
      <c r="L100" s="37">
        <f>SUMIFS(СВЦЭМ!$D$34:$D$777,СВЦЭМ!$A$34:$A$777,$A100,СВЦЭМ!$B$34:$B$777,L$83)+'СЕТ СН'!$H$11+СВЦЭМ!$D$10+'СЕТ СН'!$H$5-'СЕТ СН'!$H$21</f>
        <v>4554.2466637500002</v>
      </c>
      <c r="M100" s="37">
        <f>SUMIFS(СВЦЭМ!$D$34:$D$777,СВЦЭМ!$A$34:$A$777,$A100,СВЦЭМ!$B$34:$B$777,M$83)+'СЕТ СН'!$H$11+СВЦЭМ!$D$10+'СЕТ СН'!$H$5-'СЕТ СН'!$H$21</f>
        <v>4527.8275613400001</v>
      </c>
      <c r="N100" s="37">
        <f>SUMIFS(СВЦЭМ!$D$34:$D$777,СВЦЭМ!$A$34:$A$777,$A100,СВЦЭМ!$B$34:$B$777,N$83)+'СЕТ СН'!$H$11+СВЦЭМ!$D$10+'СЕТ СН'!$H$5-'СЕТ СН'!$H$21</f>
        <v>4524.5555420199998</v>
      </c>
      <c r="O100" s="37">
        <f>SUMIFS(СВЦЭМ!$D$34:$D$777,СВЦЭМ!$A$34:$A$777,$A100,СВЦЭМ!$B$34:$B$777,O$83)+'СЕТ СН'!$H$11+СВЦЭМ!$D$10+'СЕТ СН'!$H$5-'СЕТ СН'!$H$21</f>
        <v>4526.2343738999998</v>
      </c>
      <c r="P100" s="37">
        <f>SUMIFS(СВЦЭМ!$D$34:$D$777,СВЦЭМ!$A$34:$A$777,$A100,СВЦЭМ!$B$34:$B$777,P$83)+'СЕТ СН'!$H$11+СВЦЭМ!$D$10+'СЕТ СН'!$H$5-'СЕТ СН'!$H$21</f>
        <v>4526.7813385199997</v>
      </c>
      <c r="Q100" s="37">
        <f>SUMIFS(СВЦЭМ!$D$34:$D$777,СВЦЭМ!$A$34:$A$777,$A100,СВЦЭМ!$B$34:$B$777,Q$83)+'СЕТ СН'!$H$11+СВЦЭМ!$D$10+'СЕТ СН'!$H$5-'СЕТ СН'!$H$21</f>
        <v>4529.5631892700003</v>
      </c>
      <c r="R100" s="37">
        <f>SUMIFS(СВЦЭМ!$D$34:$D$777,СВЦЭМ!$A$34:$A$777,$A100,СВЦЭМ!$B$34:$B$777,R$83)+'СЕТ СН'!$H$11+СВЦЭМ!$D$10+'СЕТ СН'!$H$5-'СЕТ СН'!$H$21</f>
        <v>4525.7553176599995</v>
      </c>
      <c r="S100" s="37">
        <f>SUMIFS(СВЦЭМ!$D$34:$D$777,СВЦЭМ!$A$34:$A$777,$A100,СВЦЭМ!$B$34:$B$777,S$83)+'СЕТ СН'!$H$11+СВЦЭМ!$D$10+'СЕТ СН'!$H$5-'СЕТ СН'!$H$21</f>
        <v>4523.0454374599994</v>
      </c>
      <c r="T100" s="37">
        <f>SUMIFS(СВЦЭМ!$D$34:$D$777,СВЦЭМ!$A$34:$A$777,$A100,СВЦЭМ!$B$34:$B$777,T$83)+'СЕТ СН'!$H$11+СВЦЭМ!$D$10+'СЕТ СН'!$H$5-'СЕТ СН'!$H$21</f>
        <v>4521.39732241</v>
      </c>
      <c r="U100" s="37">
        <f>SUMIFS(СВЦЭМ!$D$34:$D$777,СВЦЭМ!$A$34:$A$777,$A100,СВЦЭМ!$B$34:$B$777,U$83)+'СЕТ СН'!$H$11+СВЦЭМ!$D$10+'СЕТ СН'!$H$5-'СЕТ СН'!$H$21</f>
        <v>4523.46961706</v>
      </c>
      <c r="V100" s="37">
        <f>SUMIFS(СВЦЭМ!$D$34:$D$777,СВЦЭМ!$A$34:$A$777,$A100,СВЦЭМ!$B$34:$B$777,V$83)+'СЕТ СН'!$H$11+СВЦЭМ!$D$10+'СЕТ СН'!$H$5-'СЕТ СН'!$H$21</f>
        <v>4544.3625321500003</v>
      </c>
      <c r="W100" s="37">
        <f>SUMIFS(СВЦЭМ!$D$34:$D$777,СВЦЭМ!$A$34:$A$777,$A100,СВЦЭМ!$B$34:$B$777,W$83)+'СЕТ СН'!$H$11+СВЦЭМ!$D$10+'СЕТ СН'!$H$5-'СЕТ СН'!$H$21</f>
        <v>4602.7751133000002</v>
      </c>
      <c r="X100" s="37">
        <f>SUMIFS(СВЦЭМ!$D$34:$D$777,СВЦЭМ!$A$34:$A$777,$A100,СВЦЭМ!$B$34:$B$777,X$83)+'СЕТ СН'!$H$11+СВЦЭМ!$D$10+'СЕТ СН'!$H$5-'СЕТ СН'!$H$21</f>
        <v>4654.7576863100003</v>
      </c>
      <c r="Y100" s="37">
        <f>SUMIFS(СВЦЭМ!$D$34:$D$777,СВЦЭМ!$A$34:$A$777,$A100,СВЦЭМ!$B$34:$B$777,Y$83)+'СЕТ СН'!$H$11+СВЦЭМ!$D$10+'СЕТ СН'!$H$5-'СЕТ СН'!$H$21</f>
        <v>4688.4659017599997</v>
      </c>
    </row>
    <row r="101" spans="1:25" ht="15.75" x14ac:dyDescent="0.2">
      <c r="A101" s="36">
        <f t="shared" si="2"/>
        <v>42965</v>
      </c>
      <c r="B101" s="37">
        <f>SUMIFS(СВЦЭМ!$D$34:$D$777,СВЦЭМ!$A$34:$A$777,$A101,СВЦЭМ!$B$34:$B$777,B$83)+'СЕТ СН'!$H$11+СВЦЭМ!$D$10+'СЕТ СН'!$H$5-'СЕТ СН'!$H$21</f>
        <v>4728.4094507199998</v>
      </c>
      <c r="C101" s="37">
        <f>SUMIFS(СВЦЭМ!$D$34:$D$777,СВЦЭМ!$A$34:$A$777,$A101,СВЦЭМ!$B$34:$B$777,C$83)+'СЕТ СН'!$H$11+СВЦЭМ!$D$10+'СЕТ СН'!$H$5-'СЕТ СН'!$H$21</f>
        <v>4785.7039679899999</v>
      </c>
      <c r="D101" s="37">
        <f>SUMIFS(СВЦЭМ!$D$34:$D$777,СВЦЭМ!$A$34:$A$777,$A101,СВЦЭМ!$B$34:$B$777,D$83)+'СЕТ СН'!$H$11+СВЦЭМ!$D$10+'СЕТ СН'!$H$5-'СЕТ СН'!$H$21</f>
        <v>4819.3065673499996</v>
      </c>
      <c r="E101" s="37">
        <f>SUMIFS(СВЦЭМ!$D$34:$D$777,СВЦЭМ!$A$34:$A$777,$A101,СВЦЭМ!$B$34:$B$777,E$83)+'СЕТ СН'!$H$11+СВЦЭМ!$D$10+'СЕТ СН'!$H$5-'СЕТ СН'!$H$21</f>
        <v>4836.2525835099996</v>
      </c>
      <c r="F101" s="37">
        <f>SUMIFS(СВЦЭМ!$D$34:$D$777,СВЦЭМ!$A$34:$A$777,$A101,СВЦЭМ!$B$34:$B$777,F$83)+'СЕТ СН'!$H$11+СВЦЭМ!$D$10+'СЕТ СН'!$H$5-'СЕТ СН'!$H$21</f>
        <v>4842.43400956</v>
      </c>
      <c r="G101" s="37">
        <f>SUMIFS(СВЦЭМ!$D$34:$D$777,СВЦЭМ!$A$34:$A$777,$A101,СВЦЭМ!$B$34:$B$777,G$83)+'СЕТ СН'!$H$11+СВЦЭМ!$D$10+'СЕТ СН'!$H$5-'СЕТ СН'!$H$21</f>
        <v>4835.6450300199995</v>
      </c>
      <c r="H101" s="37">
        <f>SUMIFS(СВЦЭМ!$D$34:$D$777,СВЦЭМ!$A$34:$A$777,$A101,СВЦЭМ!$B$34:$B$777,H$83)+'СЕТ СН'!$H$11+СВЦЭМ!$D$10+'СЕТ СН'!$H$5-'СЕТ СН'!$H$21</f>
        <v>4775.4656627899994</v>
      </c>
      <c r="I101" s="37">
        <f>SUMIFS(СВЦЭМ!$D$34:$D$777,СВЦЭМ!$A$34:$A$777,$A101,СВЦЭМ!$B$34:$B$777,I$83)+'СЕТ СН'!$H$11+СВЦЭМ!$D$10+'СЕТ СН'!$H$5-'СЕТ СН'!$H$21</f>
        <v>4729.0309556299999</v>
      </c>
      <c r="J101" s="37">
        <f>SUMIFS(СВЦЭМ!$D$34:$D$777,СВЦЭМ!$A$34:$A$777,$A101,СВЦЭМ!$B$34:$B$777,J$83)+'СЕТ СН'!$H$11+СВЦЭМ!$D$10+'СЕТ СН'!$H$5-'СЕТ СН'!$H$21</f>
        <v>4675.52329517</v>
      </c>
      <c r="K101" s="37">
        <f>SUMIFS(СВЦЭМ!$D$34:$D$777,СВЦЭМ!$A$34:$A$777,$A101,СВЦЭМ!$B$34:$B$777,K$83)+'СЕТ СН'!$H$11+СВЦЭМ!$D$10+'СЕТ СН'!$H$5-'СЕТ СН'!$H$21</f>
        <v>4636.5537712300002</v>
      </c>
      <c r="L101" s="37">
        <f>SUMIFS(СВЦЭМ!$D$34:$D$777,СВЦЭМ!$A$34:$A$777,$A101,СВЦЭМ!$B$34:$B$777,L$83)+'СЕТ СН'!$H$11+СВЦЭМ!$D$10+'СЕТ СН'!$H$5-'СЕТ СН'!$H$21</f>
        <v>4547.1257773300003</v>
      </c>
      <c r="M101" s="37">
        <f>SUMIFS(СВЦЭМ!$D$34:$D$777,СВЦЭМ!$A$34:$A$777,$A101,СВЦЭМ!$B$34:$B$777,M$83)+'СЕТ СН'!$H$11+СВЦЭМ!$D$10+'СЕТ СН'!$H$5-'СЕТ СН'!$H$21</f>
        <v>4516.2530897500001</v>
      </c>
      <c r="N101" s="37">
        <f>SUMIFS(СВЦЭМ!$D$34:$D$777,СВЦЭМ!$A$34:$A$777,$A101,СВЦЭМ!$B$34:$B$777,N$83)+'СЕТ СН'!$H$11+СВЦЭМ!$D$10+'СЕТ СН'!$H$5-'СЕТ СН'!$H$21</f>
        <v>4518.1451001699998</v>
      </c>
      <c r="O101" s="37">
        <f>SUMIFS(СВЦЭМ!$D$34:$D$777,СВЦЭМ!$A$34:$A$777,$A101,СВЦЭМ!$B$34:$B$777,O$83)+'СЕТ СН'!$H$11+СВЦЭМ!$D$10+'СЕТ СН'!$H$5-'СЕТ СН'!$H$21</f>
        <v>4511.8164671699997</v>
      </c>
      <c r="P101" s="37">
        <f>SUMIFS(СВЦЭМ!$D$34:$D$777,СВЦЭМ!$A$34:$A$777,$A101,СВЦЭМ!$B$34:$B$777,P$83)+'СЕТ СН'!$H$11+СВЦЭМ!$D$10+'СЕТ СН'!$H$5-'СЕТ СН'!$H$21</f>
        <v>4520.24438035</v>
      </c>
      <c r="Q101" s="37">
        <f>SUMIFS(СВЦЭМ!$D$34:$D$777,СВЦЭМ!$A$34:$A$777,$A101,СВЦЭМ!$B$34:$B$777,Q$83)+'СЕТ СН'!$H$11+СВЦЭМ!$D$10+'СЕТ СН'!$H$5-'СЕТ СН'!$H$21</f>
        <v>4524.0384869399995</v>
      </c>
      <c r="R101" s="37">
        <f>SUMIFS(СВЦЭМ!$D$34:$D$777,СВЦЭМ!$A$34:$A$777,$A101,СВЦЭМ!$B$34:$B$777,R$83)+'СЕТ СН'!$H$11+СВЦЭМ!$D$10+'СЕТ СН'!$H$5-'СЕТ СН'!$H$21</f>
        <v>4530.35325646</v>
      </c>
      <c r="S101" s="37">
        <f>SUMIFS(СВЦЭМ!$D$34:$D$777,СВЦЭМ!$A$34:$A$777,$A101,СВЦЭМ!$B$34:$B$777,S$83)+'СЕТ СН'!$H$11+СВЦЭМ!$D$10+'СЕТ СН'!$H$5-'СЕТ СН'!$H$21</f>
        <v>4517.1945521500002</v>
      </c>
      <c r="T101" s="37">
        <f>SUMIFS(СВЦЭМ!$D$34:$D$777,СВЦЭМ!$A$34:$A$777,$A101,СВЦЭМ!$B$34:$B$777,T$83)+'СЕТ СН'!$H$11+СВЦЭМ!$D$10+'СЕТ СН'!$H$5-'СЕТ СН'!$H$21</f>
        <v>4525.8214230599997</v>
      </c>
      <c r="U101" s="37">
        <f>SUMIFS(СВЦЭМ!$D$34:$D$777,СВЦЭМ!$A$34:$A$777,$A101,СВЦЭМ!$B$34:$B$777,U$83)+'СЕТ СН'!$H$11+СВЦЭМ!$D$10+'СЕТ СН'!$H$5-'СЕТ СН'!$H$21</f>
        <v>4523.4009868399999</v>
      </c>
      <c r="V101" s="37">
        <f>SUMIFS(СВЦЭМ!$D$34:$D$777,СВЦЭМ!$A$34:$A$777,$A101,СВЦЭМ!$B$34:$B$777,V$83)+'СЕТ СН'!$H$11+СВЦЭМ!$D$10+'СЕТ СН'!$H$5-'СЕТ СН'!$H$21</f>
        <v>4554.7167680299999</v>
      </c>
      <c r="W101" s="37">
        <f>SUMIFS(СВЦЭМ!$D$34:$D$777,СВЦЭМ!$A$34:$A$777,$A101,СВЦЭМ!$B$34:$B$777,W$83)+'СЕТ СН'!$H$11+СВЦЭМ!$D$10+'СЕТ СН'!$H$5-'СЕТ СН'!$H$21</f>
        <v>4624.4808364299997</v>
      </c>
      <c r="X101" s="37">
        <f>SUMIFS(СВЦЭМ!$D$34:$D$777,СВЦЭМ!$A$34:$A$777,$A101,СВЦЭМ!$B$34:$B$777,X$83)+'СЕТ СН'!$H$11+СВЦЭМ!$D$10+'СЕТ СН'!$H$5-'СЕТ СН'!$H$21</f>
        <v>4664.1895009299997</v>
      </c>
      <c r="Y101" s="37">
        <f>SUMIFS(СВЦЭМ!$D$34:$D$777,СВЦЭМ!$A$34:$A$777,$A101,СВЦЭМ!$B$34:$B$777,Y$83)+'СЕТ СН'!$H$11+СВЦЭМ!$D$10+'СЕТ СН'!$H$5-'СЕТ СН'!$H$21</f>
        <v>4696.8068599600001</v>
      </c>
    </row>
    <row r="102" spans="1:25" ht="15.75" x14ac:dyDescent="0.2">
      <c r="A102" s="36">
        <f t="shared" si="2"/>
        <v>42966</v>
      </c>
      <c r="B102" s="37">
        <f>SUMIFS(СВЦЭМ!$D$34:$D$777,СВЦЭМ!$A$34:$A$777,$A102,СВЦЭМ!$B$34:$B$777,B$83)+'СЕТ СН'!$H$11+СВЦЭМ!$D$10+'СЕТ СН'!$H$5-'СЕТ СН'!$H$21</f>
        <v>4734.5493698299997</v>
      </c>
      <c r="C102" s="37">
        <f>SUMIFS(СВЦЭМ!$D$34:$D$777,СВЦЭМ!$A$34:$A$777,$A102,СВЦЭМ!$B$34:$B$777,C$83)+'СЕТ СН'!$H$11+СВЦЭМ!$D$10+'СЕТ СН'!$H$5-'СЕТ СН'!$H$21</f>
        <v>4789.4766657199998</v>
      </c>
      <c r="D102" s="37">
        <f>SUMIFS(СВЦЭМ!$D$34:$D$777,СВЦЭМ!$A$34:$A$777,$A102,СВЦЭМ!$B$34:$B$777,D$83)+'СЕТ СН'!$H$11+СВЦЭМ!$D$10+'СЕТ СН'!$H$5-'СЕТ СН'!$H$21</f>
        <v>4822.46395734</v>
      </c>
      <c r="E102" s="37">
        <f>SUMIFS(СВЦЭМ!$D$34:$D$777,СВЦЭМ!$A$34:$A$777,$A102,СВЦЭМ!$B$34:$B$777,E$83)+'СЕТ СН'!$H$11+СВЦЭМ!$D$10+'СЕТ СН'!$H$5-'СЕТ СН'!$H$21</f>
        <v>4837.3008190599994</v>
      </c>
      <c r="F102" s="37">
        <f>SUMIFS(СВЦЭМ!$D$34:$D$777,СВЦЭМ!$A$34:$A$777,$A102,СВЦЭМ!$B$34:$B$777,F$83)+'СЕТ СН'!$H$11+СВЦЭМ!$D$10+'СЕТ СН'!$H$5-'СЕТ СН'!$H$21</f>
        <v>4840.7529503999995</v>
      </c>
      <c r="G102" s="37">
        <f>SUMIFS(СВЦЭМ!$D$34:$D$777,СВЦЭМ!$A$34:$A$777,$A102,СВЦЭМ!$B$34:$B$777,G$83)+'СЕТ СН'!$H$11+СВЦЭМ!$D$10+'СЕТ СН'!$H$5-'СЕТ СН'!$H$21</f>
        <v>4837.9003574399994</v>
      </c>
      <c r="H102" s="37">
        <f>SUMIFS(СВЦЭМ!$D$34:$D$777,СВЦЭМ!$A$34:$A$777,$A102,СВЦЭМ!$B$34:$B$777,H$83)+'СЕТ СН'!$H$11+СВЦЭМ!$D$10+'СЕТ СН'!$H$5-'СЕТ СН'!$H$21</f>
        <v>4816.5667662300002</v>
      </c>
      <c r="I102" s="37">
        <f>SUMIFS(СВЦЭМ!$D$34:$D$777,СВЦЭМ!$A$34:$A$777,$A102,СВЦЭМ!$B$34:$B$777,I$83)+'СЕТ СН'!$H$11+СВЦЭМ!$D$10+'СЕТ СН'!$H$5-'СЕТ СН'!$H$21</f>
        <v>4767.5260779399996</v>
      </c>
      <c r="J102" s="37">
        <f>SUMIFS(СВЦЭМ!$D$34:$D$777,СВЦЭМ!$A$34:$A$777,$A102,СВЦЭМ!$B$34:$B$777,J$83)+'СЕТ СН'!$H$11+СВЦЭМ!$D$10+'СЕТ СН'!$H$5-'СЕТ СН'!$H$21</f>
        <v>4678.4116395299998</v>
      </c>
      <c r="K102" s="37">
        <f>SUMIFS(СВЦЭМ!$D$34:$D$777,СВЦЭМ!$A$34:$A$777,$A102,СВЦЭМ!$B$34:$B$777,K$83)+'СЕТ СН'!$H$11+СВЦЭМ!$D$10+'СЕТ СН'!$H$5-'СЕТ СН'!$H$21</f>
        <v>4622.1363204199997</v>
      </c>
      <c r="L102" s="37">
        <f>SUMIFS(СВЦЭМ!$D$34:$D$777,СВЦЭМ!$A$34:$A$777,$A102,СВЦЭМ!$B$34:$B$777,L$83)+'СЕТ СН'!$H$11+СВЦЭМ!$D$10+'СЕТ СН'!$H$5-'СЕТ СН'!$H$21</f>
        <v>4519.6710778300003</v>
      </c>
      <c r="M102" s="37">
        <f>SUMIFS(СВЦЭМ!$D$34:$D$777,СВЦЭМ!$A$34:$A$777,$A102,СВЦЭМ!$B$34:$B$777,M$83)+'СЕТ СН'!$H$11+СВЦЭМ!$D$10+'СЕТ СН'!$H$5-'СЕТ СН'!$H$21</f>
        <v>4501.1834248200003</v>
      </c>
      <c r="N102" s="37">
        <f>SUMIFS(СВЦЭМ!$D$34:$D$777,СВЦЭМ!$A$34:$A$777,$A102,СВЦЭМ!$B$34:$B$777,N$83)+'СЕТ СН'!$H$11+СВЦЭМ!$D$10+'СЕТ СН'!$H$5-'СЕТ СН'!$H$21</f>
        <v>4503.40344757</v>
      </c>
      <c r="O102" s="37">
        <f>SUMIFS(СВЦЭМ!$D$34:$D$777,СВЦЭМ!$A$34:$A$777,$A102,СВЦЭМ!$B$34:$B$777,O$83)+'СЕТ СН'!$H$11+СВЦЭМ!$D$10+'СЕТ СН'!$H$5-'СЕТ СН'!$H$21</f>
        <v>4504.4005435399995</v>
      </c>
      <c r="P102" s="37">
        <f>SUMIFS(СВЦЭМ!$D$34:$D$777,СВЦЭМ!$A$34:$A$777,$A102,СВЦЭМ!$B$34:$B$777,P$83)+'СЕТ СН'!$H$11+СВЦЭМ!$D$10+'СЕТ СН'!$H$5-'СЕТ СН'!$H$21</f>
        <v>4509.3515254499998</v>
      </c>
      <c r="Q102" s="37">
        <f>SUMIFS(СВЦЭМ!$D$34:$D$777,СВЦЭМ!$A$34:$A$777,$A102,СВЦЭМ!$B$34:$B$777,Q$83)+'СЕТ СН'!$H$11+СВЦЭМ!$D$10+'СЕТ СН'!$H$5-'СЕТ СН'!$H$21</f>
        <v>4505.6244295699998</v>
      </c>
      <c r="R102" s="37">
        <f>SUMIFS(СВЦЭМ!$D$34:$D$777,СВЦЭМ!$A$34:$A$777,$A102,СВЦЭМ!$B$34:$B$777,R$83)+'СЕТ СН'!$H$11+СВЦЭМ!$D$10+'СЕТ СН'!$H$5-'СЕТ СН'!$H$21</f>
        <v>4503.0626758600001</v>
      </c>
      <c r="S102" s="37">
        <f>SUMIFS(СВЦЭМ!$D$34:$D$777,СВЦЭМ!$A$34:$A$777,$A102,СВЦЭМ!$B$34:$B$777,S$83)+'СЕТ СН'!$H$11+СВЦЭМ!$D$10+'СЕТ СН'!$H$5-'СЕТ СН'!$H$21</f>
        <v>4499.7434311799998</v>
      </c>
      <c r="T102" s="37">
        <f>SUMIFS(СВЦЭМ!$D$34:$D$777,СВЦЭМ!$A$34:$A$777,$A102,СВЦЭМ!$B$34:$B$777,T$83)+'СЕТ СН'!$H$11+СВЦЭМ!$D$10+'СЕТ СН'!$H$5-'СЕТ СН'!$H$21</f>
        <v>4507.8770990200001</v>
      </c>
      <c r="U102" s="37">
        <f>SUMIFS(СВЦЭМ!$D$34:$D$777,СВЦЭМ!$A$34:$A$777,$A102,СВЦЭМ!$B$34:$B$777,U$83)+'СЕТ СН'!$H$11+СВЦЭМ!$D$10+'СЕТ СН'!$H$5-'СЕТ СН'!$H$21</f>
        <v>4509.4995483000002</v>
      </c>
      <c r="V102" s="37">
        <f>SUMIFS(СВЦЭМ!$D$34:$D$777,СВЦЭМ!$A$34:$A$777,$A102,СВЦЭМ!$B$34:$B$777,V$83)+'СЕТ СН'!$H$11+СВЦЭМ!$D$10+'СЕТ СН'!$H$5-'СЕТ СН'!$H$21</f>
        <v>4513.6146782699998</v>
      </c>
      <c r="W102" s="37">
        <f>SUMIFS(СВЦЭМ!$D$34:$D$777,СВЦЭМ!$A$34:$A$777,$A102,СВЦЭМ!$B$34:$B$777,W$83)+'СЕТ СН'!$H$11+СВЦЭМ!$D$10+'СЕТ СН'!$H$5-'СЕТ СН'!$H$21</f>
        <v>4573.1731325299997</v>
      </c>
      <c r="X102" s="37">
        <f>SUMIFS(СВЦЭМ!$D$34:$D$777,СВЦЭМ!$A$34:$A$777,$A102,СВЦЭМ!$B$34:$B$777,X$83)+'СЕТ СН'!$H$11+СВЦЭМ!$D$10+'СЕТ СН'!$H$5-'СЕТ СН'!$H$21</f>
        <v>4629.67789257</v>
      </c>
      <c r="Y102" s="37">
        <f>SUMIFS(СВЦЭМ!$D$34:$D$777,СВЦЭМ!$A$34:$A$777,$A102,СВЦЭМ!$B$34:$B$777,Y$83)+'СЕТ СН'!$H$11+СВЦЭМ!$D$10+'СЕТ СН'!$H$5-'СЕТ СН'!$H$21</f>
        <v>4680.1422081999999</v>
      </c>
    </row>
    <row r="103" spans="1:25" ht="15.75" x14ac:dyDescent="0.2">
      <c r="A103" s="36">
        <f t="shared" si="2"/>
        <v>42967</v>
      </c>
      <c r="B103" s="37">
        <f>SUMIFS(СВЦЭМ!$D$34:$D$777,СВЦЭМ!$A$34:$A$777,$A103,СВЦЭМ!$B$34:$B$777,B$83)+'СЕТ СН'!$H$11+СВЦЭМ!$D$10+'СЕТ СН'!$H$5-'СЕТ СН'!$H$21</f>
        <v>4685.8858842600002</v>
      </c>
      <c r="C103" s="37">
        <f>SUMIFS(СВЦЭМ!$D$34:$D$777,СВЦЭМ!$A$34:$A$777,$A103,СВЦЭМ!$B$34:$B$777,C$83)+'СЕТ СН'!$H$11+СВЦЭМ!$D$10+'СЕТ СН'!$H$5-'СЕТ СН'!$H$21</f>
        <v>4729.78972686</v>
      </c>
      <c r="D103" s="37">
        <f>SUMIFS(СВЦЭМ!$D$34:$D$777,СВЦЭМ!$A$34:$A$777,$A103,СВЦЭМ!$B$34:$B$777,D$83)+'СЕТ СН'!$H$11+СВЦЭМ!$D$10+'СЕТ СН'!$H$5-'СЕТ СН'!$H$21</f>
        <v>4735.0203544099995</v>
      </c>
      <c r="E103" s="37">
        <f>SUMIFS(СВЦЭМ!$D$34:$D$777,СВЦЭМ!$A$34:$A$777,$A103,СВЦЭМ!$B$34:$B$777,E$83)+'СЕТ СН'!$H$11+СВЦЭМ!$D$10+'СЕТ СН'!$H$5-'СЕТ СН'!$H$21</f>
        <v>4746.9813159300002</v>
      </c>
      <c r="F103" s="37">
        <f>SUMIFS(СВЦЭМ!$D$34:$D$777,СВЦЭМ!$A$34:$A$777,$A103,СВЦЭМ!$B$34:$B$777,F$83)+'СЕТ СН'!$H$11+СВЦЭМ!$D$10+'СЕТ СН'!$H$5-'СЕТ СН'!$H$21</f>
        <v>4751.3687944699996</v>
      </c>
      <c r="G103" s="37">
        <f>SUMIFS(СВЦЭМ!$D$34:$D$777,СВЦЭМ!$A$34:$A$777,$A103,СВЦЭМ!$B$34:$B$777,G$83)+'СЕТ СН'!$H$11+СВЦЭМ!$D$10+'СЕТ СН'!$H$5-'СЕТ СН'!$H$21</f>
        <v>4754.50095556</v>
      </c>
      <c r="H103" s="37">
        <f>SUMIFS(СВЦЭМ!$D$34:$D$777,СВЦЭМ!$A$34:$A$777,$A103,СВЦЭМ!$B$34:$B$777,H$83)+'СЕТ СН'!$H$11+СВЦЭМ!$D$10+'СЕТ СН'!$H$5-'СЕТ СН'!$H$21</f>
        <v>4761.73482281</v>
      </c>
      <c r="I103" s="37">
        <f>SUMIFS(СВЦЭМ!$D$34:$D$777,СВЦЭМ!$A$34:$A$777,$A103,СВЦЭМ!$B$34:$B$777,I$83)+'СЕТ СН'!$H$11+СВЦЭМ!$D$10+'СЕТ СН'!$H$5-'СЕТ СН'!$H$21</f>
        <v>4770.0788103599998</v>
      </c>
      <c r="J103" s="37">
        <f>SUMIFS(СВЦЭМ!$D$34:$D$777,СВЦЭМ!$A$34:$A$777,$A103,СВЦЭМ!$B$34:$B$777,J$83)+'СЕТ СН'!$H$11+СВЦЭМ!$D$10+'СЕТ СН'!$H$5-'СЕТ СН'!$H$21</f>
        <v>4688.6488372899994</v>
      </c>
      <c r="K103" s="37">
        <f>SUMIFS(СВЦЭМ!$D$34:$D$777,СВЦЭМ!$A$34:$A$777,$A103,СВЦЭМ!$B$34:$B$777,K$83)+'СЕТ СН'!$H$11+СВЦЭМ!$D$10+'СЕТ СН'!$H$5-'СЕТ СН'!$H$21</f>
        <v>4641.9908157299997</v>
      </c>
      <c r="L103" s="37">
        <f>SUMIFS(СВЦЭМ!$D$34:$D$777,СВЦЭМ!$A$34:$A$777,$A103,СВЦЭМ!$B$34:$B$777,L$83)+'СЕТ СН'!$H$11+СВЦЭМ!$D$10+'СЕТ СН'!$H$5-'СЕТ СН'!$H$21</f>
        <v>4534.9945774999997</v>
      </c>
      <c r="M103" s="37">
        <f>SUMIFS(СВЦЭМ!$D$34:$D$777,СВЦЭМ!$A$34:$A$777,$A103,СВЦЭМ!$B$34:$B$777,M$83)+'СЕТ СН'!$H$11+СВЦЭМ!$D$10+'СЕТ СН'!$H$5-'СЕТ СН'!$H$21</f>
        <v>4510.6308790900002</v>
      </c>
      <c r="N103" s="37">
        <f>SUMIFS(СВЦЭМ!$D$34:$D$777,СВЦЭМ!$A$34:$A$777,$A103,СВЦЭМ!$B$34:$B$777,N$83)+'СЕТ СН'!$H$11+СВЦЭМ!$D$10+'СЕТ СН'!$H$5-'СЕТ СН'!$H$21</f>
        <v>4510.8117468800001</v>
      </c>
      <c r="O103" s="37">
        <f>SUMIFS(СВЦЭМ!$D$34:$D$777,СВЦЭМ!$A$34:$A$777,$A103,СВЦЭМ!$B$34:$B$777,O$83)+'СЕТ СН'!$H$11+СВЦЭМ!$D$10+'СЕТ СН'!$H$5-'СЕТ СН'!$H$21</f>
        <v>4508.4297063200002</v>
      </c>
      <c r="P103" s="37">
        <f>SUMIFS(СВЦЭМ!$D$34:$D$777,СВЦЭМ!$A$34:$A$777,$A103,СВЦЭМ!$B$34:$B$777,P$83)+'СЕТ СН'!$H$11+СВЦЭМ!$D$10+'СЕТ СН'!$H$5-'СЕТ СН'!$H$21</f>
        <v>4509.61000702</v>
      </c>
      <c r="Q103" s="37">
        <f>SUMIFS(СВЦЭМ!$D$34:$D$777,СВЦЭМ!$A$34:$A$777,$A103,СВЦЭМ!$B$34:$B$777,Q$83)+'СЕТ СН'!$H$11+СВЦЭМ!$D$10+'СЕТ СН'!$H$5-'СЕТ СН'!$H$21</f>
        <v>4513.5950017599998</v>
      </c>
      <c r="R103" s="37">
        <f>SUMIFS(СВЦЭМ!$D$34:$D$777,СВЦЭМ!$A$34:$A$777,$A103,СВЦЭМ!$B$34:$B$777,R$83)+'СЕТ СН'!$H$11+СВЦЭМ!$D$10+'СЕТ СН'!$H$5-'СЕТ СН'!$H$21</f>
        <v>4522.3956980100002</v>
      </c>
      <c r="S103" s="37">
        <f>SUMIFS(СВЦЭМ!$D$34:$D$777,СВЦЭМ!$A$34:$A$777,$A103,СВЦЭМ!$B$34:$B$777,S$83)+'СЕТ СН'!$H$11+СВЦЭМ!$D$10+'СЕТ СН'!$H$5-'СЕТ СН'!$H$21</f>
        <v>4556.3033109199996</v>
      </c>
      <c r="T103" s="37">
        <f>SUMIFS(СВЦЭМ!$D$34:$D$777,СВЦЭМ!$A$34:$A$777,$A103,СВЦЭМ!$B$34:$B$777,T$83)+'СЕТ СН'!$H$11+СВЦЭМ!$D$10+'СЕТ СН'!$H$5-'СЕТ СН'!$H$21</f>
        <v>4552.5183500900002</v>
      </c>
      <c r="U103" s="37">
        <f>SUMIFS(СВЦЭМ!$D$34:$D$777,СВЦЭМ!$A$34:$A$777,$A103,СВЦЭМ!$B$34:$B$777,U$83)+'СЕТ СН'!$H$11+СВЦЭМ!$D$10+'СЕТ СН'!$H$5-'СЕТ СН'!$H$21</f>
        <v>4546.3094157200003</v>
      </c>
      <c r="V103" s="37">
        <f>SUMIFS(СВЦЭМ!$D$34:$D$777,СВЦЭМ!$A$34:$A$777,$A103,СВЦЭМ!$B$34:$B$777,V$83)+'СЕТ СН'!$H$11+СВЦЭМ!$D$10+'СЕТ СН'!$H$5-'СЕТ СН'!$H$21</f>
        <v>4575.6350023699997</v>
      </c>
      <c r="W103" s="37">
        <f>SUMIFS(СВЦЭМ!$D$34:$D$777,СВЦЭМ!$A$34:$A$777,$A103,СВЦЭМ!$B$34:$B$777,W$83)+'СЕТ СН'!$H$11+СВЦЭМ!$D$10+'СЕТ СН'!$H$5-'СЕТ СН'!$H$21</f>
        <v>4631.9221558899999</v>
      </c>
      <c r="X103" s="37">
        <f>SUMIFS(СВЦЭМ!$D$34:$D$777,СВЦЭМ!$A$34:$A$777,$A103,СВЦЭМ!$B$34:$B$777,X$83)+'СЕТ СН'!$H$11+СВЦЭМ!$D$10+'СЕТ СН'!$H$5-'СЕТ СН'!$H$21</f>
        <v>4617.9735371500001</v>
      </c>
      <c r="Y103" s="37">
        <f>SUMIFS(СВЦЭМ!$D$34:$D$777,СВЦЭМ!$A$34:$A$777,$A103,СВЦЭМ!$B$34:$B$777,Y$83)+'СЕТ СН'!$H$11+СВЦЭМ!$D$10+'СЕТ СН'!$H$5-'СЕТ СН'!$H$21</f>
        <v>4659.5546248499995</v>
      </c>
    </row>
    <row r="104" spans="1:25" ht="15.75" x14ac:dyDescent="0.2">
      <c r="A104" s="36">
        <f t="shared" si="2"/>
        <v>42968</v>
      </c>
      <c r="B104" s="37">
        <f>SUMIFS(СВЦЭМ!$D$34:$D$777,СВЦЭМ!$A$34:$A$777,$A104,СВЦЭМ!$B$34:$B$777,B$83)+'СЕТ СН'!$H$11+СВЦЭМ!$D$10+'СЕТ СН'!$H$5-'СЕТ СН'!$H$21</f>
        <v>4730.4721951199999</v>
      </c>
      <c r="C104" s="37">
        <f>SUMIFS(СВЦЭМ!$D$34:$D$777,СВЦЭМ!$A$34:$A$777,$A104,СВЦЭМ!$B$34:$B$777,C$83)+'СЕТ СН'!$H$11+СВЦЭМ!$D$10+'СЕТ СН'!$H$5-'СЕТ СН'!$H$21</f>
        <v>4787.5436527900001</v>
      </c>
      <c r="D104" s="37">
        <f>SUMIFS(СВЦЭМ!$D$34:$D$777,СВЦЭМ!$A$34:$A$777,$A104,СВЦЭМ!$B$34:$B$777,D$83)+'СЕТ СН'!$H$11+СВЦЭМ!$D$10+'СЕТ СН'!$H$5-'СЕТ СН'!$H$21</f>
        <v>4800.5457585300001</v>
      </c>
      <c r="E104" s="37">
        <f>SUMIFS(СВЦЭМ!$D$34:$D$777,СВЦЭМ!$A$34:$A$777,$A104,СВЦЭМ!$B$34:$B$777,E$83)+'СЕТ СН'!$H$11+СВЦЭМ!$D$10+'СЕТ СН'!$H$5-'СЕТ СН'!$H$21</f>
        <v>4814.4392395899995</v>
      </c>
      <c r="F104" s="37">
        <f>SUMIFS(СВЦЭМ!$D$34:$D$777,СВЦЭМ!$A$34:$A$777,$A104,СВЦЭМ!$B$34:$B$777,F$83)+'СЕТ СН'!$H$11+СВЦЭМ!$D$10+'СЕТ СН'!$H$5-'СЕТ СН'!$H$21</f>
        <v>4816.3313097299997</v>
      </c>
      <c r="G104" s="37">
        <f>SUMIFS(СВЦЭМ!$D$34:$D$777,СВЦЭМ!$A$34:$A$777,$A104,СВЦЭМ!$B$34:$B$777,G$83)+'СЕТ СН'!$H$11+СВЦЭМ!$D$10+'СЕТ СН'!$H$5-'СЕТ СН'!$H$21</f>
        <v>4818.3273451699997</v>
      </c>
      <c r="H104" s="37">
        <f>SUMIFS(СВЦЭМ!$D$34:$D$777,СВЦЭМ!$A$34:$A$777,$A104,СВЦЭМ!$B$34:$B$777,H$83)+'СЕТ СН'!$H$11+СВЦЭМ!$D$10+'СЕТ СН'!$H$5-'СЕТ СН'!$H$21</f>
        <v>4786.6083128399996</v>
      </c>
      <c r="I104" s="37">
        <f>SUMIFS(СВЦЭМ!$D$34:$D$777,СВЦЭМ!$A$34:$A$777,$A104,СВЦЭМ!$B$34:$B$777,I$83)+'СЕТ СН'!$H$11+СВЦЭМ!$D$10+'СЕТ СН'!$H$5-'СЕТ СН'!$H$21</f>
        <v>4738.2756075500001</v>
      </c>
      <c r="J104" s="37">
        <f>SUMIFS(СВЦЭМ!$D$34:$D$777,СВЦЭМ!$A$34:$A$777,$A104,СВЦЭМ!$B$34:$B$777,J$83)+'СЕТ СН'!$H$11+СВЦЭМ!$D$10+'СЕТ СН'!$H$5-'СЕТ СН'!$H$21</f>
        <v>4682.50277964</v>
      </c>
      <c r="K104" s="37">
        <f>SUMIFS(СВЦЭМ!$D$34:$D$777,СВЦЭМ!$A$34:$A$777,$A104,СВЦЭМ!$B$34:$B$777,K$83)+'СЕТ СН'!$H$11+СВЦЭМ!$D$10+'СЕТ СН'!$H$5-'СЕТ СН'!$H$21</f>
        <v>4614.7972813199995</v>
      </c>
      <c r="L104" s="37">
        <f>SUMIFS(СВЦЭМ!$D$34:$D$777,СВЦЭМ!$A$34:$A$777,$A104,СВЦЭМ!$B$34:$B$777,L$83)+'СЕТ СН'!$H$11+СВЦЭМ!$D$10+'СЕТ СН'!$H$5-'СЕТ СН'!$H$21</f>
        <v>4534.3327226599995</v>
      </c>
      <c r="M104" s="37">
        <f>SUMIFS(СВЦЭМ!$D$34:$D$777,СВЦЭМ!$A$34:$A$777,$A104,СВЦЭМ!$B$34:$B$777,M$83)+'СЕТ СН'!$H$11+СВЦЭМ!$D$10+'СЕТ СН'!$H$5-'СЕТ СН'!$H$21</f>
        <v>4509.9710716999998</v>
      </c>
      <c r="N104" s="37">
        <f>SUMIFS(СВЦЭМ!$D$34:$D$777,СВЦЭМ!$A$34:$A$777,$A104,СВЦЭМ!$B$34:$B$777,N$83)+'СЕТ СН'!$H$11+СВЦЭМ!$D$10+'СЕТ СН'!$H$5-'СЕТ СН'!$H$21</f>
        <v>4512.8658862800003</v>
      </c>
      <c r="O104" s="37">
        <f>SUMIFS(СВЦЭМ!$D$34:$D$777,СВЦЭМ!$A$34:$A$777,$A104,СВЦЭМ!$B$34:$B$777,O$83)+'СЕТ СН'!$H$11+СВЦЭМ!$D$10+'СЕТ СН'!$H$5-'СЕТ СН'!$H$21</f>
        <v>4507.3917555299995</v>
      </c>
      <c r="P104" s="37">
        <f>SUMIFS(СВЦЭМ!$D$34:$D$777,СВЦЭМ!$A$34:$A$777,$A104,СВЦЭМ!$B$34:$B$777,P$83)+'СЕТ СН'!$H$11+СВЦЭМ!$D$10+'СЕТ СН'!$H$5-'СЕТ СН'!$H$21</f>
        <v>4510.3512647099997</v>
      </c>
      <c r="Q104" s="37">
        <f>SUMIFS(СВЦЭМ!$D$34:$D$777,СВЦЭМ!$A$34:$A$777,$A104,СВЦЭМ!$B$34:$B$777,Q$83)+'СЕТ СН'!$H$11+СВЦЭМ!$D$10+'СЕТ СН'!$H$5-'СЕТ СН'!$H$21</f>
        <v>4510.8654412699998</v>
      </c>
      <c r="R104" s="37">
        <f>SUMIFS(СВЦЭМ!$D$34:$D$777,СВЦЭМ!$A$34:$A$777,$A104,СВЦЭМ!$B$34:$B$777,R$83)+'СЕТ СН'!$H$11+СВЦЭМ!$D$10+'СЕТ СН'!$H$5-'СЕТ СН'!$H$21</f>
        <v>4512.86466191</v>
      </c>
      <c r="S104" s="37">
        <f>SUMIFS(СВЦЭМ!$D$34:$D$777,СВЦЭМ!$A$34:$A$777,$A104,СВЦЭМ!$B$34:$B$777,S$83)+'СЕТ СН'!$H$11+СВЦЭМ!$D$10+'СЕТ СН'!$H$5-'СЕТ СН'!$H$21</f>
        <v>4500.1342567599995</v>
      </c>
      <c r="T104" s="37">
        <f>SUMIFS(СВЦЭМ!$D$34:$D$777,СВЦЭМ!$A$34:$A$777,$A104,СВЦЭМ!$B$34:$B$777,T$83)+'СЕТ СН'!$H$11+СВЦЭМ!$D$10+'СЕТ СН'!$H$5-'СЕТ СН'!$H$21</f>
        <v>4516.2334907499999</v>
      </c>
      <c r="U104" s="37">
        <f>SUMIFS(СВЦЭМ!$D$34:$D$777,СВЦЭМ!$A$34:$A$777,$A104,СВЦЭМ!$B$34:$B$777,U$83)+'СЕТ СН'!$H$11+СВЦЭМ!$D$10+'СЕТ СН'!$H$5-'СЕТ СН'!$H$21</f>
        <v>4516.10527198</v>
      </c>
      <c r="V104" s="37">
        <f>SUMIFS(СВЦЭМ!$D$34:$D$777,СВЦЭМ!$A$34:$A$777,$A104,СВЦЭМ!$B$34:$B$777,V$83)+'СЕТ СН'!$H$11+СВЦЭМ!$D$10+'СЕТ СН'!$H$5-'СЕТ СН'!$H$21</f>
        <v>4525.2031029199998</v>
      </c>
      <c r="W104" s="37">
        <f>SUMIFS(СВЦЭМ!$D$34:$D$777,СВЦЭМ!$A$34:$A$777,$A104,СВЦЭМ!$B$34:$B$777,W$83)+'СЕТ СН'!$H$11+СВЦЭМ!$D$10+'СЕТ СН'!$H$5-'СЕТ СН'!$H$21</f>
        <v>4586.7669577199995</v>
      </c>
      <c r="X104" s="37">
        <f>SUMIFS(СВЦЭМ!$D$34:$D$777,СВЦЭМ!$A$34:$A$777,$A104,СВЦЭМ!$B$34:$B$777,X$83)+'СЕТ СН'!$H$11+СВЦЭМ!$D$10+'СЕТ СН'!$H$5-'СЕТ СН'!$H$21</f>
        <v>4646.2952286700001</v>
      </c>
      <c r="Y104" s="37">
        <f>SUMIFS(СВЦЭМ!$D$34:$D$777,СВЦЭМ!$A$34:$A$777,$A104,СВЦЭМ!$B$34:$B$777,Y$83)+'СЕТ СН'!$H$11+СВЦЭМ!$D$10+'СЕТ СН'!$H$5-'СЕТ СН'!$H$21</f>
        <v>4695.6375846800001</v>
      </c>
    </row>
    <row r="105" spans="1:25" ht="15.75" x14ac:dyDescent="0.2">
      <c r="A105" s="36">
        <f t="shared" si="2"/>
        <v>42969</v>
      </c>
      <c r="B105" s="37">
        <f>SUMIFS(СВЦЭМ!$D$34:$D$777,СВЦЭМ!$A$34:$A$777,$A105,СВЦЭМ!$B$34:$B$777,B$83)+'СЕТ СН'!$H$11+СВЦЭМ!$D$10+'СЕТ СН'!$H$5-'СЕТ СН'!$H$21</f>
        <v>4773.6116168199997</v>
      </c>
      <c r="C105" s="37">
        <f>SUMIFS(СВЦЭМ!$D$34:$D$777,СВЦЭМ!$A$34:$A$777,$A105,СВЦЭМ!$B$34:$B$777,C$83)+'СЕТ СН'!$H$11+СВЦЭМ!$D$10+'СЕТ СН'!$H$5-'СЕТ СН'!$H$21</f>
        <v>4782.3282354900002</v>
      </c>
      <c r="D105" s="37">
        <f>SUMIFS(СВЦЭМ!$D$34:$D$777,СВЦЭМ!$A$34:$A$777,$A105,СВЦЭМ!$B$34:$B$777,D$83)+'СЕТ СН'!$H$11+СВЦЭМ!$D$10+'СЕТ СН'!$H$5-'СЕТ СН'!$H$21</f>
        <v>4824.1863402199997</v>
      </c>
      <c r="E105" s="37">
        <f>SUMIFS(СВЦЭМ!$D$34:$D$777,СВЦЭМ!$A$34:$A$777,$A105,СВЦЭМ!$B$34:$B$777,E$83)+'СЕТ СН'!$H$11+СВЦЭМ!$D$10+'СЕТ СН'!$H$5-'СЕТ СН'!$H$21</f>
        <v>4853.9668406199999</v>
      </c>
      <c r="F105" s="37">
        <f>SUMIFS(СВЦЭМ!$D$34:$D$777,СВЦЭМ!$A$34:$A$777,$A105,СВЦЭМ!$B$34:$B$777,F$83)+'СЕТ СН'!$H$11+СВЦЭМ!$D$10+'СЕТ СН'!$H$5-'СЕТ СН'!$H$21</f>
        <v>4852.2115732599996</v>
      </c>
      <c r="G105" s="37">
        <f>SUMIFS(СВЦЭМ!$D$34:$D$777,СВЦЭМ!$A$34:$A$777,$A105,СВЦЭМ!$B$34:$B$777,G$83)+'СЕТ СН'!$H$11+СВЦЭМ!$D$10+'СЕТ СН'!$H$5-'СЕТ СН'!$H$21</f>
        <v>4852.1861835</v>
      </c>
      <c r="H105" s="37">
        <f>SUMIFS(СВЦЭМ!$D$34:$D$777,СВЦЭМ!$A$34:$A$777,$A105,СВЦЭМ!$B$34:$B$777,H$83)+'СЕТ СН'!$H$11+СВЦЭМ!$D$10+'СЕТ СН'!$H$5-'СЕТ СН'!$H$21</f>
        <v>4786.4563776499999</v>
      </c>
      <c r="I105" s="37">
        <f>SUMIFS(СВЦЭМ!$D$34:$D$777,СВЦЭМ!$A$34:$A$777,$A105,СВЦЭМ!$B$34:$B$777,I$83)+'СЕТ СН'!$H$11+СВЦЭМ!$D$10+'СЕТ СН'!$H$5-'СЕТ СН'!$H$21</f>
        <v>4754.2336427600003</v>
      </c>
      <c r="J105" s="37">
        <f>SUMIFS(СВЦЭМ!$D$34:$D$777,СВЦЭМ!$A$34:$A$777,$A105,СВЦЭМ!$B$34:$B$777,J$83)+'СЕТ СН'!$H$11+СВЦЭМ!$D$10+'СЕТ СН'!$H$5-'СЕТ СН'!$H$21</f>
        <v>4691.8657939899995</v>
      </c>
      <c r="K105" s="37">
        <f>SUMIFS(СВЦЭМ!$D$34:$D$777,СВЦЭМ!$A$34:$A$777,$A105,СВЦЭМ!$B$34:$B$777,K$83)+'СЕТ СН'!$H$11+СВЦЭМ!$D$10+'СЕТ СН'!$H$5-'СЕТ СН'!$H$21</f>
        <v>4634.0861567800002</v>
      </c>
      <c r="L105" s="37">
        <f>SUMIFS(СВЦЭМ!$D$34:$D$777,СВЦЭМ!$A$34:$A$777,$A105,СВЦЭМ!$B$34:$B$777,L$83)+'СЕТ СН'!$H$11+СВЦЭМ!$D$10+'СЕТ СН'!$H$5-'СЕТ СН'!$H$21</f>
        <v>4542.51207462</v>
      </c>
      <c r="M105" s="37">
        <f>SUMIFS(СВЦЭМ!$D$34:$D$777,СВЦЭМ!$A$34:$A$777,$A105,СВЦЭМ!$B$34:$B$777,M$83)+'СЕТ СН'!$H$11+СВЦЭМ!$D$10+'СЕТ СН'!$H$5-'СЕТ СН'!$H$21</f>
        <v>4528.6394000500004</v>
      </c>
      <c r="N105" s="37">
        <f>SUMIFS(СВЦЭМ!$D$34:$D$777,СВЦЭМ!$A$34:$A$777,$A105,СВЦЭМ!$B$34:$B$777,N$83)+'СЕТ СН'!$H$11+СВЦЭМ!$D$10+'СЕТ СН'!$H$5-'СЕТ СН'!$H$21</f>
        <v>4527.4009378199999</v>
      </c>
      <c r="O105" s="37">
        <f>SUMIFS(СВЦЭМ!$D$34:$D$777,СВЦЭМ!$A$34:$A$777,$A105,СВЦЭМ!$B$34:$B$777,O$83)+'СЕТ СН'!$H$11+СВЦЭМ!$D$10+'СЕТ СН'!$H$5-'СЕТ СН'!$H$21</f>
        <v>4525.9998484799999</v>
      </c>
      <c r="P105" s="37">
        <f>SUMIFS(СВЦЭМ!$D$34:$D$777,СВЦЭМ!$A$34:$A$777,$A105,СВЦЭМ!$B$34:$B$777,P$83)+'СЕТ СН'!$H$11+СВЦЭМ!$D$10+'СЕТ СН'!$H$5-'СЕТ СН'!$H$21</f>
        <v>4526.6743124799996</v>
      </c>
      <c r="Q105" s="37">
        <f>SUMIFS(СВЦЭМ!$D$34:$D$777,СВЦЭМ!$A$34:$A$777,$A105,СВЦЭМ!$B$34:$B$777,Q$83)+'СЕТ СН'!$H$11+СВЦЭМ!$D$10+'СЕТ СН'!$H$5-'СЕТ СН'!$H$21</f>
        <v>4524.5703441099995</v>
      </c>
      <c r="R105" s="37">
        <f>SUMIFS(СВЦЭМ!$D$34:$D$777,СВЦЭМ!$A$34:$A$777,$A105,СВЦЭМ!$B$34:$B$777,R$83)+'СЕТ СН'!$H$11+СВЦЭМ!$D$10+'СЕТ СН'!$H$5-'СЕТ СН'!$H$21</f>
        <v>4525.6017150500002</v>
      </c>
      <c r="S105" s="37">
        <f>SUMIFS(СВЦЭМ!$D$34:$D$777,СВЦЭМ!$A$34:$A$777,$A105,СВЦЭМ!$B$34:$B$777,S$83)+'СЕТ СН'!$H$11+СВЦЭМ!$D$10+'СЕТ СН'!$H$5-'СЕТ СН'!$H$21</f>
        <v>4521.8760352999998</v>
      </c>
      <c r="T105" s="37">
        <f>SUMIFS(СВЦЭМ!$D$34:$D$777,СВЦЭМ!$A$34:$A$777,$A105,СВЦЭМ!$B$34:$B$777,T$83)+'СЕТ СН'!$H$11+СВЦЭМ!$D$10+'СЕТ СН'!$H$5-'СЕТ СН'!$H$21</f>
        <v>4534.7580975999999</v>
      </c>
      <c r="U105" s="37">
        <f>SUMIFS(СВЦЭМ!$D$34:$D$777,СВЦЭМ!$A$34:$A$777,$A105,СВЦЭМ!$B$34:$B$777,U$83)+'СЕТ СН'!$H$11+СВЦЭМ!$D$10+'СЕТ СН'!$H$5-'СЕТ СН'!$H$21</f>
        <v>4535.5195152400001</v>
      </c>
      <c r="V105" s="37">
        <f>SUMIFS(СВЦЭМ!$D$34:$D$777,СВЦЭМ!$A$34:$A$777,$A105,СВЦЭМ!$B$34:$B$777,V$83)+'СЕТ СН'!$H$11+СВЦЭМ!$D$10+'СЕТ СН'!$H$5-'СЕТ СН'!$H$21</f>
        <v>4537.4553774699998</v>
      </c>
      <c r="W105" s="37">
        <f>SUMIFS(СВЦЭМ!$D$34:$D$777,СВЦЭМ!$A$34:$A$777,$A105,СВЦЭМ!$B$34:$B$777,W$83)+'СЕТ СН'!$H$11+СВЦЭМ!$D$10+'СЕТ СН'!$H$5-'СЕТ СН'!$H$21</f>
        <v>4603.05419471</v>
      </c>
      <c r="X105" s="37">
        <f>SUMIFS(СВЦЭМ!$D$34:$D$777,СВЦЭМ!$A$34:$A$777,$A105,СВЦЭМ!$B$34:$B$777,X$83)+'СЕТ СН'!$H$11+СВЦЭМ!$D$10+'СЕТ СН'!$H$5-'СЕТ СН'!$H$21</f>
        <v>4662.2375359099997</v>
      </c>
      <c r="Y105" s="37">
        <f>SUMIFS(СВЦЭМ!$D$34:$D$777,СВЦЭМ!$A$34:$A$777,$A105,СВЦЭМ!$B$34:$B$777,Y$83)+'СЕТ СН'!$H$11+СВЦЭМ!$D$10+'СЕТ СН'!$H$5-'СЕТ СН'!$H$21</f>
        <v>4717.0515025300001</v>
      </c>
    </row>
    <row r="106" spans="1:25" ht="15.75" x14ac:dyDescent="0.2">
      <c r="A106" s="36">
        <f t="shared" si="2"/>
        <v>42970</v>
      </c>
      <c r="B106" s="37">
        <f>SUMIFS(СВЦЭМ!$D$34:$D$777,СВЦЭМ!$A$34:$A$777,$A106,СВЦЭМ!$B$34:$B$777,B$83)+'СЕТ СН'!$H$11+СВЦЭМ!$D$10+'СЕТ СН'!$H$5-'СЕТ СН'!$H$21</f>
        <v>4784.0210501000001</v>
      </c>
      <c r="C106" s="37">
        <f>SUMIFS(СВЦЭМ!$D$34:$D$777,СВЦЭМ!$A$34:$A$777,$A106,СВЦЭМ!$B$34:$B$777,C$83)+'СЕТ СН'!$H$11+СВЦЭМ!$D$10+'СЕТ СН'!$H$5-'СЕТ СН'!$H$21</f>
        <v>4774.1528163100002</v>
      </c>
      <c r="D106" s="37">
        <f>SUMIFS(СВЦЭМ!$D$34:$D$777,СВЦЭМ!$A$34:$A$777,$A106,СВЦЭМ!$B$34:$B$777,D$83)+'СЕТ СН'!$H$11+СВЦЭМ!$D$10+'СЕТ СН'!$H$5-'СЕТ СН'!$H$21</f>
        <v>4748.8736531599998</v>
      </c>
      <c r="E106" s="37">
        <f>SUMIFS(СВЦЭМ!$D$34:$D$777,СВЦЭМ!$A$34:$A$777,$A106,СВЦЭМ!$B$34:$B$777,E$83)+'СЕТ СН'!$H$11+СВЦЭМ!$D$10+'СЕТ СН'!$H$5-'СЕТ СН'!$H$21</f>
        <v>4743.2888333299998</v>
      </c>
      <c r="F106" s="37">
        <f>SUMIFS(СВЦЭМ!$D$34:$D$777,СВЦЭМ!$A$34:$A$777,$A106,СВЦЭМ!$B$34:$B$777,F$83)+'СЕТ СН'!$H$11+СВЦЭМ!$D$10+'СЕТ СН'!$H$5-'СЕТ СН'!$H$21</f>
        <v>4739.4349627000001</v>
      </c>
      <c r="G106" s="37">
        <f>SUMIFS(СВЦЭМ!$D$34:$D$777,СВЦЭМ!$A$34:$A$777,$A106,СВЦЭМ!$B$34:$B$777,G$83)+'СЕТ СН'!$H$11+СВЦЭМ!$D$10+'СЕТ СН'!$H$5-'СЕТ СН'!$H$21</f>
        <v>4800.4234649399996</v>
      </c>
      <c r="H106" s="37">
        <f>SUMIFS(СВЦЭМ!$D$34:$D$777,СВЦЭМ!$A$34:$A$777,$A106,СВЦЭМ!$B$34:$B$777,H$83)+'СЕТ СН'!$H$11+СВЦЭМ!$D$10+'СЕТ СН'!$H$5-'СЕТ СН'!$H$21</f>
        <v>4824.5416161399999</v>
      </c>
      <c r="I106" s="37">
        <f>SUMIFS(СВЦЭМ!$D$34:$D$777,СВЦЭМ!$A$34:$A$777,$A106,СВЦЭМ!$B$34:$B$777,I$83)+'СЕТ СН'!$H$11+СВЦЭМ!$D$10+'СЕТ СН'!$H$5-'СЕТ СН'!$H$21</f>
        <v>4767.41612609</v>
      </c>
      <c r="J106" s="37">
        <f>SUMIFS(СВЦЭМ!$D$34:$D$777,СВЦЭМ!$A$34:$A$777,$A106,СВЦЭМ!$B$34:$B$777,J$83)+'СЕТ СН'!$H$11+СВЦЭМ!$D$10+'СЕТ СН'!$H$5-'СЕТ СН'!$H$21</f>
        <v>4683.1080249400002</v>
      </c>
      <c r="K106" s="37">
        <f>SUMIFS(СВЦЭМ!$D$34:$D$777,СВЦЭМ!$A$34:$A$777,$A106,СВЦЭМ!$B$34:$B$777,K$83)+'СЕТ СН'!$H$11+СВЦЭМ!$D$10+'СЕТ СН'!$H$5-'СЕТ СН'!$H$21</f>
        <v>4647.20816612</v>
      </c>
      <c r="L106" s="37">
        <f>SUMIFS(СВЦЭМ!$D$34:$D$777,СВЦЭМ!$A$34:$A$777,$A106,СВЦЭМ!$B$34:$B$777,L$83)+'СЕТ СН'!$H$11+СВЦЭМ!$D$10+'СЕТ СН'!$H$5-'СЕТ СН'!$H$21</f>
        <v>4573.6652639200001</v>
      </c>
      <c r="M106" s="37">
        <f>SUMIFS(СВЦЭМ!$D$34:$D$777,СВЦЭМ!$A$34:$A$777,$A106,СВЦЭМ!$B$34:$B$777,M$83)+'СЕТ СН'!$H$11+СВЦЭМ!$D$10+'СЕТ СН'!$H$5-'СЕТ СН'!$H$21</f>
        <v>4540.1066834100002</v>
      </c>
      <c r="N106" s="37">
        <f>SUMIFS(СВЦЭМ!$D$34:$D$777,СВЦЭМ!$A$34:$A$777,$A106,СВЦЭМ!$B$34:$B$777,N$83)+'СЕТ СН'!$H$11+СВЦЭМ!$D$10+'СЕТ СН'!$H$5-'СЕТ СН'!$H$21</f>
        <v>4546.4191807199995</v>
      </c>
      <c r="O106" s="37">
        <f>SUMIFS(СВЦЭМ!$D$34:$D$777,СВЦЭМ!$A$34:$A$777,$A106,СВЦЭМ!$B$34:$B$777,O$83)+'СЕТ СН'!$H$11+СВЦЭМ!$D$10+'СЕТ СН'!$H$5-'СЕТ СН'!$H$21</f>
        <v>4541.4750293699999</v>
      </c>
      <c r="P106" s="37">
        <f>SUMIFS(СВЦЭМ!$D$34:$D$777,СВЦЭМ!$A$34:$A$777,$A106,СВЦЭМ!$B$34:$B$777,P$83)+'СЕТ СН'!$H$11+СВЦЭМ!$D$10+'СЕТ СН'!$H$5-'СЕТ СН'!$H$21</f>
        <v>4540.0425201099997</v>
      </c>
      <c r="Q106" s="37">
        <f>SUMIFS(СВЦЭМ!$D$34:$D$777,СВЦЭМ!$A$34:$A$777,$A106,СВЦЭМ!$B$34:$B$777,Q$83)+'СЕТ СН'!$H$11+СВЦЭМ!$D$10+'СЕТ СН'!$H$5-'СЕТ СН'!$H$21</f>
        <v>4539.5049932000002</v>
      </c>
      <c r="R106" s="37">
        <f>SUMIFS(СВЦЭМ!$D$34:$D$777,СВЦЭМ!$A$34:$A$777,$A106,СВЦЭМ!$B$34:$B$777,R$83)+'СЕТ СН'!$H$11+СВЦЭМ!$D$10+'СЕТ СН'!$H$5-'СЕТ СН'!$H$21</f>
        <v>4538.9465308600002</v>
      </c>
      <c r="S106" s="37">
        <f>SUMIFS(СВЦЭМ!$D$34:$D$777,СВЦЭМ!$A$34:$A$777,$A106,СВЦЭМ!$B$34:$B$777,S$83)+'СЕТ СН'!$H$11+СВЦЭМ!$D$10+'СЕТ СН'!$H$5-'СЕТ СН'!$H$21</f>
        <v>4528.5033289499997</v>
      </c>
      <c r="T106" s="37">
        <f>SUMIFS(СВЦЭМ!$D$34:$D$777,СВЦЭМ!$A$34:$A$777,$A106,СВЦЭМ!$B$34:$B$777,T$83)+'СЕТ СН'!$H$11+СВЦЭМ!$D$10+'СЕТ СН'!$H$5-'СЕТ СН'!$H$21</f>
        <v>4546.8618494800003</v>
      </c>
      <c r="U106" s="37">
        <f>SUMIFS(СВЦЭМ!$D$34:$D$777,СВЦЭМ!$A$34:$A$777,$A106,СВЦЭМ!$B$34:$B$777,U$83)+'СЕТ СН'!$H$11+СВЦЭМ!$D$10+'СЕТ СН'!$H$5-'СЕТ СН'!$H$21</f>
        <v>4548.4848580199996</v>
      </c>
      <c r="V106" s="37">
        <f>SUMIFS(СВЦЭМ!$D$34:$D$777,СВЦЭМ!$A$34:$A$777,$A106,СВЦЭМ!$B$34:$B$777,V$83)+'СЕТ СН'!$H$11+СВЦЭМ!$D$10+'СЕТ СН'!$H$5-'СЕТ СН'!$H$21</f>
        <v>4554.7579287199997</v>
      </c>
      <c r="W106" s="37">
        <f>SUMIFS(СВЦЭМ!$D$34:$D$777,СВЦЭМ!$A$34:$A$777,$A106,СВЦЭМ!$B$34:$B$777,W$83)+'СЕТ СН'!$H$11+СВЦЭМ!$D$10+'СЕТ СН'!$H$5-'СЕТ СН'!$H$21</f>
        <v>4603.1927108</v>
      </c>
      <c r="X106" s="37">
        <f>SUMIFS(СВЦЭМ!$D$34:$D$777,СВЦЭМ!$A$34:$A$777,$A106,СВЦЭМ!$B$34:$B$777,X$83)+'СЕТ СН'!$H$11+СВЦЭМ!$D$10+'СЕТ СН'!$H$5-'СЕТ СН'!$H$21</f>
        <v>4624.6538045500001</v>
      </c>
      <c r="Y106" s="37">
        <f>SUMIFS(СВЦЭМ!$D$34:$D$777,СВЦЭМ!$A$34:$A$777,$A106,СВЦЭМ!$B$34:$B$777,Y$83)+'СЕТ СН'!$H$11+СВЦЭМ!$D$10+'СЕТ СН'!$H$5-'СЕТ СН'!$H$21</f>
        <v>4707.5153909299997</v>
      </c>
    </row>
    <row r="107" spans="1:25" ht="15.75" x14ac:dyDescent="0.2">
      <c r="A107" s="36">
        <f t="shared" si="2"/>
        <v>42971</v>
      </c>
      <c r="B107" s="37">
        <f>SUMIFS(СВЦЭМ!$D$34:$D$777,СВЦЭМ!$A$34:$A$777,$A107,СВЦЭМ!$B$34:$B$777,B$83)+'СЕТ СН'!$H$11+СВЦЭМ!$D$10+'СЕТ СН'!$H$5-'СЕТ СН'!$H$21</f>
        <v>4744.40307054</v>
      </c>
      <c r="C107" s="37">
        <f>SUMIFS(СВЦЭМ!$D$34:$D$777,СВЦЭМ!$A$34:$A$777,$A107,СВЦЭМ!$B$34:$B$777,C$83)+'СЕТ СН'!$H$11+СВЦЭМ!$D$10+'СЕТ СН'!$H$5-'СЕТ СН'!$H$21</f>
        <v>4779.0175598999995</v>
      </c>
      <c r="D107" s="37">
        <f>SUMIFS(СВЦЭМ!$D$34:$D$777,СВЦЭМ!$A$34:$A$777,$A107,СВЦЭМ!$B$34:$B$777,D$83)+'СЕТ СН'!$H$11+СВЦЭМ!$D$10+'СЕТ СН'!$H$5-'СЕТ СН'!$H$21</f>
        <v>4802.3676609699996</v>
      </c>
      <c r="E107" s="37">
        <f>SUMIFS(СВЦЭМ!$D$34:$D$777,СВЦЭМ!$A$34:$A$777,$A107,СВЦЭМ!$B$34:$B$777,E$83)+'СЕТ СН'!$H$11+СВЦЭМ!$D$10+'СЕТ СН'!$H$5-'СЕТ СН'!$H$21</f>
        <v>4836.8331229899995</v>
      </c>
      <c r="F107" s="37">
        <f>SUMIFS(СВЦЭМ!$D$34:$D$777,СВЦЭМ!$A$34:$A$777,$A107,СВЦЭМ!$B$34:$B$777,F$83)+'СЕТ СН'!$H$11+СВЦЭМ!$D$10+'СЕТ СН'!$H$5-'СЕТ СН'!$H$21</f>
        <v>4846.1429236599997</v>
      </c>
      <c r="G107" s="37">
        <f>SUMIFS(СВЦЭМ!$D$34:$D$777,СВЦЭМ!$A$34:$A$777,$A107,СВЦЭМ!$B$34:$B$777,G$83)+'СЕТ СН'!$H$11+СВЦЭМ!$D$10+'СЕТ СН'!$H$5-'СЕТ СН'!$H$21</f>
        <v>4806.3505107599995</v>
      </c>
      <c r="H107" s="37">
        <f>SUMIFS(СВЦЭМ!$D$34:$D$777,СВЦЭМ!$A$34:$A$777,$A107,СВЦЭМ!$B$34:$B$777,H$83)+'СЕТ СН'!$H$11+СВЦЭМ!$D$10+'СЕТ СН'!$H$5-'СЕТ СН'!$H$21</f>
        <v>4759.74345748</v>
      </c>
      <c r="I107" s="37">
        <f>SUMIFS(СВЦЭМ!$D$34:$D$777,СВЦЭМ!$A$34:$A$777,$A107,СВЦЭМ!$B$34:$B$777,I$83)+'СЕТ СН'!$H$11+СВЦЭМ!$D$10+'СЕТ СН'!$H$5-'СЕТ СН'!$H$21</f>
        <v>4735.5334665800001</v>
      </c>
      <c r="J107" s="37">
        <f>SUMIFS(СВЦЭМ!$D$34:$D$777,СВЦЭМ!$A$34:$A$777,$A107,СВЦЭМ!$B$34:$B$777,J$83)+'СЕТ СН'!$H$11+СВЦЭМ!$D$10+'СЕТ СН'!$H$5-'СЕТ СН'!$H$21</f>
        <v>4680.7636767699996</v>
      </c>
      <c r="K107" s="37">
        <f>SUMIFS(СВЦЭМ!$D$34:$D$777,СВЦЭМ!$A$34:$A$777,$A107,СВЦЭМ!$B$34:$B$777,K$83)+'СЕТ СН'!$H$11+СВЦЭМ!$D$10+'СЕТ СН'!$H$5-'СЕТ СН'!$H$21</f>
        <v>4633.8163271200001</v>
      </c>
      <c r="L107" s="37">
        <f>SUMIFS(СВЦЭМ!$D$34:$D$777,СВЦЭМ!$A$34:$A$777,$A107,СВЦЭМ!$B$34:$B$777,L$83)+'СЕТ СН'!$H$11+СВЦЭМ!$D$10+'СЕТ СН'!$H$5-'СЕТ СН'!$H$21</f>
        <v>4555.4989105900004</v>
      </c>
      <c r="M107" s="37">
        <f>SUMIFS(СВЦЭМ!$D$34:$D$777,СВЦЭМ!$A$34:$A$777,$A107,СВЦЭМ!$B$34:$B$777,M$83)+'СЕТ СН'!$H$11+СВЦЭМ!$D$10+'СЕТ СН'!$H$5-'СЕТ СН'!$H$21</f>
        <v>4525.2133006100003</v>
      </c>
      <c r="N107" s="37">
        <f>SUMIFS(СВЦЭМ!$D$34:$D$777,СВЦЭМ!$A$34:$A$777,$A107,СВЦЭМ!$B$34:$B$777,N$83)+'СЕТ СН'!$H$11+СВЦЭМ!$D$10+'СЕТ СН'!$H$5-'СЕТ СН'!$H$21</f>
        <v>4520.0052967599995</v>
      </c>
      <c r="O107" s="37">
        <f>SUMIFS(СВЦЭМ!$D$34:$D$777,СВЦЭМ!$A$34:$A$777,$A107,СВЦЭМ!$B$34:$B$777,O$83)+'СЕТ СН'!$H$11+СВЦЭМ!$D$10+'СЕТ СН'!$H$5-'СЕТ СН'!$H$21</f>
        <v>4524.8351387799994</v>
      </c>
      <c r="P107" s="37">
        <f>SUMIFS(СВЦЭМ!$D$34:$D$777,СВЦЭМ!$A$34:$A$777,$A107,СВЦЭМ!$B$34:$B$777,P$83)+'СЕТ СН'!$H$11+СВЦЭМ!$D$10+'СЕТ СН'!$H$5-'СЕТ СН'!$H$21</f>
        <v>4528.9297830400001</v>
      </c>
      <c r="Q107" s="37">
        <f>SUMIFS(СВЦЭМ!$D$34:$D$777,СВЦЭМ!$A$34:$A$777,$A107,СВЦЭМ!$B$34:$B$777,Q$83)+'СЕТ СН'!$H$11+СВЦЭМ!$D$10+'СЕТ СН'!$H$5-'СЕТ СН'!$H$21</f>
        <v>4534.1886491999994</v>
      </c>
      <c r="R107" s="37">
        <f>SUMIFS(СВЦЭМ!$D$34:$D$777,СВЦЭМ!$A$34:$A$777,$A107,СВЦЭМ!$B$34:$B$777,R$83)+'СЕТ СН'!$H$11+СВЦЭМ!$D$10+'СЕТ СН'!$H$5-'СЕТ СН'!$H$21</f>
        <v>4531.4798989700002</v>
      </c>
      <c r="S107" s="37">
        <f>SUMIFS(СВЦЭМ!$D$34:$D$777,СВЦЭМ!$A$34:$A$777,$A107,СВЦЭМ!$B$34:$B$777,S$83)+'СЕТ СН'!$H$11+СВЦЭМ!$D$10+'СЕТ СН'!$H$5-'СЕТ СН'!$H$21</f>
        <v>4525.0368409799994</v>
      </c>
      <c r="T107" s="37">
        <f>SUMIFS(СВЦЭМ!$D$34:$D$777,СВЦЭМ!$A$34:$A$777,$A107,СВЦЭМ!$B$34:$B$777,T$83)+'СЕТ СН'!$H$11+СВЦЭМ!$D$10+'СЕТ СН'!$H$5-'СЕТ СН'!$H$21</f>
        <v>4521.9646449100001</v>
      </c>
      <c r="U107" s="37">
        <f>SUMIFS(СВЦЭМ!$D$34:$D$777,СВЦЭМ!$A$34:$A$777,$A107,СВЦЭМ!$B$34:$B$777,U$83)+'СЕТ СН'!$H$11+СВЦЭМ!$D$10+'СЕТ СН'!$H$5-'СЕТ СН'!$H$21</f>
        <v>4521.4301542200001</v>
      </c>
      <c r="V107" s="37">
        <f>SUMIFS(СВЦЭМ!$D$34:$D$777,СВЦЭМ!$A$34:$A$777,$A107,СВЦЭМ!$B$34:$B$777,V$83)+'СЕТ СН'!$H$11+СВЦЭМ!$D$10+'СЕТ СН'!$H$5-'СЕТ СН'!$H$21</f>
        <v>4558.8640119000002</v>
      </c>
      <c r="W107" s="37">
        <f>SUMIFS(СВЦЭМ!$D$34:$D$777,СВЦЭМ!$A$34:$A$777,$A107,СВЦЭМ!$B$34:$B$777,W$83)+'СЕТ СН'!$H$11+СВЦЭМ!$D$10+'СЕТ СН'!$H$5-'СЕТ СН'!$H$21</f>
        <v>4629.2808516899995</v>
      </c>
      <c r="X107" s="37">
        <f>SUMIFS(СВЦЭМ!$D$34:$D$777,СВЦЭМ!$A$34:$A$777,$A107,СВЦЭМ!$B$34:$B$777,X$83)+'СЕТ СН'!$H$11+СВЦЭМ!$D$10+'СЕТ СН'!$H$5-'СЕТ СН'!$H$21</f>
        <v>4643.6108745000001</v>
      </c>
      <c r="Y107" s="37">
        <f>SUMIFS(СВЦЭМ!$D$34:$D$777,СВЦЭМ!$A$34:$A$777,$A107,СВЦЭМ!$B$34:$B$777,Y$83)+'СЕТ СН'!$H$11+СВЦЭМ!$D$10+'СЕТ СН'!$H$5-'СЕТ СН'!$H$21</f>
        <v>4687.0426200699994</v>
      </c>
    </row>
    <row r="108" spans="1:25" ht="15.75" x14ac:dyDescent="0.2">
      <c r="A108" s="36">
        <f t="shared" si="2"/>
        <v>42972</v>
      </c>
      <c r="B108" s="37">
        <f>SUMIFS(СВЦЭМ!$D$34:$D$777,СВЦЭМ!$A$34:$A$777,$A108,СВЦЭМ!$B$34:$B$777,B$83)+'СЕТ СН'!$H$11+СВЦЭМ!$D$10+'СЕТ СН'!$H$5-'СЕТ СН'!$H$21</f>
        <v>4740.8344298399998</v>
      </c>
      <c r="C108" s="37">
        <f>SUMIFS(СВЦЭМ!$D$34:$D$777,СВЦЭМ!$A$34:$A$777,$A108,СВЦЭМ!$B$34:$B$777,C$83)+'СЕТ СН'!$H$11+СВЦЭМ!$D$10+'СЕТ СН'!$H$5-'СЕТ СН'!$H$21</f>
        <v>4794.0889062699998</v>
      </c>
      <c r="D108" s="37">
        <f>SUMIFS(СВЦЭМ!$D$34:$D$777,СВЦЭМ!$A$34:$A$777,$A108,СВЦЭМ!$B$34:$B$777,D$83)+'СЕТ СН'!$H$11+СВЦЭМ!$D$10+'СЕТ СН'!$H$5-'СЕТ СН'!$H$21</f>
        <v>4817.7935571299995</v>
      </c>
      <c r="E108" s="37">
        <f>SUMIFS(СВЦЭМ!$D$34:$D$777,СВЦЭМ!$A$34:$A$777,$A108,СВЦЭМ!$B$34:$B$777,E$83)+'СЕТ СН'!$H$11+СВЦЭМ!$D$10+'СЕТ СН'!$H$5-'СЕТ СН'!$H$21</f>
        <v>4827.6940016999997</v>
      </c>
      <c r="F108" s="37">
        <f>SUMIFS(СВЦЭМ!$D$34:$D$777,СВЦЭМ!$A$34:$A$777,$A108,СВЦЭМ!$B$34:$B$777,F$83)+'СЕТ СН'!$H$11+СВЦЭМ!$D$10+'СЕТ СН'!$H$5-'СЕТ СН'!$H$21</f>
        <v>4832.3975602299997</v>
      </c>
      <c r="G108" s="37">
        <f>SUMIFS(СВЦЭМ!$D$34:$D$777,СВЦЭМ!$A$34:$A$777,$A108,СВЦЭМ!$B$34:$B$777,G$83)+'СЕТ СН'!$H$11+СВЦЭМ!$D$10+'СЕТ СН'!$H$5-'СЕТ СН'!$H$21</f>
        <v>4822.3660996299996</v>
      </c>
      <c r="H108" s="37">
        <f>SUMIFS(СВЦЭМ!$D$34:$D$777,СВЦЭМ!$A$34:$A$777,$A108,СВЦЭМ!$B$34:$B$777,H$83)+'СЕТ СН'!$H$11+СВЦЭМ!$D$10+'СЕТ СН'!$H$5-'СЕТ СН'!$H$21</f>
        <v>4772.8063026399996</v>
      </c>
      <c r="I108" s="37">
        <f>SUMIFS(СВЦЭМ!$D$34:$D$777,СВЦЭМ!$A$34:$A$777,$A108,СВЦЭМ!$B$34:$B$777,I$83)+'СЕТ СН'!$H$11+СВЦЭМ!$D$10+'СЕТ СН'!$H$5-'СЕТ СН'!$H$21</f>
        <v>4717.9308740799997</v>
      </c>
      <c r="J108" s="37">
        <f>SUMIFS(СВЦЭМ!$D$34:$D$777,СВЦЭМ!$A$34:$A$777,$A108,СВЦЭМ!$B$34:$B$777,J$83)+'СЕТ СН'!$H$11+СВЦЭМ!$D$10+'СЕТ СН'!$H$5-'СЕТ СН'!$H$21</f>
        <v>4668.8752569399994</v>
      </c>
      <c r="K108" s="37">
        <f>SUMIFS(СВЦЭМ!$D$34:$D$777,СВЦЭМ!$A$34:$A$777,$A108,СВЦЭМ!$B$34:$B$777,K$83)+'СЕТ СН'!$H$11+СВЦЭМ!$D$10+'СЕТ СН'!$H$5-'СЕТ СН'!$H$21</f>
        <v>4614.5622192800001</v>
      </c>
      <c r="L108" s="37">
        <f>SUMIFS(СВЦЭМ!$D$34:$D$777,СВЦЭМ!$A$34:$A$777,$A108,СВЦЭМ!$B$34:$B$777,L$83)+'СЕТ СН'!$H$11+СВЦЭМ!$D$10+'СЕТ СН'!$H$5-'СЕТ СН'!$H$21</f>
        <v>4536.8801113499994</v>
      </c>
      <c r="M108" s="37">
        <f>SUMIFS(СВЦЭМ!$D$34:$D$777,СВЦЭМ!$A$34:$A$777,$A108,СВЦЭМ!$B$34:$B$777,M$83)+'СЕТ СН'!$H$11+СВЦЭМ!$D$10+'СЕТ СН'!$H$5-'СЕТ СН'!$H$21</f>
        <v>4512.0233801200002</v>
      </c>
      <c r="N108" s="37">
        <f>SUMIFS(СВЦЭМ!$D$34:$D$777,СВЦЭМ!$A$34:$A$777,$A108,СВЦЭМ!$B$34:$B$777,N$83)+'СЕТ СН'!$H$11+СВЦЭМ!$D$10+'СЕТ СН'!$H$5-'СЕТ СН'!$H$21</f>
        <v>4504.1460065900001</v>
      </c>
      <c r="O108" s="37">
        <f>SUMIFS(СВЦЭМ!$D$34:$D$777,СВЦЭМ!$A$34:$A$777,$A108,СВЦЭМ!$B$34:$B$777,O$83)+'СЕТ СН'!$H$11+СВЦЭМ!$D$10+'СЕТ СН'!$H$5-'СЕТ СН'!$H$21</f>
        <v>4503.3716875199998</v>
      </c>
      <c r="P108" s="37">
        <f>SUMIFS(СВЦЭМ!$D$34:$D$777,СВЦЭМ!$A$34:$A$777,$A108,СВЦЭМ!$B$34:$B$777,P$83)+'СЕТ СН'!$H$11+СВЦЭМ!$D$10+'СЕТ СН'!$H$5-'СЕТ СН'!$H$21</f>
        <v>4509.8346326600004</v>
      </c>
      <c r="Q108" s="37">
        <f>SUMIFS(СВЦЭМ!$D$34:$D$777,СВЦЭМ!$A$34:$A$777,$A108,СВЦЭМ!$B$34:$B$777,Q$83)+'СЕТ СН'!$H$11+СВЦЭМ!$D$10+'СЕТ СН'!$H$5-'СЕТ СН'!$H$21</f>
        <v>4516.6203275400003</v>
      </c>
      <c r="R108" s="37">
        <f>SUMIFS(СВЦЭМ!$D$34:$D$777,СВЦЭМ!$A$34:$A$777,$A108,СВЦЭМ!$B$34:$B$777,R$83)+'СЕТ СН'!$H$11+СВЦЭМ!$D$10+'СЕТ СН'!$H$5-'СЕТ СН'!$H$21</f>
        <v>4522.37079292</v>
      </c>
      <c r="S108" s="37">
        <f>SUMIFS(СВЦЭМ!$D$34:$D$777,СВЦЭМ!$A$34:$A$777,$A108,СВЦЭМ!$B$34:$B$777,S$83)+'СЕТ СН'!$H$11+СВЦЭМ!$D$10+'СЕТ СН'!$H$5-'СЕТ СН'!$H$21</f>
        <v>4514.4790853899995</v>
      </c>
      <c r="T108" s="37">
        <f>SUMIFS(СВЦЭМ!$D$34:$D$777,СВЦЭМ!$A$34:$A$777,$A108,СВЦЭМ!$B$34:$B$777,T$83)+'СЕТ СН'!$H$11+СВЦЭМ!$D$10+'СЕТ СН'!$H$5-'СЕТ СН'!$H$21</f>
        <v>4519.2013991799995</v>
      </c>
      <c r="U108" s="37">
        <f>SUMIFS(СВЦЭМ!$D$34:$D$777,СВЦЭМ!$A$34:$A$777,$A108,СВЦЭМ!$B$34:$B$777,U$83)+'СЕТ СН'!$H$11+СВЦЭМ!$D$10+'СЕТ СН'!$H$5-'СЕТ СН'!$H$21</f>
        <v>4521.8875431799997</v>
      </c>
      <c r="V108" s="37">
        <f>SUMIFS(СВЦЭМ!$D$34:$D$777,СВЦЭМ!$A$34:$A$777,$A108,СВЦЭМ!$B$34:$B$777,V$83)+'СЕТ СН'!$H$11+СВЦЭМ!$D$10+'СЕТ СН'!$H$5-'СЕТ СН'!$H$21</f>
        <v>4554.4159903399996</v>
      </c>
      <c r="W108" s="37">
        <f>SUMIFS(СВЦЭМ!$D$34:$D$777,СВЦЭМ!$A$34:$A$777,$A108,СВЦЭМ!$B$34:$B$777,W$83)+'СЕТ СН'!$H$11+СВЦЭМ!$D$10+'СЕТ СН'!$H$5-'СЕТ СН'!$H$21</f>
        <v>4612.1536318399994</v>
      </c>
      <c r="X108" s="37">
        <f>SUMIFS(СВЦЭМ!$D$34:$D$777,СВЦЭМ!$A$34:$A$777,$A108,СВЦЭМ!$B$34:$B$777,X$83)+'СЕТ СН'!$H$11+СВЦЭМ!$D$10+'СЕТ СН'!$H$5-'СЕТ СН'!$H$21</f>
        <v>4669.0182262099997</v>
      </c>
      <c r="Y108" s="37">
        <f>SUMIFS(СВЦЭМ!$D$34:$D$777,СВЦЭМ!$A$34:$A$777,$A108,СВЦЭМ!$B$34:$B$777,Y$83)+'СЕТ СН'!$H$11+СВЦЭМ!$D$10+'СЕТ СН'!$H$5-'СЕТ СН'!$H$21</f>
        <v>4710.7301891799998</v>
      </c>
    </row>
    <row r="109" spans="1:25" ht="15.75" x14ac:dyDescent="0.2">
      <c r="A109" s="36">
        <f t="shared" si="2"/>
        <v>42973</v>
      </c>
      <c r="B109" s="37">
        <f>SUMIFS(СВЦЭМ!$D$34:$D$777,СВЦЭМ!$A$34:$A$777,$A109,СВЦЭМ!$B$34:$B$777,B$83)+'СЕТ СН'!$H$11+СВЦЭМ!$D$10+'СЕТ СН'!$H$5-'СЕТ СН'!$H$21</f>
        <v>4703.9409424099995</v>
      </c>
      <c r="C109" s="37">
        <f>SUMIFS(СВЦЭМ!$D$34:$D$777,СВЦЭМ!$A$34:$A$777,$A109,СВЦЭМ!$B$34:$B$777,C$83)+'СЕТ СН'!$H$11+СВЦЭМ!$D$10+'СЕТ СН'!$H$5-'СЕТ СН'!$H$21</f>
        <v>4749.0164476199998</v>
      </c>
      <c r="D109" s="37">
        <f>SUMIFS(СВЦЭМ!$D$34:$D$777,СВЦЭМ!$A$34:$A$777,$A109,СВЦЭМ!$B$34:$B$777,D$83)+'СЕТ СН'!$H$11+СВЦЭМ!$D$10+'СЕТ СН'!$H$5-'СЕТ СН'!$H$21</f>
        <v>4777.7256127000001</v>
      </c>
      <c r="E109" s="37">
        <f>SUMIFS(СВЦЭМ!$D$34:$D$777,СВЦЭМ!$A$34:$A$777,$A109,СВЦЭМ!$B$34:$B$777,E$83)+'СЕТ СН'!$H$11+СВЦЭМ!$D$10+'СЕТ СН'!$H$5-'СЕТ СН'!$H$21</f>
        <v>4790.4058517200001</v>
      </c>
      <c r="F109" s="37">
        <f>SUMIFS(СВЦЭМ!$D$34:$D$777,СВЦЭМ!$A$34:$A$777,$A109,СВЦЭМ!$B$34:$B$777,F$83)+'СЕТ СН'!$H$11+СВЦЭМ!$D$10+'СЕТ СН'!$H$5-'СЕТ СН'!$H$21</f>
        <v>4796.4281388299996</v>
      </c>
      <c r="G109" s="37">
        <f>SUMIFS(СВЦЭМ!$D$34:$D$777,СВЦЭМ!$A$34:$A$777,$A109,СВЦЭМ!$B$34:$B$777,G$83)+'СЕТ СН'!$H$11+СВЦЭМ!$D$10+'СЕТ СН'!$H$5-'СЕТ СН'!$H$21</f>
        <v>4790.1489691500001</v>
      </c>
      <c r="H109" s="37">
        <f>SUMIFS(СВЦЭМ!$D$34:$D$777,СВЦЭМ!$A$34:$A$777,$A109,СВЦЭМ!$B$34:$B$777,H$83)+'СЕТ СН'!$H$11+СВЦЭМ!$D$10+'СЕТ СН'!$H$5-'СЕТ СН'!$H$21</f>
        <v>4772.7664993299995</v>
      </c>
      <c r="I109" s="37">
        <f>SUMIFS(СВЦЭМ!$D$34:$D$777,СВЦЭМ!$A$34:$A$777,$A109,СВЦЭМ!$B$34:$B$777,I$83)+'СЕТ СН'!$H$11+СВЦЭМ!$D$10+'СЕТ СН'!$H$5-'СЕТ СН'!$H$21</f>
        <v>4762.5837371699999</v>
      </c>
      <c r="J109" s="37">
        <f>SUMIFS(СВЦЭМ!$D$34:$D$777,СВЦЭМ!$A$34:$A$777,$A109,СВЦЭМ!$B$34:$B$777,J$83)+'СЕТ СН'!$H$11+СВЦЭМ!$D$10+'СЕТ СН'!$H$5-'СЕТ СН'!$H$21</f>
        <v>4689.45265629</v>
      </c>
      <c r="K109" s="37">
        <f>SUMIFS(СВЦЭМ!$D$34:$D$777,СВЦЭМ!$A$34:$A$777,$A109,СВЦЭМ!$B$34:$B$777,K$83)+'СЕТ СН'!$H$11+СВЦЭМ!$D$10+'СЕТ СН'!$H$5-'СЕТ СН'!$H$21</f>
        <v>4623.7689289999998</v>
      </c>
      <c r="L109" s="37">
        <f>SUMIFS(СВЦЭМ!$D$34:$D$777,СВЦЭМ!$A$34:$A$777,$A109,СВЦЭМ!$B$34:$B$777,L$83)+'СЕТ СН'!$H$11+СВЦЭМ!$D$10+'СЕТ СН'!$H$5-'СЕТ СН'!$H$21</f>
        <v>4523.8354264499994</v>
      </c>
      <c r="M109" s="37">
        <f>SUMIFS(СВЦЭМ!$D$34:$D$777,СВЦЭМ!$A$34:$A$777,$A109,СВЦЭМ!$B$34:$B$777,M$83)+'СЕТ СН'!$H$11+СВЦЭМ!$D$10+'СЕТ СН'!$H$5-'СЕТ СН'!$H$21</f>
        <v>4491.1182801899995</v>
      </c>
      <c r="N109" s="37">
        <f>SUMIFS(СВЦЭМ!$D$34:$D$777,СВЦЭМ!$A$34:$A$777,$A109,СВЦЭМ!$B$34:$B$777,N$83)+'СЕТ СН'!$H$11+СВЦЭМ!$D$10+'СЕТ СН'!$H$5-'СЕТ СН'!$H$21</f>
        <v>4498.1943683399995</v>
      </c>
      <c r="O109" s="37">
        <f>SUMIFS(СВЦЭМ!$D$34:$D$777,СВЦЭМ!$A$34:$A$777,$A109,СВЦЭМ!$B$34:$B$777,O$83)+'СЕТ СН'!$H$11+СВЦЭМ!$D$10+'СЕТ СН'!$H$5-'СЕТ СН'!$H$21</f>
        <v>4495.6703903799998</v>
      </c>
      <c r="P109" s="37">
        <f>SUMIFS(СВЦЭМ!$D$34:$D$777,СВЦЭМ!$A$34:$A$777,$A109,СВЦЭМ!$B$34:$B$777,P$83)+'СЕТ СН'!$H$11+СВЦЭМ!$D$10+'СЕТ СН'!$H$5-'СЕТ СН'!$H$21</f>
        <v>4499.5030209500001</v>
      </c>
      <c r="Q109" s="37">
        <f>SUMIFS(СВЦЭМ!$D$34:$D$777,СВЦЭМ!$A$34:$A$777,$A109,СВЦЭМ!$B$34:$B$777,Q$83)+'СЕТ СН'!$H$11+СВЦЭМ!$D$10+'СЕТ СН'!$H$5-'СЕТ СН'!$H$21</f>
        <v>4502.7510570100003</v>
      </c>
      <c r="R109" s="37">
        <f>SUMIFS(СВЦЭМ!$D$34:$D$777,СВЦЭМ!$A$34:$A$777,$A109,СВЦЭМ!$B$34:$B$777,R$83)+'СЕТ СН'!$H$11+СВЦЭМ!$D$10+'СЕТ СН'!$H$5-'СЕТ СН'!$H$21</f>
        <v>4504.8650547899997</v>
      </c>
      <c r="S109" s="37">
        <f>SUMIFS(СВЦЭМ!$D$34:$D$777,СВЦЭМ!$A$34:$A$777,$A109,СВЦЭМ!$B$34:$B$777,S$83)+'СЕТ СН'!$H$11+СВЦЭМ!$D$10+'СЕТ СН'!$H$5-'СЕТ СН'!$H$21</f>
        <v>4492.8944599999995</v>
      </c>
      <c r="T109" s="37">
        <f>SUMIFS(СВЦЭМ!$D$34:$D$777,СВЦЭМ!$A$34:$A$777,$A109,СВЦЭМ!$B$34:$B$777,T$83)+'СЕТ СН'!$H$11+СВЦЭМ!$D$10+'СЕТ СН'!$H$5-'СЕТ СН'!$H$21</f>
        <v>4497.6152121100004</v>
      </c>
      <c r="U109" s="37">
        <f>SUMIFS(СВЦЭМ!$D$34:$D$777,СВЦЭМ!$A$34:$A$777,$A109,СВЦЭМ!$B$34:$B$777,U$83)+'СЕТ СН'!$H$11+СВЦЭМ!$D$10+'СЕТ СН'!$H$5-'СЕТ СН'!$H$21</f>
        <v>4504.2805999699995</v>
      </c>
      <c r="V109" s="37">
        <f>SUMIFS(СВЦЭМ!$D$34:$D$777,СВЦЭМ!$A$34:$A$777,$A109,СВЦЭМ!$B$34:$B$777,V$83)+'СЕТ СН'!$H$11+СВЦЭМ!$D$10+'СЕТ СН'!$H$5-'СЕТ СН'!$H$21</f>
        <v>4525.7649720299996</v>
      </c>
      <c r="W109" s="37">
        <f>SUMIFS(СВЦЭМ!$D$34:$D$777,СВЦЭМ!$A$34:$A$777,$A109,СВЦЭМ!$B$34:$B$777,W$83)+'СЕТ СН'!$H$11+СВЦЭМ!$D$10+'СЕТ СН'!$H$5-'СЕТ СН'!$H$21</f>
        <v>4620.07764253</v>
      </c>
      <c r="X109" s="37">
        <f>SUMIFS(СВЦЭМ!$D$34:$D$777,СВЦЭМ!$A$34:$A$777,$A109,СВЦЭМ!$B$34:$B$777,X$83)+'СЕТ СН'!$H$11+СВЦЭМ!$D$10+'СЕТ СН'!$H$5-'СЕТ СН'!$H$21</f>
        <v>4654.2146271799993</v>
      </c>
      <c r="Y109" s="37">
        <f>SUMIFS(СВЦЭМ!$D$34:$D$777,СВЦЭМ!$A$34:$A$777,$A109,СВЦЭМ!$B$34:$B$777,Y$83)+'СЕТ СН'!$H$11+СВЦЭМ!$D$10+'СЕТ СН'!$H$5-'СЕТ СН'!$H$21</f>
        <v>4695.3005956299994</v>
      </c>
    </row>
    <row r="110" spans="1:25" ht="15.75" x14ac:dyDescent="0.2">
      <c r="A110" s="36">
        <f t="shared" si="2"/>
        <v>42974</v>
      </c>
      <c r="B110" s="37">
        <f>SUMIFS(СВЦЭМ!$D$34:$D$777,СВЦЭМ!$A$34:$A$777,$A110,СВЦЭМ!$B$34:$B$777,B$83)+'СЕТ СН'!$H$11+СВЦЭМ!$D$10+'СЕТ СН'!$H$5-'СЕТ СН'!$H$21</f>
        <v>4761.81563018</v>
      </c>
      <c r="C110" s="37">
        <f>SUMIFS(СВЦЭМ!$D$34:$D$777,СВЦЭМ!$A$34:$A$777,$A110,СВЦЭМ!$B$34:$B$777,C$83)+'СЕТ СН'!$H$11+СВЦЭМ!$D$10+'СЕТ СН'!$H$5-'СЕТ СН'!$H$21</f>
        <v>4770.6859342400003</v>
      </c>
      <c r="D110" s="37">
        <f>SUMIFS(СВЦЭМ!$D$34:$D$777,СВЦЭМ!$A$34:$A$777,$A110,СВЦЭМ!$B$34:$B$777,D$83)+'СЕТ СН'!$H$11+СВЦЭМ!$D$10+'СЕТ СН'!$H$5-'СЕТ СН'!$H$21</f>
        <v>4798.15389108</v>
      </c>
      <c r="E110" s="37">
        <f>SUMIFS(СВЦЭМ!$D$34:$D$777,СВЦЭМ!$A$34:$A$777,$A110,СВЦЭМ!$B$34:$B$777,E$83)+'СЕТ СН'!$H$11+СВЦЭМ!$D$10+'СЕТ СН'!$H$5-'СЕТ СН'!$H$21</f>
        <v>4820.2894380600001</v>
      </c>
      <c r="F110" s="37">
        <f>SUMIFS(СВЦЭМ!$D$34:$D$777,СВЦЭМ!$A$34:$A$777,$A110,СВЦЭМ!$B$34:$B$777,F$83)+'СЕТ СН'!$H$11+СВЦЭМ!$D$10+'СЕТ СН'!$H$5-'СЕТ СН'!$H$21</f>
        <v>4831.1219616399994</v>
      </c>
      <c r="G110" s="37">
        <f>SUMIFS(СВЦЭМ!$D$34:$D$777,СВЦЭМ!$A$34:$A$777,$A110,СВЦЭМ!$B$34:$B$777,G$83)+'СЕТ СН'!$H$11+СВЦЭМ!$D$10+'СЕТ СН'!$H$5-'СЕТ СН'!$H$21</f>
        <v>4829.5471250699993</v>
      </c>
      <c r="H110" s="37">
        <f>SUMIFS(СВЦЭМ!$D$34:$D$777,СВЦЭМ!$A$34:$A$777,$A110,СВЦЭМ!$B$34:$B$777,H$83)+'СЕТ СН'!$H$11+СВЦЭМ!$D$10+'СЕТ СН'!$H$5-'СЕТ СН'!$H$21</f>
        <v>4801.1519019699999</v>
      </c>
      <c r="I110" s="37">
        <f>SUMIFS(СВЦЭМ!$D$34:$D$777,СВЦЭМ!$A$34:$A$777,$A110,СВЦЭМ!$B$34:$B$777,I$83)+'СЕТ СН'!$H$11+СВЦЭМ!$D$10+'СЕТ СН'!$H$5-'СЕТ СН'!$H$21</f>
        <v>4773.0686856699995</v>
      </c>
      <c r="J110" s="37">
        <f>SUMIFS(СВЦЭМ!$D$34:$D$777,СВЦЭМ!$A$34:$A$777,$A110,СВЦЭМ!$B$34:$B$777,J$83)+'СЕТ СН'!$H$11+СВЦЭМ!$D$10+'СЕТ СН'!$H$5-'СЕТ СН'!$H$21</f>
        <v>4707.9854140400003</v>
      </c>
      <c r="K110" s="37">
        <f>SUMIFS(СВЦЭМ!$D$34:$D$777,СВЦЭМ!$A$34:$A$777,$A110,СВЦЭМ!$B$34:$B$777,K$83)+'СЕТ СН'!$H$11+СВЦЭМ!$D$10+'СЕТ СН'!$H$5-'СЕТ СН'!$H$21</f>
        <v>4626.5314344399994</v>
      </c>
      <c r="L110" s="37">
        <f>SUMIFS(СВЦЭМ!$D$34:$D$777,СВЦЭМ!$A$34:$A$777,$A110,СВЦЭМ!$B$34:$B$777,L$83)+'СЕТ СН'!$H$11+СВЦЭМ!$D$10+'СЕТ СН'!$H$5-'СЕТ СН'!$H$21</f>
        <v>4517.2451753899995</v>
      </c>
      <c r="M110" s="37">
        <f>SUMIFS(СВЦЭМ!$D$34:$D$777,СВЦЭМ!$A$34:$A$777,$A110,СВЦЭМ!$B$34:$B$777,M$83)+'СЕТ СН'!$H$11+СВЦЭМ!$D$10+'СЕТ СН'!$H$5-'СЕТ СН'!$H$21</f>
        <v>4493.4949406400001</v>
      </c>
      <c r="N110" s="37">
        <f>SUMIFS(СВЦЭМ!$D$34:$D$777,СВЦЭМ!$A$34:$A$777,$A110,СВЦЭМ!$B$34:$B$777,N$83)+'СЕТ СН'!$H$11+СВЦЭМ!$D$10+'СЕТ СН'!$H$5-'СЕТ СН'!$H$21</f>
        <v>4491.1256142900002</v>
      </c>
      <c r="O110" s="37">
        <f>SUMIFS(СВЦЭМ!$D$34:$D$777,СВЦЭМ!$A$34:$A$777,$A110,СВЦЭМ!$B$34:$B$777,O$83)+'СЕТ СН'!$H$11+СВЦЭМ!$D$10+'СЕТ СН'!$H$5-'СЕТ СН'!$H$21</f>
        <v>4488.7154339899998</v>
      </c>
      <c r="P110" s="37">
        <f>SUMIFS(СВЦЭМ!$D$34:$D$777,СВЦЭМ!$A$34:$A$777,$A110,СВЦЭМ!$B$34:$B$777,P$83)+'СЕТ СН'!$H$11+СВЦЭМ!$D$10+'СЕТ СН'!$H$5-'СЕТ СН'!$H$21</f>
        <v>4501.7889787499998</v>
      </c>
      <c r="Q110" s="37">
        <f>SUMIFS(СВЦЭМ!$D$34:$D$777,СВЦЭМ!$A$34:$A$777,$A110,СВЦЭМ!$B$34:$B$777,Q$83)+'СЕТ СН'!$H$11+СВЦЭМ!$D$10+'СЕТ СН'!$H$5-'СЕТ СН'!$H$21</f>
        <v>4499.9372098200001</v>
      </c>
      <c r="R110" s="37">
        <f>SUMIFS(СВЦЭМ!$D$34:$D$777,СВЦЭМ!$A$34:$A$777,$A110,СВЦЭМ!$B$34:$B$777,R$83)+'СЕТ СН'!$H$11+СВЦЭМ!$D$10+'СЕТ СН'!$H$5-'СЕТ СН'!$H$21</f>
        <v>4499.1161259</v>
      </c>
      <c r="S110" s="37">
        <f>SUMIFS(СВЦЭМ!$D$34:$D$777,СВЦЭМ!$A$34:$A$777,$A110,СВЦЭМ!$B$34:$B$777,S$83)+'СЕТ СН'!$H$11+СВЦЭМ!$D$10+'СЕТ СН'!$H$5-'СЕТ СН'!$H$21</f>
        <v>4498.7467746700004</v>
      </c>
      <c r="T110" s="37">
        <f>SUMIFS(СВЦЭМ!$D$34:$D$777,СВЦЭМ!$A$34:$A$777,$A110,СВЦЭМ!$B$34:$B$777,T$83)+'СЕТ СН'!$H$11+СВЦЭМ!$D$10+'СЕТ СН'!$H$5-'СЕТ СН'!$H$21</f>
        <v>4498.4591125299994</v>
      </c>
      <c r="U110" s="37">
        <f>SUMIFS(СВЦЭМ!$D$34:$D$777,СВЦЭМ!$A$34:$A$777,$A110,СВЦЭМ!$B$34:$B$777,U$83)+'СЕТ СН'!$H$11+СВЦЭМ!$D$10+'СЕТ СН'!$H$5-'СЕТ СН'!$H$21</f>
        <v>4494.0423606599998</v>
      </c>
      <c r="V110" s="37">
        <f>SUMIFS(СВЦЭМ!$D$34:$D$777,СВЦЭМ!$A$34:$A$777,$A110,СВЦЭМ!$B$34:$B$777,V$83)+'СЕТ СН'!$H$11+СВЦЭМ!$D$10+'СЕТ СН'!$H$5-'СЕТ СН'!$H$21</f>
        <v>4492.88520152</v>
      </c>
      <c r="W110" s="37">
        <f>SUMIFS(СВЦЭМ!$D$34:$D$777,СВЦЭМ!$A$34:$A$777,$A110,СВЦЭМ!$B$34:$B$777,W$83)+'СЕТ СН'!$H$11+СВЦЭМ!$D$10+'СЕТ СН'!$H$5-'СЕТ СН'!$H$21</f>
        <v>4538.7548742899999</v>
      </c>
      <c r="X110" s="37">
        <f>SUMIFS(СВЦЭМ!$D$34:$D$777,СВЦЭМ!$A$34:$A$777,$A110,СВЦЭМ!$B$34:$B$777,X$83)+'СЕТ СН'!$H$11+СВЦЭМ!$D$10+'СЕТ СН'!$H$5-'СЕТ СН'!$H$21</f>
        <v>4603.9628689299998</v>
      </c>
      <c r="Y110" s="37">
        <f>SUMIFS(СВЦЭМ!$D$34:$D$777,СВЦЭМ!$A$34:$A$777,$A110,СВЦЭМ!$B$34:$B$777,Y$83)+'СЕТ СН'!$H$11+СВЦЭМ!$D$10+'СЕТ СН'!$H$5-'СЕТ СН'!$H$21</f>
        <v>4662.9100044799998</v>
      </c>
    </row>
    <row r="111" spans="1:25" ht="15.75" x14ac:dyDescent="0.2">
      <c r="A111" s="36">
        <f t="shared" si="2"/>
        <v>42975</v>
      </c>
      <c r="B111" s="37">
        <f>SUMIFS(СВЦЭМ!$D$34:$D$777,СВЦЭМ!$A$34:$A$777,$A111,СВЦЭМ!$B$34:$B$777,B$83)+'СЕТ СН'!$H$11+СВЦЭМ!$D$10+'СЕТ СН'!$H$5-'СЕТ СН'!$H$21</f>
        <v>4756.4802439499999</v>
      </c>
      <c r="C111" s="37">
        <f>SUMIFS(СВЦЭМ!$D$34:$D$777,СВЦЭМ!$A$34:$A$777,$A111,СВЦЭМ!$B$34:$B$777,C$83)+'СЕТ СН'!$H$11+СВЦЭМ!$D$10+'СЕТ СН'!$H$5-'СЕТ СН'!$H$21</f>
        <v>4807.90870008</v>
      </c>
      <c r="D111" s="37">
        <f>SUMIFS(СВЦЭМ!$D$34:$D$777,СВЦЭМ!$A$34:$A$777,$A111,СВЦЭМ!$B$34:$B$777,D$83)+'СЕТ СН'!$H$11+СВЦЭМ!$D$10+'СЕТ СН'!$H$5-'СЕТ СН'!$H$21</f>
        <v>4840.5765673899996</v>
      </c>
      <c r="E111" s="37">
        <f>SUMIFS(СВЦЭМ!$D$34:$D$777,СВЦЭМ!$A$34:$A$777,$A111,СВЦЭМ!$B$34:$B$777,E$83)+'СЕТ СН'!$H$11+СВЦЭМ!$D$10+'СЕТ СН'!$H$5-'СЕТ СН'!$H$21</f>
        <v>4844.1477564999996</v>
      </c>
      <c r="F111" s="37">
        <f>SUMIFS(СВЦЭМ!$D$34:$D$777,СВЦЭМ!$A$34:$A$777,$A111,СВЦЭМ!$B$34:$B$777,F$83)+'СЕТ СН'!$H$11+СВЦЭМ!$D$10+'СЕТ СН'!$H$5-'СЕТ СН'!$H$21</f>
        <v>4862.8999380799996</v>
      </c>
      <c r="G111" s="37">
        <f>SUMIFS(СВЦЭМ!$D$34:$D$777,СВЦЭМ!$A$34:$A$777,$A111,СВЦЭМ!$B$34:$B$777,G$83)+'СЕТ СН'!$H$11+СВЦЭМ!$D$10+'СЕТ СН'!$H$5-'СЕТ СН'!$H$21</f>
        <v>4846.5653505499995</v>
      </c>
      <c r="H111" s="37">
        <f>SUMIFS(СВЦЭМ!$D$34:$D$777,СВЦЭМ!$A$34:$A$777,$A111,СВЦЭМ!$B$34:$B$777,H$83)+'СЕТ СН'!$H$11+СВЦЭМ!$D$10+'СЕТ СН'!$H$5-'СЕТ СН'!$H$21</f>
        <v>4813.56904596</v>
      </c>
      <c r="I111" s="37">
        <f>SUMIFS(СВЦЭМ!$D$34:$D$777,СВЦЭМ!$A$34:$A$777,$A111,СВЦЭМ!$B$34:$B$777,I$83)+'СЕТ СН'!$H$11+СВЦЭМ!$D$10+'СЕТ СН'!$H$5-'СЕТ СН'!$H$21</f>
        <v>4753.8751335500001</v>
      </c>
      <c r="J111" s="37">
        <f>SUMIFS(СВЦЭМ!$D$34:$D$777,СВЦЭМ!$A$34:$A$777,$A111,СВЦЭМ!$B$34:$B$777,J$83)+'СЕТ СН'!$H$11+СВЦЭМ!$D$10+'СЕТ СН'!$H$5-'СЕТ СН'!$H$21</f>
        <v>4693.0733997699999</v>
      </c>
      <c r="K111" s="37">
        <f>SUMIFS(СВЦЭМ!$D$34:$D$777,СВЦЭМ!$A$34:$A$777,$A111,СВЦЭМ!$B$34:$B$777,K$83)+'СЕТ СН'!$H$11+СВЦЭМ!$D$10+'СЕТ СН'!$H$5-'СЕТ СН'!$H$21</f>
        <v>4621.4303267400001</v>
      </c>
      <c r="L111" s="37">
        <f>SUMIFS(СВЦЭМ!$D$34:$D$777,СВЦЭМ!$A$34:$A$777,$A111,СВЦЭМ!$B$34:$B$777,L$83)+'СЕТ СН'!$H$11+СВЦЭМ!$D$10+'СЕТ СН'!$H$5-'СЕТ СН'!$H$21</f>
        <v>4536.04833409</v>
      </c>
      <c r="M111" s="37">
        <f>SUMIFS(СВЦЭМ!$D$34:$D$777,СВЦЭМ!$A$34:$A$777,$A111,СВЦЭМ!$B$34:$B$777,M$83)+'СЕТ СН'!$H$11+СВЦЭМ!$D$10+'СЕТ СН'!$H$5-'СЕТ СН'!$H$21</f>
        <v>4514.6548547399998</v>
      </c>
      <c r="N111" s="37">
        <f>SUMIFS(СВЦЭМ!$D$34:$D$777,СВЦЭМ!$A$34:$A$777,$A111,СВЦЭМ!$B$34:$B$777,N$83)+'СЕТ СН'!$H$11+СВЦЭМ!$D$10+'СЕТ СН'!$H$5-'СЕТ СН'!$H$21</f>
        <v>4516.8108814400002</v>
      </c>
      <c r="O111" s="37">
        <f>SUMIFS(СВЦЭМ!$D$34:$D$777,СВЦЭМ!$A$34:$A$777,$A111,СВЦЭМ!$B$34:$B$777,O$83)+'СЕТ СН'!$H$11+СВЦЭМ!$D$10+'СЕТ СН'!$H$5-'СЕТ СН'!$H$21</f>
        <v>4514.6163711099998</v>
      </c>
      <c r="P111" s="37">
        <f>SUMIFS(СВЦЭМ!$D$34:$D$777,СВЦЭМ!$A$34:$A$777,$A111,СВЦЭМ!$B$34:$B$777,P$83)+'СЕТ СН'!$H$11+СВЦЭМ!$D$10+'СЕТ СН'!$H$5-'СЕТ СН'!$H$21</f>
        <v>4514.1939798000003</v>
      </c>
      <c r="Q111" s="37">
        <f>SUMIFS(СВЦЭМ!$D$34:$D$777,СВЦЭМ!$A$34:$A$777,$A111,СВЦЭМ!$B$34:$B$777,Q$83)+'СЕТ СН'!$H$11+СВЦЭМ!$D$10+'СЕТ СН'!$H$5-'СЕТ СН'!$H$21</f>
        <v>4516.8617164699999</v>
      </c>
      <c r="R111" s="37">
        <f>SUMIFS(СВЦЭМ!$D$34:$D$777,СВЦЭМ!$A$34:$A$777,$A111,СВЦЭМ!$B$34:$B$777,R$83)+'СЕТ СН'!$H$11+СВЦЭМ!$D$10+'СЕТ СН'!$H$5-'СЕТ СН'!$H$21</f>
        <v>4519.0258241600004</v>
      </c>
      <c r="S111" s="37">
        <f>SUMIFS(СВЦЭМ!$D$34:$D$777,СВЦЭМ!$A$34:$A$777,$A111,СВЦЭМ!$B$34:$B$777,S$83)+'СЕТ СН'!$H$11+СВЦЭМ!$D$10+'СЕТ СН'!$H$5-'СЕТ СН'!$H$21</f>
        <v>4511.4370845900003</v>
      </c>
      <c r="T111" s="37">
        <f>SUMIFS(СВЦЭМ!$D$34:$D$777,СВЦЭМ!$A$34:$A$777,$A111,СВЦЭМ!$B$34:$B$777,T$83)+'СЕТ СН'!$H$11+СВЦЭМ!$D$10+'СЕТ СН'!$H$5-'СЕТ СН'!$H$21</f>
        <v>4518.85303122</v>
      </c>
      <c r="U111" s="37">
        <f>SUMIFS(СВЦЭМ!$D$34:$D$777,СВЦЭМ!$A$34:$A$777,$A111,СВЦЭМ!$B$34:$B$777,U$83)+'СЕТ СН'!$H$11+СВЦЭМ!$D$10+'СЕТ СН'!$H$5-'СЕТ СН'!$H$21</f>
        <v>4515.7746326699998</v>
      </c>
      <c r="V111" s="37">
        <f>SUMIFS(СВЦЭМ!$D$34:$D$777,СВЦЭМ!$A$34:$A$777,$A111,СВЦЭМ!$B$34:$B$777,V$83)+'СЕТ СН'!$H$11+СВЦЭМ!$D$10+'СЕТ СН'!$H$5-'СЕТ СН'!$H$21</f>
        <v>4521.0935031099998</v>
      </c>
      <c r="W111" s="37">
        <f>SUMIFS(СВЦЭМ!$D$34:$D$777,СВЦЭМ!$A$34:$A$777,$A111,СВЦЭМ!$B$34:$B$777,W$83)+'СЕТ СН'!$H$11+СВЦЭМ!$D$10+'СЕТ СН'!$H$5-'СЕТ СН'!$H$21</f>
        <v>4592.3198004099995</v>
      </c>
      <c r="X111" s="37">
        <f>SUMIFS(СВЦЭМ!$D$34:$D$777,СВЦЭМ!$A$34:$A$777,$A111,СВЦЭМ!$B$34:$B$777,X$83)+'СЕТ СН'!$H$11+СВЦЭМ!$D$10+'СЕТ СН'!$H$5-'СЕТ СН'!$H$21</f>
        <v>4653.4636287899993</v>
      </c>
      <c r="Y111" s="37">
        <f>SUMIFS(СВЦЭМ!$D$34:$D$777,СВЦЭМ!$A$34:$A$777,$A111,СВЦЭМ!$B$34:$B$777,Y$83)+'СЕТ СН'!$H$11+СВЦЭМ!$D$10+'СЕТ СН'!$H$5-'СЕТ СН'!$H$21</f>
        <v>4711.8337158300001</v>
      </c>
    </row>
    <row r="112" spans="1:25" ht="15.75" x14ac:dyDescent="0.2">
      <c r="A112" s="36">
        <f t="shared" si="2"/>
        <v>42976</v>
      </c>
      <c r="B112" s="37">
        <f>SUMIFS(СВЦЭМ!$D$34:$D$777,СВЦЭМ!$A$34:$A$777,$A112,СВЦЭМ!$B$34:$B$777,B$83)+'СЕТ СН'!$H$11+СВЦЭМ!$D$10+'СЕТ СН'!$H$5-'СЕТ СН'!$H$21</f>
        <v>4773.4889192399996</v>
      </c>
      <c r="C112" s="37">
        <f>SUMIFS(СВЦЭМ!$D$34:$D$777,СВЦЭМ!$A$34:$A$777,$A112,СВЦЭМ!$B$34:$B$777,C$83)+'СЕТ СН'!$H$11+СВЦЭМ!$D$10+'СЕТ СН'!$H$5-'СЕТ СН'!$H$21</f>
        <v>4820.5864901799996</v>
      </c>
      <c r="D112" s="37">
        <f>SUMIFS(СВЦЭМ!$D$34:$D$777,СВЦЭМ!$A$34:$A$777,$A112,СВЦЭМ!$B$34:$B$777,D$83)+'СЕТ СН'!$H$11+СВЦЭМ!$D$10+'СЕТ СН'!$H$5-'СЕТ СН'!$H$21</f>
        <v>4851.4444444399996</v>
      </c>
      <c r="E112" s="37">
        <f>SUMIFS(СВЦЭМ!$D$34:$D$777,СВЦЭМ!$A$34:$A$777,$A112,СВЦЭМ!$B$34:$B$777,E$83)+'СЕТ СН'!$H$11+СВЦЭМ!$D$10+'СЕТ СН'!$H$5-'СЕТ СН'!$H$21</f>
        <v>4869.71900413</v>
      </c>
      <c r="F112" s="37">
        <f>SUMIFS(СВЦЭМ!$D$34:$D$777,СВЦЭМ!$A$34:$A$777,$A112,СВЦЭМ!$B$34:$B$777,F$83)+'СЕТ СН'!$H$11+СВЦЭМ!$D$10+'СЕТ СН'!$H$5-'СЕТ СН'!$H$21</f>
        <v>4870.6042247599999</v>
      </c>
      <c r="G112" s="37">
        <f>SUMIFS(СВЦЭМ!$D$34:$D$777,СВЦЭМ!$A$34:$A$777,$A112,СВЦЭМ!$B$34:$B$777,G$83)+'СЕТ СН'!$H$11+СВЦЭМ!$D$10+'СЕТ СН'!$H$5-'СЕТ СН'!$H$21</f>
        <v>4858.3380856999993</v>
      </c>
      <c r="H112" s="37">
        <f>SUMIFS(СВЦЭМ!$D$34:$D$777,СВЦЭМ!$A$34:$A$777,$A112,СВЦЭМ!$B$34:$B$777,H$83)+'СЕТ СН'!$H$11+СВЦЭМ!$D$10+'СЕТ СН'!$H$5-'СЕТ СН'!$H$21</f>
        <v>4801.3223963800001</v>
      </c>
      <c r="I112" s="37">
        <f>SUMIFS(СВЦЭМ!$D$34:$D$777,СВЦЭМ!$A$34:$A$777,$A112,СВЦЭМ!$B$34:$B$777,I$83)+'СЕТ СН'!$H$11+СВЦЭМ!$D$10+'СЕТ СН'!$H$5-'СЕТ СН'!$H$21</f>
        <v>4724.3788610599995</v>
      </c>
      <c r="J112" s="37">
        <f>SUMIFS(СВЦЭМ!$D$34:$D$777,СВЦЭМ!$A$34:$A$777,$A112,СВЦЭМ!$B$34:$B$777,J$83)+'СЕТ СН'!$H$11+СВЦЭМ!$D$10+'СЕТ СН'!$H$5-'СЕТ СН'!$H$21</f>
        <v>4684.8193527799995</v>
      </c>
      <c r="K112" s="37">
        <f>SUMIFS(СВЦЭМ!$D$34:$D$777,СВЦЭМ!$A$34:$A$777,$A112,СВЦЭМ!$B$34:$B$777,K$83)+'СЕТ СН'!$H$11+СВЦЭМ!$D$10+'СЕТ СН'!$H$5-'СЕТ СН'!$H$21</f>
        <v>4627.5611974599997</v>
      </c>
      <c r="L112" s="37">
        <f>SUMIFS(СВЦЭМ!$D$34:$D$777,СВЦЭМ!$A$34:$A$777,$A112,СВЦЭМ!$B$34:$B$777,L$83)+'СЕТ СН'!$H$11+СВЦЭМ!$D$10+'СЕТ СН'!$H$5-'СЕТ СН'!$H$21</f>
        <v>4547.4126578599999</v>
      </c>
      <c r="M112" s="37">
        <f>SUMIFS(СВЦЭМ!$D$34:$D$777,СВЦЭМ!$A$34:$A$777,$A112,СВЦЭМ!$B$34:$B$777,M$83)+'СЕТ СН'!$H$11+СВЦЭМ!$D$10+'СЕТ СН'!$H$5-'СЕТ СН'!$H$21</f>
        <v>4515.96092365</v>
      </c>
      <c r="N112" s="37">
        <f>SUMIFS(СВЦЭМ!$D$34:$D$777,СВЦЭМ!$A$34:$A$777,$A112,СВЦЭМ!$B$34:$B$777,N$83)+'СЕТ СН'!$H$11+СВЦЭМ!$D$10+'СЕТ СН'!$H$5-'СЕТ СН'!$H$21</f>
        <v>4516.2314876999999</v>
      </c>
      <c r="O112" s="37">
        <f>SUMIFS(СВЦЭМ!$D$34:$D$777,СВЦЭМ!$A$34:$A$777,$A112,СВЦЭМ!$B$34:$B$777,O$83)+'СЕТ СН'!$H$11+СВЦЭМ!$D$10+'СЕТ СН'!$H$5-'СЕТ СН'!$H$21</f>
        <v>4518.3573924299999</v>
      </c>
      <c r="P112" s="37">
        <f>SUMIFS(СВЦЭМ!$D$34:$D$777,СВЦЭМ!$A$34:$A$777,$A112,СВЦЭМ!$B$34:$B$777,P$83)+'СЕТ СН'!$H$11+СВЦЭМ!$D$10+'СЕТ СН'!$H$5-'СЕТ СН'!$H$21</f>
        <v>4523.1181476399997</v>
      </c>
      <c r="Q112" s="37">
        <f>SUMIFS(СВЦЭМ!$D$34:$D$777,СВЦЭМ!$A$34:$A$777,$A112,СВЦЭМ!$B$34:$B$777,Q$83)+'СЕТ СН'!$H$11+СВЦЭМ!$D$10+'СЕТ СН'!$H$5-'СЕТ СН'!$H$21</f>
        <v>4522.0494831300002</v>
      </c>
      <c r="R112" s="37">
        <f>SUMIFS(СВЦЭМ!$D$34:$D$777,СВЦЭМ!$A$34:$A$777,$A112,СВЦЭМ!$B$34:$B$777,R$83)+'СЕТ СН'!$H$11+СВЦЭМ!$D$10+'СЕТ СН'!$H$5-'СЕТ СН'!$H$21</f>
        <v>4521.3544190399998</v>
      </c>
      <c r="S112" s="37">
        <f>SUMIFS(СВЦЭМ!$D$34:$D$777,СВЦЭМ!$A$34:$A$777,$A112,СВЦЭМ!$B$34:$B$777,S$83)+'СЕТ СН'!$H$11+СВЦЭМ!$D$10+'СЕТ СН'!$H$5-'СЕТ СН'!$H$21</f>
        <v>4513.43076329</v>
      </c>
      <c r="T112" s="37">
        <f>SUMIFS(СВЦЭМ!$D$34:$D$777,СВЦЭМ!$A$34:$A$777,$A112,СВЦЭМ!$B$34:$B$777,T$83)+'СЕТ СН'!$H$11+СВЦЭМ!$D$10+'СЕТ СН'!$H$5-'СЕТ СН'!$H$21</f>
        <v>4522.8799857799995</v>
      </c>
      <c r="U112" s="37">
        <f>SUMIFS(СВЦЭМ!$D$34:$D$777,СВЦЭМ!$A$34:$A$777,$A112,СВЦЭМ!$B$34:$B$777,U$83)+'СЕТ СН'!$H$11+СВЦЭМ!$D$10+'СЕТ СН'!$H$5-'СЕТ СН'!$H$21</f>
        <v>4527.11785341</v>
      </c>
      <c r="V112" s="37">
        <f>SUMIFS(СВЦЭМ!$D$34:$D$777,СВЦЭМ!$A$34:$A$777,$A112,СВЦЭМ!$B$34:$B$777,V$83)+'СЕТ СН'!$H$11+СВЦЭМ!$D$10+'СЕТ СН'!$H$5-'СЕТ СН'!$H$21</f>
        <v>4543.1512855299998</v>
      </c>
      <c r="W112" s="37">
        <f>SUMIFS(СВЦЭМ!$D$34:$D$777,СВЦЭМ!$A$34:$A$777,$A112,СВЦЭМ!$B$34:$B$777,W$83)+'СЕТ СН'!$H$11+СВЦЭМ!$D$10+'СЕТ СН'!$H$5-'СЕТ СН'!$H$21</f>
        <v>4616.4212330999999</v>
      </c>
      <c r="X112" s="37">
        <f>SUMIFS(СВЦЭМ!$D$34:$D$777,СВЦЭМ!$A$34:$A$777,$A112,СВЦЭМ!$B$34:$B$777,X$83)+'СЕТ СН'!$H$11+СВЦЭМ!$D$10+'СЕТ СН'!$H$5-'СЕТ СН'!$H$21</f>
        <v>4667.6830520499998</v>
      </c>
      <c r="Y112" s="37">
        <f>SUMIFS(СВЦЭМ!$D$34:$D$777,СВЦЭМ!$A$34:$A$777,$A112,СВЦЭМ!$B$34:$B$777,Y$83)+'СЕТ СН'!$H$11+СВЦЭМ!$D$10+'СЕТ СН'!$H$5-'СЕТ СН'!$H$21</f>
        <v>4715.9239455799998</v>
      </c>
    </row>
    <row r="113" spans="1:27" ht="15.75" x14ac:dyDescent="0.2">
      <c r="A113" s="36">
        <f t="shared" si="2"/>
        <v>42977</v>
      </c>
      <c r="B113" s="37">
        <f>SUMIFS(СВЦЭМ!$D$34:$D$777,СВЦЭМ!$A$34:$A$777,$A113,СВЦЭМ!$B$34:$B$777,B$83)+'СЕТ СН'!$H$11+СВЦЭМ!$D$10+'СЕТ СН'!$H$5-'СЕТ СН'!$H$21</f>
        <v>4782.0846889300001</v>
      </c>
      <c r="C113" s="37">
        <f>SUMIFS(СВЦЭМ!$D$34:$D$777,СВЦЭМ!$A$34:$A$777,$A113,СВЦЭМ!$B$34:$B$777,C$83)+'СЕТ СН'!$H$11+СВЦЭМ!$D$10+'СЕТ СН'!$H$5-'СЕТ СН'!$H$21</f>
        <v>4822.9872511499998</v>
      </c>
      <c r="D113" s="37">
        <f>SUMIFS(СВЦЭМ!$D$34:$D$777,СВЦЭМ!$A$34:$A$777,$A113,СВЦЭМ!$B$34:$B$777,D$83)+'СЕТ СН'!$H$11+СВЦЭМ!$D$10+'СЕТ СН'!$H$5-'СЕТ СН'!$H$21</f>
        <v>4825.0867520499996</v>
      </c>
      <c r="E113" s="37">
        <f>SUMIFS(СВЦЭМ!$D$34:$D$777,СВЦЭМ!$A$34:$A$777,$A113,СВЦЭМ!$B$34:$B$777,E$83)+'СЕТ СН'!$H$11+СВЦЭМ!$D$10+'СЕТ СН'!$H$5-'СЕТ СН'!$H$21</f>
        <v>4834.7574306999995</v>
      </c>
      <c r="F113" s="37">
        <f>SUMIFS(СВЦЭМ!$D$34:$D$777,СВЦЭМ!$A$34:$A$777,$A113,СВЦЭМ!$B$34:$B$777,F$83)+'СЕТ СН'!$H$11+СВЦЭМ!$D$10+'СЕТ СН'!$H$5-'СЕТ СН'!$H$21</f>
        <v>4834.7330628999998</v>
      </c>
      <c r="G113" s="37">
        <f>SUMIFS(СВЦЭМ!$D$34:$D$777,СВЦЭМ!$A$34:$A$777,$A113,СВЦЭМ!$B$34:$B$777,G$83)+'СЕТ СН'!$H$11+СВЦЭМ!$D$10+'СЕТ СН'!$H$5-'СЕТ СН'!$H$21</f>
        <v>4827.01418749</v>
      </c>
      <c r="H113" s="37">
        <f>SUMIFS(СВЦЭМ!$D$34:$D$777,СВЦЭМ!$A$34:$A$777,$A113,СВЦЭМ!$B$34:$B$777,H$83)+'СЕТ СН'!$H$11+СВЦЭМ!$D$10+'СЕТ СН'!$H$5-'СЕТ СН'!$H$21</f>
        <v>4775.1942474299995</v>
      </c>
      <c r="I113" s="37">
        <f>SUMIFS(СВЦЭМ!$D$34:$D$777,СВЦЭМ!$A$34:$A$777,$A113,СВЦЭМ!$B$34:$B$777,I$83)+'СЕТ СН'!$H$11+СВЦЭМ!$D$10+'СЕТ СН'!$H$5-'СЕТ СН'!$H$21</f>
        <v>4733.2869673499999</v>
      </c>
      <c r="J113" s="37">
        <f>SUMIFS(СВЦЭМ!$D$34:$D$777,СВЦЭМ!$A$34:$A$777,$A113,СВЦЭМ!$B$34:$B$777,J$83)+'СЕТ СН'!$H$11+СВЦЭМ!$D$10+'СЕТ СН'!$H$5-'СЕТ СН'!$H$21</f>
        <v>4684.9861901699996</v>
      </c>
      <c r="K113" s="37">
        <f>SUMIFS(СВЦЭМ!$D$34:$D$777,СВЦЭМ!$A$34:$A$777,$A113,СВЦЭМ!$B$34:$B$777,K$83)+'СЕТ СН'!$H$11+СВЦЭМ!$D$10+'СЕТ СН'!$H$5-'СЕТ СН'!$H$21</f>
        <v>4635.4454480900004</v>
      </c>
      <c r="L113" s="37">
        <f>SUMIFS(СВЦЭМ!$D$34:$D$777,СВЦЭМ!$A$34:$A$777,$A113,СВЦЭМ!$B$34:$B$777,L$83)+'СЕТ СН'!$H$11+СВЦЭМ!$D$10+'СЕТ СН'!$H$5-'СЕТ СН'!$H$21</f>
        <v>4557.3866371699996</v>
      </c>
      <c r="M113" s="37">
        <f>SUMIFS(СВЦЭМ!$D$34:$D$777,СВЦЭМ!$A$34:$A$777,$A113,СВЦЭМ!$B$34:$B$777,M$83)+'СЕТ СН'!$H$11+СВЦЭМ!$D$10+'СЕТ СН'!$H$5-'СЕТ СН'!$H$21</f>
        <v>4526.5639377199996</v>
      </c>
      <c r="N113" s="37">
        <f>SUMIFS(СВЦЭМ!$D$34:$D$777,СВЦЭМ!$A$34:$A$777,$A113,СВЦЭМ!$B$34:$B$777,N$83)+'СЕТ СН'!$H$11+СВЦЭМ!$D$10+'СЕТ СН'!$H$5-'СЕТ СН'!$H$21</f>
        <v>4531.8912731399996</v>
      </c>
      <c r="O113" s="37">
        <f>SUMIFS(СВЦЭМ!$D$34:$D$777,СВЦЭМ!$A$34:$A$777,$A113,СВЦЭМ!$B$34:$B$777,O$83)+'СЕТ СН'!$H$11+СВЦЭМ!$D$10+'СЕТ СН'!$H$5-'СЕТ СН'!$H$21</f>
        <v>4532.2514740500001</v>
      </c>
      <c r="P113" s="37">
        <f>SUMIFS(СВЦЭМ!$D$34:$D$777,СВЦЭМ!$A$34:$A$777,$A113,СВЦЭМ!$B$34:$B$777,P$83)+'СЕТ СН'!$H$11+СВЦЭМ!$D$10+'СЕТ СН'!$H$5-'СЕТ СН'!$H$21</f>
        <v>4530.6114927299996</v>
      </c>
      <c r="Q113" s="37">
        <f>SUMIFS(СВЦЭМ!$D$34:$D$777,СВЦЭМ!$A$34:$A$777,$A113,СВЦЭМ!$B$34:$B$777,Q$83)+'СЕТ СН'!$H$11+СВЦЭМ!$D$10+'СЕТ СН'!$H$5-'СЕТ СН'!$H$21</f>
        <v>4529.94392436</v>
      </c>
      <c r="R113" s="37">
        <f>SUMIFS(СВЦЭМ!$D$34:$D$777,СВЦЭМ!$A$34:$A$777,$A113,СВЦЭМ!$B$34:$B$777,R$83)+'СЕТ СН'!$H$11+СВЦЭМ!$D$10+'СЕТ СН'!$H$5-'СЕТ СН'!$H$21</f>
        <v>4535.3890200300002</v>
      </c>
      <c r="S113" s="37">
        <f>SUMIFS(СВЦЭМ!$D$34:$D$777,СВЦЭМ!$A$34:$A$777,$A113,СВЦЭМ!$B$34:$B$777,S$83)+'СЕТ СН'!$H$11+СВЦЭМ!$D$10+'СЕТ СН'!$H$5-'СЕТ СН'!$H$21</f>
        <v>4528.0709978799996</v>
      </c>
      <c r="T113" s="37">
        <f>SUMIFS(СВЦЭМ!$D$34:$D$777,СВЦЭМ!$A$34:$A$777,$A113,СВЦЭМ!$B$34:$B$777,T$83)+'СЕТ СН'!$H$11+СВЦЭМ!$D$10+'СЕТ СН'!$H$5-'СЕТ СН'!$H$21</f>
        <v>4530.4895848899996</v>
      </c>
      <c r="U113" s="37">
        <f>SUMIFS(СВЦЭМ!$D$34:$D$777,СВЦЭМ!$A$34:$A$777,$A113,СВЦЭМ!$B$34:$B$777,U$83)+'СЕТ СН'!$H$11+СВЦЭМ!$D$10+'СЕТ СН'!$H$5-'СЕТ СН'!$H$21</f>
        <v>4525.47038256</v>
      </c>
      <c r="V113" s="37">
        <f>SUMIFS(СВЦЭМ!$D$34:$D$777,СВЦЭМ!$A$34:$A$777,$A113,СВЦЭМ!$B$34:$B$777,V$83)+'СЕТ СН'!$H$11+СВЦЭМ!$D$10+'СЕТ СН'!$H$5-'СЕТ СН'!$H$21</f>
        <v>4539.1847877299997</v>
      </c>
      <c r="W113" s="37">
        <f>SUMIFS(СВЦЭМ!$D$34:$D$777,СВЦЭМ!$A$34:$A$777,$A113,СВЦЭМ!$B$34:$B$777,W$83)+'СЕТ СН'!$H$11+СВЦЭМ!$D$10+'СЕТ СН'!$H$5-'СЕТ СН'!$H$21</f>
        <v>4611.2894044699997</v>
      </c>
      <c r="X113" s="37">
        <f>SUMIFS(СВЦЭМ!$D$34:$D$777,СВЦЭМ!$A$34:$A$777,$A113,СВЦЭМ!$B$34:$B$777,X$83)+'СЕТ СН'!$H$11+СВЦЭМ!$D$10+'СЕТ СН'!$H$5-'СЕТ СН'!$H$21</f>
        <v>4645.2499946199996</v>
      </c>
      <c r="Y113" s="37">
        <f>SUMIFS(СВЦЭМ!$D$34:$D$777,СВЦЭМ!$A$34:$A$777,$A113,СВЦЭМ!$B$34:$B$777,Y$83)+'СЕТ СН'!$H$11+СВЦЭМ!$D$10+'СЕТ СН'!$H$5-'СЕТ СН'!$H$21</f>
        <v>4669.31008767</v>
      </c>
    </row>
    <row r="114" spans="1:27" ht="15.75" x14ac:dyDescent="0.2">
      <c r="A114" s="36">
        <f t="shared" si="2"/>
        <v>42978</v>
      </c>
      <c r="B114" s="37">
        <f>SUMIFS(СВЦЭМ!$D$34:$D$777,СВЦЭМ!$A$34:$A$777,$A114,СВЦЭМ!$B$34:$B$777,B$83)+'СЕТ СН'!$H$11+СВЦЭМ!$D$10+'СЕТ СН'!$H$5-'СЕТ СН'!$H$21</f>
        <v>4642.9915853000002</v>
      </c>
      <c r="C114" s="37">
        <f>SUMIFS(СВЦЭМ!$D$34:$D$777,СВЦЭМ!$A$34:$A$777,$A114,СВЦЭМ!$B$34:$B$777,C$83)+'СЕТ СН'!$H$11+СВЦЭМ!$D$10+'СЕТ СН'!$H$5-'СЕТ СН'!$H$21</f>
        <v>4742.05052892</v>
      </c>
      <c r="D114" s="37">
        <f>SUMIFS(СВЦЭМ!$D$34:$D$777,СВЦЭМ!$A$34:$A$777,$A114,СВЦЭМ!$B$34:$B$777,D$83)+'СЕТ СН'!$H$11+СВЦЭМ!$D$10+'СЕТ СН'!$H$5-'СЕТ СН'!$H$21</f>
        <v>4791.7783819099996</v>
      </c>
      <c r="E114" s="37">
        <f>SUMIFS(СВЦЭМ!$D$34:$D$777,СВЦЭМ!$A$34:$A$777,$A114,СВЦЭМ!$B$34:$B$777,E$83)+'СЕТ СН'!$H$11+СВЦЭМ!$D$10+'СЕТ СН'!$H$5-'СЕТ СН'!$H$21</f>
        <v>4807.9581747100001</v>
      </c>
      <c r="F114" s="37">
        <f>SUMIFS(СВЦЭМ!$D$34:$D$777,СВЦЭМ!$A$34:$A$777,$A114,СВЦЭМ!$B$34:$B$777,F$83)+'СЕТ СН'!$H$11+СВЦЭМ!$D$10+'СЕТ СН'!$H$5-'СЕТ СН'!$H$21</f>
        <v>4817.27807072</v>
      </c>
      <c r="G114" s="37">
        <f>SUMIFS(СВЦЭМ!$D$34:$D$777,СВЦЭМ!$A$34:$A$777,$A114,СВЦЭМ!$B$34:$B$777,G$83)+'СЕТ СН'!$H$11+СВЦЭМ!$D$10+'СЕТ СН'!$H$5-'СЕТ СН'!$H$21</f>
        <v>4812.5881617300001</v>
      </c>
      <c r="H114" s="37">
        <f>SUMIFS(СВЦЭМ!$D$34:$D$777,СВЦЭМ!$A$34:$A$777,$A114,СВЦЭМ!$B$34:$B$777,H$83)+'СЕТ СН'!$H$11+СВЦЭМ!$D$10+'СЕТ СН'!$H$5-'СЕТ СН'!$H$21</f>
        <v>4755.5364314899998</v>
      </c>
      <c r="I114" s="37">
        <f>SUMIFS(СВЦЭМ!$D$34:$D$777,СВЦЭМ!$A$34:$A$777,$A114,СВЦЭМ!$B$34:$B$777,I$83)+'СЕТ СН'!$H$11+СВЦЭМ!$D$10+'СЕТ СН'!$H$5-'СЕТ СН'!$H$21</f>
        <v>4666.5731239199995</v>
      </c>
      <c r="J114" s="37">
        <f>SUMIFS(СВЦЭМ!$D$34:$D$777,СВЦЭМ!$A$34:$A$777,$A114,СВЦЭМ!$B$34:$B$777,J$83)+'СЕТ СН'!$H$11+СВЦЭМ!$D$10+'СЕТ СН'!$H$5-'СЕТ СН'!$H$21</f>
        <v>4651.7873728099994</v>
      </c>
      <c r="K114" s="37">
        <f>SUMIFS(СВЦЭМ!$D$34:$D$777,СВЦЭМ!$A$34:$A$777,$A114,СВЦЭМ!$B$34:$B$777,K$83)+'СЕТ СН'!$H$11+СВЦЭМ!$D$10+'СЕТ СН'!$H$5-'СЕТ СН'!$H$21</f>
        <v>4615.2888485499998</v>
      </c>
      <c r="L114" s="37">
        <f>SUMIFS(СВЦЭМ!$D$34:$D$777,СВЦЭМ!$A$34:$A$777,$A114,СВЦЭМ!$B$34:$B$777,L$83)+'СЕТ СН'!$H$11+СВЦЭМ!$D$10+'СЕТ СН'!$H$5-'СЕТ СН'!$H$21</f>
        <v>4525.7803100599995</v>
      </c>
      <c r="M114" s="37">
        <f>SUMIFS(СВЦЭМ!$D$34:$D$777,СВЦЭМ!$A$34:$A$777,$A114,СВЦЭМ!$B$34:$B$777,M$83)+'СЕТ СН'!$H$11+СВЦЭМ!$D$10+'СЕТ СН'!$H$5-'СЕТ СН'!$H$21</f>
        <v>4498.4254088199996</v>
      </c>
      <c r="N114" s="37">
        <f>SUMIFS(СВЦЭМ!$D$34:$D$777,СВЦЭМ!$A$34:$A$777,$A114,СВЦЭМ!$B$34:$B$777,N$83)+'СЕТ СН'!$H$11+СВЦЭМ!$D$10+'СЕТ СН'!$H$5-'СЕТ СН'!$H$21</f>
        <v>4499.6547776999996</v>
      </c>
      <c r="O114" s="37">
        <f>SUMIFS(СВЦЭМ!$D$34:$D$777,СВЦЭМ!$A$34:$A$777,$A114,СВЦЭМ!$B$34:$B$777,O$83)+'СЕТ СН'!$H$11+СВЦЭМ!$D$10+'СЕТ СН'!$H$5-'СЕТ СН'!$H$21</f>
        <v>4498.2259783199997</v>
      </c>
      <c r="P114" s="37">
        <f>SUMIFS(СВЦЭМ!$D$34:$D$777,СВЦЭМ!$A$34:$A$777,$A114,СВЦЭМ!$B$34:$B$777,P$83)+'СЕТ СН'!$H$11+СВЦЭМ!$D$10+'СЕТ СН'!$H$5-'СЕТ СН'!$H$21</f>
        <v>4497.1980320900002</v>
      </c>
      <c r="Q114" s="37">
        <f>SUMIFS(СВЦЭМ!$D$34:$D$777,СВЦЭМ!$A$34:$A$777,$A114,СВЦЭМ!$B$34:$B$777,Q$83)+'СЕТ СН'!$H$11+СВЦЭМ!$D$10+'СЕТ СН'!$H$5-'СЕТ СН'!$H$21</f>
        <v>4501.0304482199999</v>
      </c>
      <c r="R114" s="37">
        <f>SUMIFS(СВЦЭМ!$D$34:$D$777,СВЦЭМ!$A$34:$A$777,$A114,СВЦЭМ!$B$34:$B$777,R$83)+'СЕТ СН'!$H$11+СВЦЭМ!$D$10+'СЕТ СН'!$H$5-'СЕТ СН'!$H$21</f>
        <v>4504.8567595900004</v>
      </c>
      <c r="S114" s="37">
        <f>SUMIFS(СВЦЭМ!$D$34:$D$777,СВЦЭМ!$A$34:$A$777,$A114,СВЦЭМ!$B$34:$B$777,S$83)+'СЕТ СН'!$H$11+СВЦЭМ!$D$10+'СЕТ СН'!$H$5-'СЕТ СН'!$H$21</f>
        <v>4496.8065993099999</v>
      </c>
      <c r="T114" s="37">
        <f>SUMIFS(СВЦЭМ!$D$34:$D$777,СВЦЭМ!$A$34:$A$777,$A114,СВЦЭМ!$B$34:$B$777,T$83)+'СЕТ СН'!$H$11+СВЦЭМ!$D$10+'СЕТ СН'!$H$5-'СЕТ СН'!$H$21</f>
        <v>4502.5747412999999</v>
      </c>
      <c r="U114" s="37">
        <f>SUMIFS(СВЦЭМ!$D$34:$D$777,СВЦЭМ!$A$34:$A$777,$A114,СВЦЭМ!$B$34:$B$777,U$83)+'СЕТ СН'!$H$11+СВЦЭМ!$D$10+'СЕТ СН'!$H$5-'СЕТ СН'!$H$21</f>
        <v>4502.6396380599999</v>
      </c>
      <c r="V114" s="37">
        <f>SUMIFS(СВЦЭМ!$D$34:$D$777,СВЦЭМ!$A$34:$A$777,$A114,СВЦЭМ!$B$34:$B$777,V$83)+'СЕТ СН'!$H$11+СВЦЭМ!$D$10+'СЕТ СН'!$H$5-'СЕТ СН'!$H$21</f>
        <v>4498.7178710500002</v>
      </c>
      <c r="W114" s="37">
        <f>SUMIFS(СВЦЭМ!$D$34:$D$777,СВЦЭМ!$A$34:$A$777,$A114,СВЦЭМ!$B$34:$B$777,W$83)+'СЕТ СН'!$H$11+СВЦЭМ!$D$10+'СЕТ СН'!$H$5-'СЕТ СН'!$H$21</f>
        <v>4569.7122258899999</v>
      </c>
      <c r="X114" s="37">
        <f>SUMIFS(СВЦЭМ!$D$34:$D$777,СВЦЭМ!$A$34:$A$777,$A114,СВЦЭМ!$B$34:$B$777,X$83)+'СЕТ СН'!$H$11+СВЦЭМ!$D$10+'СЕТ СН'!$H$5-'СЕТ СН'!$H$21</f>
        <v>4631.07731384</v>
      </c>
      <c r="Y114" s="37">
        <f>SUMIFS(СВЦЭМ!$D$34:$D$777,СВЦЭМ!$A$34:$A$777,$A114,СВЦЭМ!$B$34:$B$777,Y$83)+'СЕТ СН'!$H$11+СВЦЭМ!$D$10+'СЕТ СН'!$H$5-'СЕТ СН'!$H$21</f>
        <v>4655.9748782199995</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01.08.2017</v>
      </c>
      <c r="B120" s="37">
        <f>SUMIFS(СВЦЭМ!$D$34:$D$777,СВЦЭМ!$A$34:$A$777,$A120,СВЦЭМ!$B$34:$B$777,B$119)+'СЕТ СН'!$I$11+СВЦЭМ!$D$10+'СЕТ СН'!$I$5-'СЕТ СН'!$I$21</f>
        <v>4707.7839481399997</v>
      </c>
      <c r="C120" s="37">
        <f>SUMIFS(СВЦЭМ!$D$34:$D$777,СВЦЭМ!$A$34:$A$777,$A120,СВЦЭМ!$B$34:$B$777,C$119)+'СЕТ СН'!$I$11+СВЦЭМ!$D$10+'СЕТ СН'!$I$5-'СЕТ СН'!$I$21</f>
        <v>4777.8068404799997</v>
      </c>
      <c r="D120" s="37">
        <f>SUMIFS(СВЦЭМ!$D$34:$D$777,СВЦЭМ!$A$34:$A$777,$A120,СВЦЭМ!$B$34:$B$777,D$119)+'СЕТ СН'!$I$11+СВЦЭМ!$D$10+'СЕТ СН'!$I$5-'СЕТ СН'!$I$21</f>
        <v>4812.2614055199992</v>
      </c>
      <c r="E120" s="37">
        <f>SUMIFS(СВЦЭМ!$D$34:$D$777,СВЦЭМ!$A$34:$A$777,$A120,СВЦЭМ!$B$34:$B$777,E$119)+'СЕТ СН'!$I$11+СВЦЭМ!$D$10+'СЕТ СН'!$I$5-'СЕТ СН'!$I$21</f>
        <v>4843.0846426399994</v>
      </c>
      <c r="F120" s="37">
        <f>SUMIFS(СВЦЭМ!$D$34:$D$777,СВЦЭМ!$A$34:$A$777,$A120,СВЦЭМ!$B$34:$B$777,F$119)+'СЕТ СН'!$I$11+СВЦЭМ!$D$10+'СЕТ СН'!$I$5-'СЕТ СН'!$I$21</f>
        <v>4849.9244159399996</v>
      </c>
      <c r="G120" s="37">
        <f>SUMIFS(СВЦЭМ!$D$34:$D$777,СВЦЭМ!$A$34:$A$777,$A120,СВЦЭМ!$B$34:$B$777,G$119)+'СЕТ СН'!$I$11+СВЦЭМ!$D$10+'СЕТ СН'!$I$5-'СЕТ СН'!$I$21</f>
        <v>4861.3607263899994</v>
      </c>
      <c r="H120" s="37">
        <f>SUMIFS(СВЦЭМ!$D$34:$D$777,СВЦЭМ!$A$34:$A$777,$A120,СВЦЭМ!$B$34:$B$777,H$119)+'СЕТ СН'!$I$11+СВЦЭМ!$D$10+'СЕТ СН'!$I$5-'СЕТ СН'!$I$21</f>
        <v>4817.9828598899994</v>
      </c>
      <c r="I120" s="37">
        <f>SUMIFS(СВЦЭМ!$D$34:$D$777,СВЦЭМ!$A$34:$A$777,$A120,СВЦЭМ!$B$34:$B$777,I$119)+'СЕТ СН'!$I$11+СВЦЭМ!$D$10+'СЕТ СН'!$I$5-'СЕТ СН'!$I$21</f>
        <v>4699.6808791899994</v>
      </c>
      <c r="J120" s="37">
        <f>SUMIFS(СВЦЭМ!$D$34:$D$777,СВЦЭМ!$A$34:$A$777,$A120,СВЦЭМ!$B$34:$B$777,J$119)+'СЕТ СН'!$I$11+СВЦЭМ!$D$10+'СЕТ СН'!$I$5-'СЕТ СН'!$I$21</f>
        <v>4581.2798009399994</v>
      </c>
      <c r="K120" s="37">
        <f>SUMIFS(СВЦЭМ!$D$34:$D$777,СВЦЭМ!$A$34:$A$777,$A120,СВЦЭМ!$B$34:$B$777,K$119)+'СЕТ СН'!$I$11+СВЦЭМ!$D$10+'СЕТ СН'!$I$5-'СЕТ СН'!$I$21</f>
        <v>4491.7233682099995</v>
      </c>
      <c r="L120" s="37">
        <f>SUMIFS(СВЦЭМ!$D$34:$D$777,СВЦЭМ!$A$34:$A$777,$A120,СВЦЭМ!$B$34:$B$777,L$119)+'СЕТ СН'!$I$11+СВЦЭМ!$D$10+'СЕТ СН'!$I$5-'СЕТ СН'!$I$21</f>
        <v>4446.6126503199994</v>
      </c>
      <c r="M120" s="37">
        <f>SUMIFS(СВЦЭМ!$D$34:$D$777,СВЦЭМ!$A$34:$A$777,$A120,СВЦЭМ!$B$34:$B$777,M$119)+'СЕТ СН'!$I$11+СВЦЭМ!$D$10+'СЕТ СН'!$I$5-'СЕТ СН'!$I$21</f>
        <v>4440.7323478299995</v>
      </c>
      <c r="N120" s="37">
        <f>SUMIFS(СВЦЭМ!$D$34:$D$777,СВЦЭМ!$A$34:$A$777,$A120,СВЦЭМ!$B$34:$B$777,N$119)+'СЕТ СН'!$I$11+СВЦЭМ!$D$10+'СЕТ СН'!$I$5-'СЕТ СН'!$I$21</f>
        <v>4438.6583190499996</v>
      </c>
      <c r="O120" s="37">
        <f>SUMIFS(СВЦЭМ!$D$34:$D$777,СВЦЭМ!$A$34:$A$777,$A120,СВЦЭМ!$B$34:$B$777,O$119)+'СЕТ СН'!$I$11+СВЦЭМ!$D$10+'СЕТ СН'!$I$5-'СЕТ СН'!$I$21</f>
        <v>4444.0323883599995</v>
      </c>
      <c r="P120" s="37">
        <f>SUMIFS(СВЦЭМ!$D$34:$D$777,СВЦЭМ!$A$34:$A$777,$A120,СВЦЭМ!$B$34:$B$777,P$119)+'СЕТ СН'!$I$11+СВЦЭМ!$D$10+'СЕТ СН'!$I$5-'СЕТ СН'!$I$21</f>
        <v>4444.1797502699992</v>
      </c>
      <c r="Q120" s="37">
        <f>SUMIFS(СВЦЭМ!$D$34:$D$777,СВЦЭМ!$A$34:$A$777,$A120,СВЦЭМ!$B$34:$B$777,Q$119)+'СЕТ СН'!$I$11+СВЦЭМ!$D$10+'СЕТ СН'!$I$5-'СЕТ СН'!$I$21</f>
        <v>4442.8244618399995</v>
      </c>
      <c r="R120" s="37">
        <f>SUMIFS(СВЦЭМ!$D$34:$D$777,СВЦЭМ!$A$34:$A$777,$A120,СВЦЭМ!$B$34:$B$777,R$119)+'СЕТ СН'!$I$11+СВЦЭМ!$D$10+'СЕТ СН'!$I$5-'СЕТ СН'!$I$21</f>
        <v>4443.6827550799999</v>
      </c>
      <c r="S120" s="37">
        <f>SUMIFS(СВЦЭМ!$D$34:$D$777,СВЦЭМ!$A$34:$A$777,$A120,СВЦЭМ!$B$34:$B$777,S$119)+'СЕТ СН'!$I$11+СВЦЭМ!$D$10+'СЕТ СН'!$I$5-'СЕТ СН'!$I$21</f>
        <v>4442.5859424699993</v>
      </c>
      <c r="T120" s="37">
        <f>SUMIFS(СВЦЭМ!$D$34:$D$777,СВЦЭМ!$A$34:$A$777,$A120,СВЦЭМ!$B$34:$B$777,T$119)+'СЕТ СН'!$I$11+СВЦЭМ!$D$10+'СЕТ СН'!$I$5-'СЕТ СН'!$I$21</f>
        <v>4441.9808632099994</v>
      </c>
      <c r="U120" s="37">
        <f>SUMIFS(СВЦЭМ!$D$34:$D$777,СВЦЭМ!$A$34:$A$777,$A120,СВЦЭМ!$B$34:$B$777,U$119)+'СЕТ СН'!$I$11+СВЦЭМ!$D$10+'СЕТ СН'!$I$5-'СЕТ СН'!$I$21</f>
        <v>4438.6467736199993</v>
      </c>
      <c r="V120" s="37">
        <f>SUMIFS(СВЦЭМ!$D$34:$D$777,СВЦЭМ!$A$34:$A$777,$A120,СВЦЭМ!$B$34:$B$777,V$119)+'СЕТ СН'!$I$11+СВЦЭМ!$D$10+'СЕТ СН'!$I$5-'СЕТ СН'!$I$21</f>
        <v>4467.1074652999996</v>
      </c>
      <c r="W120" s="37">
        <f>SUMIFS(СВЦЭМ!$D$34:$D$777,СВЦЭМ!$A$34:$A$777,$A120,СВЦЭМ!$B$34:$B$777,W$119)+'СЕТ СН'!$I$11+СВЦЭМ!$D$10+'СЕТ СН'!$I$5-'СЕТ СН'!$I$21</f>
        <v>4520.2191502099995</v>
      </c>
      <c r="X120" s="37">
        <f>SUMIFS(СВЦЭМ!$D$34:$D$777,СВЦЭМ!$A$34:$A$777,$A120,СВЦЭМ!$B$34:$B$777,X$119)+'СЕТ СН'!$I$11+СВЦЭМ!$D$10+'СЕТ СН'!$I$5-'СЕТ СН'!$I$21</f>
        <v>4569.0351473499995</v>
      </c>
      <c r="Y120" s="37">
        <f>SUMIFS(СВЦЭМ!$D$34:$D$777,СВЦЭМ!$A$34:$A$777,$A120,СВЦЭМ!$B$34:$B$777,Y$119)+'СЕТ СН'!$I$11+СВЦЭМ!$D$10+'СЕТ СН'!$I$5-'СЕТ СН'!$I$21</f>
        <v>4664.4738421799993</v>
      </c>
      <c r="AA120" s="46"/>
    </row>
    <row r="121" spans="1:27" ht="15.75" x14ac:dyDescent="0.2">
      <c r="A121" s="36">
        <f>A120+1</f>
        <v>42949</v>
      </c>
      <c r="B121" s="37">
        <f>SUMIFS(СВЦЭМ!$D$34:$D$777,СВЦЭМ!$A$34:$A$777,$A121,СВЦЭМ!$B$34:$B$777,B$119)+'СЕТ СН'!$I$11+СВЦЭМ!$D$10+'СЕТ СН'!$I$5-'СЕТ СН'!$I$21</f>
        <v>4722.3376499099995</v>
      </c>
      <c r="C121" s="37">
        <f>SUMIFS(СВЦЭМ!$D$34:$D$777,СВЦЭМ!$A$34:$A$777,$A121,СВЦЭМ!$B$34:$B$777,C$119)+'СЕТ СН'!$I$11+СВЦЭМ!$D$10+'СЕТ СН'!$I$5-'СЕТ СН'!$I$21</f>
        <v>4805.8584739299995</v>
      </c>
      <c r="D121" s="37">
        <f>SUMIFS(СВЦЭМ!$D$34:$D$777,СВЦЭМ!$A$34:$A$777,$A121,СВЦЭМ!$B$34:$B$777,D$119)+'СЕТ СН'!$I$11+СВЦЭМ!$D$10+'СЕТ СН'!$I$5-'СЕТ СН'!$I$21</f>
        <v>4847.6712946399994</v>
      </c>
      <c r="E121" s="37">
        <f>SUMIFS(СВЦЭМ!$D$34:$D$777,СВЦЭМ!$A$34:$A$777,$A121,СВЦЭМ!$B$34:$B$777,E$119)+'СЕТ СН'!$I$11+СВЦЭМ!$D$10+'СЕТ СН'!$I$5-'СЕТ СН'!$I$21</f>
        <v>4859.4262588999991</v>
      </c>
      <c r="F121" s="37">
        <f>SUMIFS(СВЦЭМ!$D$34:$D$777,СВЦЭМ!$A$34:$A$777,$A121,СВЦЭМ!$B$34:$B$777,F$119)+'СЕТ СН'!$I$11+СВЦЭМ!$D$10+'СЕТ СН'!$I$5-'СЕТ СН'!$I$21</f>
        <v>4867.1245576399997</v>
      </c>
      <c r="G121" s="37">
        <f>SUMIFS(СВЦЭМ!$D$34:$D$777,СВЦЭМ!$A$34:$A$777,$A121,СВЦЭМ!$B$34:$B$777,G$119)+'СЕТ СН'!$I$11+СВЦЭМ!$D$10+'СЕТ СН'!$I$5-'СЕТ СН'!$I$21</f>
        <v>4853.5960970899996</v>
      </c>
      <c r="H121" s="37">
        <f>SUMIFS(СВЦЭМ!$D$34:$D$777,СВЦЭМ!$A$34:$A$777,$A121,СВЦЭМ!$B$34:$B$777,H$119)+'СЕТ СН'!$I$11+СВЦЭМ!$D$10+'СЕТ СН'!$I$5-'СЕТ СН'!$I$21</f>
        <v>4776.0121139799994</v>
      </c>
      <c r="I121" s="37">
        <f>SUMIFS(СВЦЭМ!$D$34:$D$777,СВЦЭМ!$A$34:$A$777,$A121,СВЦЭМ!$B$34:$B$777,I$119)+'СЕТ СН'!$I$11+СВЦЭМ!$D$10+'СЕТ СН'!$I$5-'СЕТ СН'!$I$21</f>
        <v>4664.6566705699997</v>
      </c>
      <c r="J121" s="37">
        <f>SUMIFS(СВЦЭМ!$D$34:$D$777,СВЦЭМ!$A$34:$A$777,$A121,СВЦЭМ!$B$34:$B$777,J$119)+'СЕТ СН'!$I$11+СВЦЭМ!$D$10+'СЕТ СН'!$I$5-'СЕТ СН'!$I$21</f>
        <v>4560.9684291899994</v>
      </c>
      <c r="K121" s="37">
        <f>SUMIFS(СВЦЭМ!$D$34:$D$777,СВЦЭМ!$A$34:$A$777,$A121,СВЦЭМ!$B$34:$B$777,K$119)+'СЕТ СН'!$I$11+СВЦЭМ!$D$10+'СЕТ СН'!$I$5-'СЕТ СН'!$I$21</f>
        <v>4510.2664205199999</v>
      </c>
      <c r="L121" s="37">
        <f>SUMIFS(СВЦЭМ!$D$34:$D$777,СВЦЭМ!$A$34:$A$777,$A121,СВЦЭМ!$B$34:$B$777,L$119)+'СЕТ СН'!$I$11+СВЦЭМ!$D$10+'СЕТ СН'!$I$5-'СЕТ СН'!$I$21</f>
        <v>4471.00939758</v>
      </c>
      <c r="M121" s="37">
        <f>SUMIFS(СВЦЭМ!$D$34:$D$777,СВЦЭМ!$A$34:$A$777,$A121,СВЦЭМ!$B$34:$B$777,M$119)+'СЕТ СН'!$I$11+СВЦЭМ!$D$10+'СЕТ СН'!$I$5-'СЕТ СН'!$I$21</f>
        <v>4470.0856672499995</v>
      </c>
      <c r="N121" s="37">
        <f>SUMIFS(СВЦЭМ!$D$34:$D$777,СВЦЭМ!$A$34:$A$777,$A121,СВЦЭМ!$B$34:$B$777,N$119)+'СЕТ СН'!$I$11+СВЦЭМ!$D$10+'СЕТ СН'!$I$5-'СЕТ СН'!$I$21</f>
        <v>4462.1982047299998</v>
      </c>
      <c r="O121" s="37">
        <f>SUMIFS(СВЦЭМ!$D$34:$D$777,СВЦЭМ!$A$34:$A$777,$A121,СВЦЭМ!$B$34:$B$777,O$119)+'СЕТ СН'!$I$11+СВЦЭМ!$D$10+'СЕТ СН'!$I$5-'СЕТ СН'!$I$21</f>
        <v>4463.8714601900001</v>
      </c>
      <c r="P121" s="37">
        <f>SUMIFS(СВЦЭМ!$D$34:$D$777,СВЦЭМ!$A$34:$A$777,$A121,СВЦЭМ!$B$34:$B$777,P$119)+'СЕТ СН'!$I$11+СВЦЭМ!$D$10+'СЕТ СН'!$I$5-'СЕТ СН'!$I$21</f>
        <v>4466.1278013900001</v>
      </c>
      <c r="Q121" s="37">
        <f>SUMIFS(СВЦЭМ!$D$34:$D$777,СВЦЭМ!$A$34:$A$777,$A121,СВЦЭМ!$B$34:$B$777,Q$119)+'СЕТ СН'!$I$11+СВЦЭМ!$D$10+'СЕТ СН'!$I$5-'СЕТ СН'!$I$21</f>
        <v>4472.4507476899998</v>
      </c>
      <c r="R121" s="37">
        <f>SUMIFS(СВЦЭМ!$D$34:$D$777,СВЦЭМ!$A$34:$A$777,$A121,СВЦЭМ!$B$34:$B$777,R$119)+'СЕТ СН'!$I$11+СВЦЭМ!$D$10+'СЕТ СН'!$I$5-'СЕТ СН'!$I$21</f>
        <v>4486.1680638499993</v>
      </c>
      <c r="S121" s="37">
        <f>SUMIFS(СВЦЭМ!$D$34:$D$777,СВЦЭМ!$A$34:$A$777,$A121,СВЦЭМ!$B$34:$B$777,S$119)+'СЕТ СН'!$I$11+СВЦЭМ!$D$10+'СЕТ СН'!$I$5-'СЕТ СН'!$I$21</f>
        <v>4495.2236665399996</v>
      </c>
      <c r="T121" s="37">
        <f>SUMIFS(СВЦЭМ!$D$34:$D$777,СВЦЭМ!$A$34:$A$777,$A121,СВЦЭМ!$B$34:$B$777,T$119)+'СЕТ СН'!$I$11+СВЦЭМ!$D$10+'СЕТ СН'!$I$5-'СЕТ СН'!$I$21</f>
        <v>4478.7580138699996</v>
      </c>
      <c r="U121" s="37">
        <f>SUMIFS(СВЦЭМ!$D$34:$D$777,СВЦЭМ!$A$34:$A$777,$A121,СВЦЭМ!$B$34:$B$777,U$119)+'СЕТ СН'!$I$11+СВЦЭМ!$D$10+'СЕТ СН'!$I$5-'СЕТ СН'!$I$21</f>
        <v>4456.8677753399998</v>
      </c>
      <c r="V121" s="37">
        <f>SUMIFS(СВЦЭМ!$D$34:$D$777,СВЦЭМ!$A$34:$A$777,$A121,СВЦЭМ!$B$34:$B$777,V$119)+'СЕТ СН'!$I$11+СВЦЭМ!$D$10+'СЕТ СН'!$I$5-'СЕТ СН'!$I$21</f>
        <v>4485.4910619100001</v>
      </c>
      <c r="W121" s="37">
        <f>SUMIFS(СВЦЭМ!$D$34:$D$777,СВЦЭМ!$A$34:$A$777,$A121,СВЦЭМ!$B$34:$B$777,W$119)+'СЕТ СН'!$I$11+СВЦЭМ!$D$10+'СЕТ СН'!$I$5-'СЕТ СН'!$I$21</f>
        <v>4535.7926025699999</v>
      </c>
      <c r="X121" s="37">
        <f>SUMIFS(СВЦЭМ!$D$34:$D$777,СВЦЭМ!$A$34:$A$777,$A121,СВЦЭМ!$B$34:$B$777,X$119)+'СЕТ СН'!$I$11+СВЦЭМ!$D$10+'СЕТ СН'!$I$5-'СЕТ СН'!$I$21</f>
        <v>4576.5003317399996</v>
      </c>
      <c r="Y121" s="37">
        <f>SUMIFS(СВЦЭМ!$D$34:$D$777,СВЦЭМ!$A$34:$A$777,$A121,СВЦЭМ!$B$34:$B$777,Y$119)+'СЕТ СН'!$I$11+СВЦЭМ!$D$10+'СЕТ СН'!$I$5-'СЕТ СН'!$I$21</f>
        <v>4663.4739526599997</v>
      </c>
    </row>
    <row r="122" spans="1:27" ht="15.75" x14ac:dyDescent="0.2">
      <c r="A122" s="36">
        <f t="shared" ref="A122:A150" si="3">A121+1</f>
        <v>42950</v>
      </c>
      <c r="B122" s="37">
        <f>SUMIFS(СВЦЭМ!$D$34:$D$777,СВЦЭМ!$A$34:$A$777,$A122,СВЦЭМ!$B$34:$B$777,B$119)+'СЕТ СН'!$I$11+СВЦЭМ!$D$10+'СЕТ СН'!$I$5-'СЕТ СН'!$I$21</f>
        <v>4736.4675872999996</v>
      </c>
      <c r="C122" s="37">
        <f>SUMIFS(СВЦЭМ!$D$34:$D$777,СВЦЭМ!$A$34:$A$777,$A122,СВЦЭМ!$B$34:$B$777,C$119)+'СЕТ СН'!$I$11+СВЦЭМ!$D$10+'СЕТ СН'!$I$5-'СЕТ СН'!$I$21</f>
        <v>4803.0875139599993</v>
      </c>
      <c r="D122" s="37">
        <f>SUMIFS(СВЦЭМ!$D$34:$D$777,СВЦЭМ!$A$34:$A$777,$A122,СВЦЭМ!$B$34:$B$777,D$119)+'СЕТ СН'!$I$11+СВЦЭМ!$D$10+'СЕТ СН'!$I$5-'СЕТ СН'!$I$21</f>
        <v>4846.9741095699992</v>
      </c>
      <c r="E122" s="37">
        <f>SUMIFS(СВЦЭМ!$D$34:$D$777,СВЦЭМ!$A$34:$A$777,$A122,СВЦЭМ!$B$34:$B$777,E$119)+'СЕТ СН'!$I$11+СВЦЭМ!$D$10+'СЕТ СН'!$I$5-'СЕТ СН'!$I$21</f>
        <v>4868.5754479299994</v>
      </c>
      <c r="F122" s="37">
        <f>SUMIFS(СВЦЭМ!$D$34:$D$777,СВЦЭМ!$A$34:$A$777,$A122,СВЦЭМ!$B$34:$B$777,F$119)+'СЕТ СН'!$I$11+СВЦЭМ!$D$10+'СЕТ СН'!$I$5-'СЕТ СН'!$I$21</f>
        <v>4873.9202406699997</v>
      </c>
      <c r="G122" s="37">
        <f>SUMIFS(СВЦЭМ!$D$34:$D$777,СВЦЭМ!$A$34:$A$777,$A122,СВЦЭМ!$B$34:$B$777,G$119)+'СЕТ СН'!$I$11+СВЦЭМ!$D$10+'СЕТ СН'!$I$5-'СЕТ СН'!$I$21</f>
        <v>4863.6161443799992</v>
      </c>
      <c r="H122" s="37">
        <f>SUMIFS(СВЦЭМ!$D$34:$D$777,СВЦЭМ!$A$34:$A$777,$A122,СВЦЭМ!$B$34:$B$777,H$119)+'СЕТ СН'!$I$11+СВЦЭМ!$D$10+'СЕТ СН'!$I$5-'СЕТ СН'!$I$21</f>
        <v>4784.0322704499995</v>
      </c>
      <c r="I122" s="37">
        <f>SUMIFS(СВЦЭМ!$D$34:$D$777,СВЦЭМ!$A$34:$A$777,$A122,СВЦЭМ!$B$34:$B$777,I$119)+'СЕТ СН'!$I$11+СВЦЭМ!$D$10+'СЕТ СН'!$I$5-'СЕТ СН'!$I$21</f>
        <v>4675.9004181299997</v>
      </c>
      <c r="J122" s="37">
        <f>SUMIFS(СВЦЭМ!$D$34:$D$777,СВЦЭМ!$A$34:$A$777,$A122,СВЦЭМ!$B$34:$B$777,J$119)+'СЕТ СН'!$I$11+СВЦЭМ!$D$10+'СЕТ СН'!$I$5-'СЕТ СН'!$I$21</f>
        <v>4553.93433344</v>
      </c>
      <c r="K122" s="37">
        <f>SUMIFS(СВЦЭМ!$D$34:$D$777,СВЦЭМ!$A$34:$A$777,$A122,СВЦЭМ!$B$34:$B$777,K$119)+'СЕТ СН'!$I$11+СВЦЭМ!$D$10+'СЕТ СН'!$I$5-'СЕТ СН'!$I$21</f>
        <v>4469.6372290499994</v>
      </c>
      <c r="L122" s="37">
        <f>SUMIFS(СВЦЭМ!$D$34:$D$777,СВЦЭМ!$A$34:$A$777,$A122,СВЦЭМ!$B$34:$B$777,L$119)+'СЕТ СН'!$I$11+СВЦЭМ!$D$10+'СЕТ СН'!$I$5-'СЕТ СН'!$I$21</f>
        <v>4417.6118150900002</v>
      </c>
      <c r="M122" s="37">
        <f>SUMIFS(СВЦЭМ!$D$34:$D$777,СВЦЭМ!$A$34:$A$777,$A122,СВЦЭМ!$B$34:$B$777,M$119)+'СЕТ СН'!$I$11+СВЦЭМ!$D$10+'СЕТ СН'!$I$5-'СЕТ СН'!$I$21</f>
        <v>4410.2603214800001</v>
      </c>
      <c r="N122" s="37">
        <f>SUMIFS(СВЦЭМ!$D$34:$D$777,СВЦЭМ!$A$34:$A$777,$A122,СВЦЭМ!$B$34:$B$777,N$119)+'СЕТ СН'!$I$11+СВЦЭМ!$D$10+'СЕТ СН'!$I$5-'СЕТ СН'!$I$21</f>
        <v>4416.9472127199997</v>
      </c>
      <c r="O122" s="37">
        <f>SUMIFS(СВЦЭМ!$D$34:$D$777,СВЦЭМ!$A$34:$A$777,$A122,СВЦЭМ!$B$34:$B$777,O$119)+'СЕТ СН'!$I$11+СВЦЭМ!$D$10+'СЕТ СН'!$I$5-'СЕТ СН'!$I$21</f>
        <v>4403.3488267100001</v>
      </c>
      <c r="P122" s="37">
        <f>SUMIFS(СВЦЭМ!$D$34:$D$777,СВЦЭМ!$A$34:$A$777,$A122,СВЦЭМ!$B$34:$B$777,P$119)+'СЕТ СН'!$I$11+СВЦЭМ!$D$10+'СЕТ СН'!$I$5-'СЕТ СН'!$I$21</f>
        <v>4417.9362004300001</v>
      </c>
      <c r="Q122" s="37">
        <f>SUMIFS(СВЦЭМ!$D$34:$D$777,СВЦЭМ!$A$34:$A$777,$A122,СВЦЭМ!$B$34:$B$777,Q$119)+'СЕТ СН'!$I$11+СВЦЭМ!$D$10+'СЕТ СН'!$I$5-'СЕТ СН'!$I$21</f>
        <v>4421.71056073</v>
      </c>
      <c r="R122" s="37">
        <f>SUMIFS(СВЦЭМ!$D$34:$D$777,СВЦЭМ!$A$34:$A$777,$A122,СВЦЭМ!$B$34:$B$777,R$119)+'СЕТ СН'!$I$11+СВЦЭМ!$D$10+'СЕТ СН'!$I$5-'СЕТ СН'!$I$21</f>
        <v>4427.3338648899999</v>
      </c>
      <c r="S122" s="37">
        <f>SUMIFS(СВЦЭМ!$D$34:$D$777,СВЦЭМ!$A$34:$A$777,$A122,СВЦЭМ!$B$34:$B$777,S$119)+'СЕТ СН'!$I$11+СВЦЭМ!$D$10+'СЕТ СН'!$I$5-'СЕТ СН'!$I$21</f>
        <v>4418.2271997799999</v>
      </c>
      <c r="T122" s="37">
        <f>SUMIFS(СВЦЭМ!$D$34:$D$777,СВЦЭМ!$A$34:$A$777,$A122,СВЦЭМ!$B$34:$B$777,T$119)+'СЕТ СН'!$I$11+СВЦЭМ!$D$10+'СЕТ СН'!$I$5-'СЕТ СН'!$I$21</f>
        <v>4429.9877759800002</v>
      </c>
      <c r="U122" s="37">
        <f>SUMIFS(СВЦЭМ!$D$34:$D$777,СВЦЭМ!$A$34:$A$777,$A122,СВЦЭМ!$B$34:$B$777,U$119)+'СЕТ СН'!$I$11+СВЦЭМ!$D$10+'СЕТ СН'!$I$5-'СЕТ СН'!$I$21</f>
        <v>4431.3442521899997</v>
      </c>
      <c r="V122" s="37">
        <f>SUMIFS(СВЦЭМ!$D$34:$D$777,СВЦЭМ!$A$34:$A$777,$A122,СВЦЭМ!$B$34:$B$777,V$119)+'СЕТ СН'!$I$11+СВЦЭМ!$D$10+'СЕТ СН'!$I$5-'СЕТ СН'!$I$21</f>
        <v>4446.6620270799995</v>
      </c>
      <c r="W122" s="37">
        <f>SUMIFS(СВЦЭМ!$D$34:$D$777,СВЦЭМ!$A$34:$A$777,$A122,СВЦЭМ!$B$34:$B$777,W$119)+'СЕТ СН'!$I$11+СВЦЭМ!$D$10+'СЕТ СН'!$I$5-'СЕТ СН'!$I$21</f>
        <v>4485.8204430899996</v>
      </c>
      <c r="X122" s="37">
        <f>SUMIFS(СВЦЭМ!$D$34:$D$777,СВЦЭМ!$A$34:$A$777,$A122,СВЦЭМ!$B$34:$B$777,X$119)+'СЕТ СН'!$I$11+СВЦЭМ!$D$10+'СЕТ СН'!$I$5-'СЕТ СН'!$I$21</f>
        <v>4576.7909886099997</v>
      </c>
      <c r="Y122" s="37">
        <f>SUMIFS(СВЦЭМ!$D$34:$D$777,СВЦЭМ!$A$34:$A$777,$A122,СВЦЭМ!$B$34:$B$777,Y$119)+'СЕТ СН'!$I$11+СВЦЭМ!$D$10+'СЕТ СН'!$I$5-'СЕТ СН'!$I$21</f>
        <v>4675.92960399</v>
      </c>
    </row>
    <row r="123" spans="1:27" ht="15.75" x14ac:dyDescent="0.2">
      <c r="A123" s="36">
        <f t="shared" si="3"/>
        <v>42951</v>
      </c>
      <c r="B123" s="37">
        <f>SUMIFS(СВЦЭМ!$D$34:$D$777,СВЦЭМ!$A$34:$A$777,$A123,СВЦЭМ!$B$34:$B$777,B$119)+'СЕТ СН'!$I$11+СВЦЭМ!$D$10+'СЕТ СН'!$I$5-'СЕТ СН'!$I$21</f>
        <v>4854.4410746099993</v>
      </c>
      <c r="C123" s="37">
        <f>SUMIFS(СВЦЭМ!$D$34:$D$777,СВЦЭМ!$A$34:$A$777,$A123,СВЦЭМ!$B$34:$B$777,C$119)+'СЕТ СН'!$I$11+СВЦЭМ!$D$10+'СЕТ СН'!$I$5-'СЕТ СН'!$I$21</f>
        <v>4957.4669696499996</v>
      </c>
      <c r="D123" s="37">
        <f>SUMIFS(СВЦЭМ!$D$34:$D$777,СВЦЭМ!$A$34:$A$777,$A123,СВЦЭМ!$B$34:$B$777,D$119)+'СЕТ СН'!$I$11+СВЦЭМ!$D$10+'СЕТ СН'!$I$5-'СЕТ СН'!$I$21</f>
        <v>5028.0765915399998</v>
      </c>
      <c r="E123" s="37">
        <f>SUMIFS(СВЦЭМ!$D$34:$D$777,СВЦЭМ!$A$34:$A$777,$A123,СВЦЭМ!$B$34:$B$777,E$119)+'СЕТ СН'!$I$11+СВЦЭМ!$D$10+'СЕТ СН'!$I$5-'СЕТ СН'!$I$21</f>
        <v>5069.9260362199993</v>
      </c>
      <c r="F123" s="37">
        <f>SUMIFS(СВЦЭМ!$D$34:$D$777,СВЦЭМ!$A$34:$A$777,$A123,СВЦЭМ!$B$34:$B$777,F$119)+'СЕТ СН'!$I$11+СВЦЭМ!$D$10+'СЕТ СН'!$I$5-'СЕТ СН'!$I$21</f>
        <v>5073.8619756699991</v>
      </c>
      <c r="G123" s="37">
        <f>SUMIFS(СВЦЭМ!$D$34:$D$777,СВЦЭМ!$A$34:$A$777,$A123,СВЦЭМ!$B$34:$B$777,G$119)+'СЕТ СН'!$I$11+СВЦЭМ!$D$10+'СЕТ СН'!$I$5-'СЕТ СН'!$I$21</f>
        <v>5071.5973553899994</v>
      </c>
      <c r="H123" s="37">
        <f>SUMIFS(СВЦЭМ!$D$34:$D$777,СВЦЭМ!$A$34:$A$777,$A123,СВЦЭМ!$B$34:$B$777,H$119)+'СЕТ СН'!$I$11+СВЦЭМ!$D$10+'СЕТ СН'!$I$5-'СЕТ СН'!$I$21</f>
        <v>4987.5907754099999</v>
      </c>
      <c r="I123" s="37">
        <f>SUMIFS(СВЦЭМ!$D$34:$D$777,СВЦЭМ!$A$34:$A$777,$A123,СВЦЭМ!$B$34:$B$777,I$119)+'СЕТ СН'!$I$11+СВЦЭМ!$D$10+'СЕТ СН'!$I$5-'СЕТ СН'!$I$21</f>
        <v>4871.4624196199993</v>
      </c>
      <c r="J123" s="37">
        <f>SUMIFS(СВЦЭМ!$D$34:$D$777,СВЦЭМ!$A$34:$A$777,$A123,СВЦЭМ!$B$34:$B$777,J$119)+'СЕТ СН'!$I$11+СВЦЭМ!$D$10+'СЕТ СН'!$I$5-'СЕТ СН'!$I$21</f>
        <v>4757.5637997699996</v>
      </c>
      <c r="K123" s="37">
        <f>SUMIFS(СВЦЭМ!$D$34:$D$777,СВЦЭМ!$A$34:$A$777,$A123,СВЦЭМ!$B$34:$B$777,K$119)+'СЕТ СН'!$I$11+СВЦЭМ!$D$10+'СЕТ СН'!$I$5-'СЕТ СН'!$I$21</f>
        <v>4665.1789203199996</v>
      </c>
      <c r="L123" s="37">
        <f>SUMIFS(СВЦЭМ!$D$34:$D$777,СВЦЭМ!$A$34:$A$777,$A123,СВЦЭМ!$B$34:$B$777,L$119)+'СЕТ СН'!$I$11+СВЦЭМ!$D$10+'СЕТ СН'!$I$5-'СЕТ СН'!$I$21</f>
        <v>4597.4603883399996</v>
      </c>
      <c r="M123" s="37">
        <f>SUMIFS(СВЦЭМ!$D$34:$D$777,СВЦЭМ!$A$34:$A$777,$A123,СВЦЭМ!$B$34:$B$777,M$119)+'СЕТ СН'!$I$11+СВЦЭМ!$D$10+'СЕТ СН'!$I$5-'СЕТ СН'!$I$21</f>
        <v>4589.3364336300001</v>
      </c>
      <c r="N123" s="37">
        <f>SUMIFS(СВЦЭМ!$D$34:$D$777,СВЦЭМ!$A$34:$A$777,$A123,СВЦЭМ!$B$34:$B$777,N$119)+'СЕТ СН'!$I$11+СВЦЭМ!$D$10+'СЕТ СН'!$I$5-'СЕТ СН'!$I$21</f>
        <v>4596.3257835999993</v>
      </c>
      <c r="O123" s="37">
        <f>SUMIFS(СВЦЭМ!$D$34:$D$777,СВЦЭМ!$A$34:$A$777,$A123,СВЦЭМ!$B$34:$B$777,O$119)+'СЕТ СН'!$I$11+СВЦЭМ!$D$10+'СЕТ СН'!$I$5-'СЕТ СН'!$I$21</f>
        <v>4582.1117219899998</v>
      </c>
      <c r="P123" s="37">
        <f>SUMIFS(СВЦЭМ!$D$34:$D$777,СВЦЭМ!$A$34:$A$777,$A123,СВЦЭМ!$B$34:$B$777,P$119)+'СЕТ СН'!$I$11+СВЦЭМ!$D$10+'СЕТ СН'!$I$5-'СЕТ СН'!$I$21</f>
        <v>4595.6072173499997</v>
      </c>
      <c r="Q123" s="37">
        <f>SUMIFS(СВЦЭМ!$D$34:$D$777,СВЦЭМ!$A$34:$A$777,$A123,СВЦЭМ!$B$34:$B$777,Q$119)+'СЕТ СН'!$I$11+СВЦЭМ!$D$10+'СЕТ СН'!$I$5-'СЕТ СН'!$I$21</f>
        <v>4597.5908313899999</v>
      </c>
      <c r="R123" s="37">
        <f>SUMIFS(СВЦЭМ!$D$34:$D$777,СВЦЭМ!$A$34:$A$777,$A123,СВЦЭМ!$B$34:$B$777,R$119)+'СЕТ СН'!$I$11+СВЦЭМ!$D$10+'СЕТ СН'!$I$5-'СЕТ СН'!$I$21</f>
        <v>4601.1085344899993</v>
      </c>
      <c r="S123" s="37">
        <f>SUMIFS(СВЦЭМ!$D$34:$D$777,СВЦЭМ!$A$34:$A$777,$A123,СВЦЭМ!$B$34:$B$777,S$119)+'СЕТ СН'!$I$11+СВЦЭМ!$D$10+'СЕТ СН'!$I$5-'СЕТ СН'!$I$21</f>
        <v>4589.1100480899995</v>
      </c>
      <c r="T123" s="37">
        <f>SUMIFS(СВЦЭМ!$D$34:$D$777,СВЦЭМ!$A$34:$A$777,$A123,СВЦЭМ!$B$34:$B$777,T$119)+'СЕТ СН'!$I$11+СВЦЭМ!$D$10+'СЕТ СН'!$I$5-'СЕТ СН'!$I$21</f>
        <v>4603.7993638199996</v>
      </c>
      <c r="U123" s="37">
        <f>SUMIFS(СВЦЭМ!$D$34:$D$777,СВЦЭМ!$A$34:$A$777,$A123,СВЦЭМ!$B$34:$B$777,U$119)+'СЕТ СН'!$I$11+СВЦЭМ!$D$10+'СЕТ СН'!$I$5-'СЕТ СН'!$I$21</f>
        <v>4600.3765151199996</v>
      </c>
      <c r="V123" s="37">
        <f>SUMIFS(СВЦЭМ!$D$34:$D$777,СВЦЭМ!$A$34:$A$777,$A123,СВЦЭМ!$B$34:$B$777,V$119)+'СЕТ СН'!$I$11+СВЦЭМ!$D$10+'СЕТ СН'!$I$5-'СЕТ СН'!$I$21</f>
        <v>4621.0064217999998</v>
      </c>
      <c r="W123" s="37">
        <f>SUMIFS(СВЦЭМ!$D$34:$D$777,СВЦЭМ!$A$34:$A$777,$A123,СВЦЭМ!$B$34:$B$777,W$119)+'СЕТ СН'!$I$11+СВЦЭМ!$D$10+'СЕТ СН'!$I$5-'СЕТ СН'!$I$21</f>
        <v>4703.7581072599996</v>
      </c>
      <c r="X123" s="37">
        <f>SUMIFS(СВЦЭМ!$D$34:$D$777,СВЦЭМ!$A$34:$A$777,$A123,СВЦЭМ!$B$34:$B$777,X$119)+'СЕТ СН'!$I$11+СВЦЭМ!$D$10+'СЕТ СН'!$I$5-'СЕТ СН'!$I$21</f>
        <v>4784.5713459399994</v>
      </c>
      <c r="Y123" s="37">
        <f>SUMIFS(СВЦЭМ!$D$34:$D$777,СВЦЭМ!$A$34:$A$777,$A123,СВЦЭМ!$B$34:$B$777,Y$119)+'СЕТ СН'!$I$11+СВЦЭМ!$D$10+'СЕТ СН'!$I$5-'СЕТ СН'!$I$21</f>
        <v>4869.1904083199997</v>
      </c>
    </row>
    <row r="124" spans="1:27" ht="15.75" x14ac:dyDescent="0.2">
      <c r="A124" s="36">
        <f t="shared" si="3"/>
        <v>42952</v>
      </c>
      <c r="B124" s="37">
        <f>SUMIFS(СВЦЭМ!$D$34:$D$777,СВЦЭМ!$A$34:$A$777,$A124,СВЦЭМ!$B$34:$B$777,B$119)+'СЕТ СН'!$I$11+СВЦЭМ!$D$10+'СЕТ СН'!$I$5-'СЕТ СН'!$I$21</f>
        <v>4937.6703977599991</v>
      </c>
      <c r="C124" s="37">
        <f>SUMIFS(СВЦЭМ!$D$34:$D$777,СВЦЭМ!$A$34:$A$777,$A124,СВЦЭМ!$B$34:$B$777,C$119)+'СЕТ СН'!$I$11+СВЦЭМ!$D$10+'СЕТ СН'!$I$5-'СЕТ СН'!$I$21</f>
        <v>5037.8044125699998</v>
      </c>
      <c r="D124" s="37">
        <f>SUMIFS(СВЦЭМ!$D$34:$D$777,СВЦЭМ!$A$34:$A$777,$A124,СВЦЭМ!$B$34:$B$777,D$119)+'СЕТ СН'!$I$11+СВЦЭМ!$D$10+'СЕТ СН'!$I$5-'СЕТ СН'!$I$21</f>
        <v>5063.8078957199996</v>
      </c>
      <c r="E124" s="37">
        <f>SUMIFS(СВЦЭМ!$D$34:$D$777,СВЦЭМ!$A$34:$A$777,$A124,СВЦЭМ!$B$34:$B$777,E$119)+'СЕТ СН'!$I$11+СВЦЭМ!$D$10+'СЕТ СН'!$I$5-'СЕТ СН'!$I$21</f>
        <v>5078.3169417299996</v>
      </c>
      <c r="F124" s="37">
        <f>SUMIFS(СВЦЭМ!$D$34:$D$777,СВЦЭМ!$A$34:$A$777,$A124,СВЦЭМ!$B$34:$B$777,F$119)+'СЕТ СН'!$I$11+СВЦЭМ!$D$10+'СЕТ СН'!$I$5-'СЕТ СН'!$I$21</f>
        <v>5076.2869036199991</v>
      </c>
      <c r="G124" s="37">
        <f>SUMIFS(СВЦЭМ!$D$34:$D$777,СВЦЭМ!$A$34:$A$777,$A124,СВЦЭМ!$B$34:$B$777,G$119)+'СЕТ СН'!$I$11+СВЦЭМ!$D$10+'СЕТ СН'!$I$5-'СЕТ СН'!$I$21</f>
        <v>5077.5457338699998</v>
      </c>
      <c r="H124" s="37">
        <f>SUMIFS(СВЦЭМ!$D$34:$D$777,СВЦЭМ!$A$34:$A$777,$A124,СВЦЭМ!$B$34:$B$777,H$119)+'СЕТ СН'!$I$11+СВЦЭМ!$D$10+'СЕТ СН'!$I$5-'СЕТ СН'!$I$21</f>
        <v>5039.9226725499993</v>
      </c>
      <c r="I124" s="37">
        <f>SUMIFS(СВЦЭМ!$D$34:$D$777,СВЦЭМ!$A$34:$A$777,$A124,СВЦЭМ!$B$34:$B$777,I$119)+'СЕТ СН'!$I$11+СВЦЭМ!$D$10+'СЕТ СН'!$I$5-'СЕТ СН'!$I$21</f>
        <v>4926.4234768399992</v>
      </c>
      <c r="J124" s="37">
        <f>SUMIFS(СВЦЭМ!$D$34:$D$777,СВЦЭМ!$A$34:$A$777,$A124,СВЦЭМ!$B$34:$B$777,J$119)+'СЕТ СН'!$I$11+СВЦЭМ!$D$10+'СЕТ СН'!$I$5-'СЕТ СН'!$I$21</f>
        <v>4776.1757506999993</v>
      </c>
      <c r="K124" s="37">
        <f>SUMIFS(СВЦЭМ!$D$34:$D$777,СВЦЭМ!$A$34:$A$777,$A124,СВЦЭМ!$B$34:$B$777,K$119)+'СЕТ СН'!$I$11+СВЦЭМ!$D$10+'СЕТ СН'!$I$5-'СЕТ СН'!$I$21</f>
        <v>4656.3773226699996</v>
      </c>
      <c r="L124" s="37">
        <f>SUMIFS(СВЦЭМ!$D$34:$D$777,СВЦЭМ!$A$34:$A$777,$A124,СВЦЭМ!$B$34:$B$777,L$119)+'СЕТ СН'!$I$11+СВЦЭМ!$D$10+'СЕТ СН'!$I$5-'СЕТ СН'!$I$21</f>
        <v>4601.0776606099998</v>
      </c>
      <c r="M124" s="37">
        <f>SUMIFS(СВЦЭМ!$D$34:$D$777,СВЦЭМ!$A$34:$A$777,$A124,СВЦЭМ!$B$34:$B$777,M$119)+'СЕТ СН'!$I$11+СВЦЭМ!$D$10+'СЕТ СН'!$I$5-'СЕТ СН'!$I$21</f>
        <v>4595.5598689499993</v>
      </c>
      <c r="N124" s="37">
        <f>SUMIFS(СВЦЭМ!$D$34:$D$777,СВЦЭМ!$A$34:$A$777,$A124,СВЦЭМ!$B$34:$B$777,N$119)+'СЕТ СН'!$I$11+СВЦЭМ!$D$10+'СЕТ СН'!$I$5-'СЕТ СН'!$I$21</f>
        <v>4590.8271680199996</v>
      </c>
      <c r="O124" s="37">
        <f>SUMIFS(СВЦЭМ!$D$34:$D$777,СВЦЭМ!$A$34:$A$777,$A124,СВЦЭМ!$B$34:$B$777,O$119)+'СЕТ СН'!$I$11+СВЦЭМ!$D$10+'СЕТ СН'!$I$5-'СЕТ СН'!$I$21</f>
        <v>4590.3668586999993</v>
      </c>
      <c r="P124" s="37">
        <f>SUMIFS(СВЦЭМ!$D$34:$D$777,СВЦЭМ!$A$34:$A$777,$A124,СВЦЭМ!$B$34:$B$777,P$119)+'СЕТ СН'!$I$11+СВЦЭМ!$D$10+'СЕТ СН'!$I$5-'СЕТ СН'!$I$21</f>
        <v>4592.3558846099995</v>
      </c>
      <c r="Q124" s="37">
        <f>SUMIFS(СВЦЭМ!$D$34:$D$777,СВЦЭМ!$A$34:$A$777,$A124,СВЦЭМ!$B$34:$B$777,Q$119)+'СЕТ СН'!$I$11+СВЦЭМ!$D$10+'СЕТ СН'!$I$5-'СЕТ СН'!$I$21</f>
        <v>4590.66604087</v>
      </c>
      <c r="R124" s="37">
        <f>SUMIFS(СВЦЭМ!$D$34:$D$777,СВЦЭМ!$A$34:$A$777,$A124,СВЦЭМ!$B$34:$B$777,R$119)+'СЕТ СН'!$I$11+СВЦЭМ!$D$10+'СЕТ СН'!$I$5-'СЕТ СН'!$I$21</f>
        <v>4589.0480245999997</v>
      </c>
      <c r="S124" s="37">
        <f>SUMIFS(СВЦЭМ!$D$34:$D$777,СВЦЭМ!$A$34:$A$777,$A124,СВЦЭМ!$B$34:$B$777,S$119)+'СЕТ СН'!$I$11+СВЦЭМ!$D$10+'СЕТ СН'!$I$5-'СЕТ СН'!$I$21</f>
        <v>4585.6395172899993</v>
      </c>
      <c r="T124" s="37">
        <f>SUMIFS(СВЦЭМ!$D$34:$D$777,СВЦЭМ!$A$34:$A$777,$A124,СВЦЭМ!$B$34:$B$777,T$119)+'СЕТ СН'!$I$11+СВЦЭМ!$D$10+'СЕТ СН'!$I$5-'СЕТ СН'!$I$21</f>
        <v>4584.8024997399998</v>
      </c>
      <c r="U124" s="37">
        <f>SUMIFS(СВЦЭМ!$D$34:$D$777,СВЦЭМ!$A$34:$A$777,$A124,СВЦЭМ!$B$34:$B$777,U$119)+'СЕТ СН'!$I$11+СВЦЭМ!$D$10+'СЕТ СН'!$I$5-'СЕТ СН'!$I$21</f>
        <v>4584.6732482499992</v>
      </c>
      <c r="V124" s="37">
        <f>SUMIFS(СВЦЭМ!$D$34:$D$777,СВЦЭМ!$A$34:$A$777,$A124,СВЦЭМ!$B$34:$B$777,V$119)+'СЕТ СН'!$I$11+СВЦЭМ!$D$10+'СЕТ СН'!$I$5-'СЕТ СН'!$I$21</f>
        <v>4607.1564065299999</v>
      </c>
      <c r="W124" s="37">
        <f>SUMIFS(СВЦЭМ!$D$34:$D$777,СВЦЭМ!$A$34:$A$777,$A124,СВЦЭМ!$B$34:$B$777,W$119)+'СЕТ СН'!$I$11+СВЦЭМ!$D$10+'СЕТ СН'!$I$5-'СЕТ СН'!$I$21</f>
        <v>4681.3055731799996</v>
      </c>
      <c r="X124" s="37">
        <f>SUMIFS(СВЦЭМ!$D$34:$D$777,СВЦЭМ!$A$34:$A$777,$A124,СВЦЭМ!$B$34:$B$777,X$119)+'СЕТ СН'!$I$11+СВЦЭМ!$D$10+'СЕТ СН'!$I$5-'СЕТ СН'!$I$21</f>
        <v>4781.3795517599992</v>
      </c>
      <c r="Y124" s="37">
        <f>SUMIFS(СВЦЭМ!$D$34:$D$777,СВЦЭМ!$A$34:$A$777,$A124,СВЦЭМ!$B$34:$B$777,Y$119)+'СЕТ СН'!$I$11+СВЦЭМ!$D$10+'СЕТ СН'!$I$5-'СЕТ СН'!$I$21</f>
        <v>4880.7579997999992</v>
      </c>
    </row>
    <row r="125" spans="1:27" ht="15.75" x14ac:dyDescent="0.2">
      <c r="A125" s="36">
        <f t="shared" si="3"/>
        <v>42953</v>
      </c>
      <c r="B125" s="37">
        <f>SUMIFS(СВЦЭМ!$D$34:$D$777,СВЦЭМ!$A$34:$A$777,$A125,СВЦЭМ!$B$34:$B$777,B$119)+'СЕТ СН'!$I$11+СВЦЭМ!$D$10+'СЕТ СН'!$I$5-'СЕТ СН'!$I$21</f>
        <v>4954.8076245699995</v>
      </c>
      <c r="C125" s="37">
        <f>SUMIFS(СВЦЭМ!$D$34:$D$777,СВЦЭМ!$A$34:$A$777,$A125,СВЦЭМ!$B$34:$B$777,C$119)+'СЕТ СН'!$I$11+СВЦЭМ!$D$10+'СЕТ СН'!$I$5-'СЕТ СН'!$I$21</f>
        <v>5049.4200898799991</v>
      </c>
      <c r="D125" s="37">
        <f>SUMIFS(СВЦЭМ!$D$34:$D$777,СВЦЭМ!$A$34:$A$777,$A125,СВЦЭМ!$B$34:$B$777,D$119)+'СЕТ СН'!$I$11+СВЦЭМ!$D$10+'СЕТ СН'!$I$5-'СЕТ СН'!$I$21</f>
        <v>5080.3550620599999</v>
      </c>
      <c r="E125" s="37">
        <f>SUMIFS(СВЦЭМ!$D$34:$D$777,СВЦЭМ!$A$34:$A$777,$A125,СВЦЭМ!$B$34:$B$777,E$119)+'СЕТ СН'!$I$11+СВЦЭМ!$D$10+'СЕТ СН'!$I$5-'СЕТ СН'!$I$21</f>
        <v>5083.0331919</v>
      </c>
      <c r="F125" s="37">
        <f>SUMIFS(СВЦЭМ!$D$34:$D$777,СВЦЭМ!$A$34:$A$777,$A125,СВЦЭМ!$B$34:$B$777,F$119)+'СЕТ СН'!$I$11+СВЦЭМ!$D$10+'СЕТ СН'!$I$5-'СЕТ СН'!$I$21</f>
        <v>5065.7162006399994</v>
      </c>
      <c r="G125" s="37">
        <f>SUMIFS(СВЦЭМ!$D$34:$D$777,СВЦЭМ!$A$34:$A$777,$A125,СВЦЭМ!$B$34:$B$777,G$119)+'СЕТ СН'!$I$11+СВЦЭМ!$D$10+'СЕТ СН'!$I$5-'СЕТ СН'!$I$21</f>
        <v>5064.0490061799992</v>
      </c>
      <c r="H125" s="37">
        <f>SUMIFS(СВЦЭМ!$D$34:$D$777,СВЦЭМ!$A$34:$A$777,$A125,СВЦЭМ!$B$34:$B$777,H$119)+'СЕТ СН'!$I$11+СВЦЭМ!$D$10+'СЕТ СН'!$I$5-'СЕТ СН'!$I$21</f>
        <v>5074.58109281</v>
      </c>
      <c r="I125" s="37">
        <f>SUMIFS(СВЦЭМ!$D$34:$D$777,СВЦЭМ!$A$34:$A$777,$A125,СВЦЭМ!$B$34:$B$777,I$119)+'СЕТ СН'!$I$11+СВЦЭМ!$D$10+'СЕТ СН'!$I$5-'СЕТ СН'!$I$21</f>
        <v>4957.3549952999992</v>
      </c>
      <c r="J125" s="37">
        <f>SUMIFS(СВЦЭМ!$D$34:$D$777,СВЦЭМ!$A$34:$A$777,$A125,СВЦЭМ!$B$34:$B$777,J$119)+'СЕТ СН'!$I$11+СВЦЭМ!$D$10+'СЕТ СН'!$I$5-'СЕТ СН'!$I$21</f>
        <v>4798.0864144499992</v>
      </c>
      <c r="K125" s="37">
        <f>SUMIFS(СВЦЭМ!$D$34:$D$777,СВЦЭМ!$A$34:$A$777,$A125,СВЦЭМ!$B$34:$B$777,K$119)+'СЕТ СН'!$I$11+СВЦЭМ!$D$10+'СЕТ СН'!$I$5-'СЕТ СН'!$I$21</f>
        <v>4681.3304996399993</v>
      </c>
      <c r="L125" s="37">
        <f>SUMIFS(СВЦЭМ!$D$34:$D$777,СВЦЭМ!$A$34:$A$777,$A125,СВЦЭМ!$B$34:$B$777,L$119)+'СЕТ СН'!$I$11+СВЦЭМ!$D$10+'СЕТ СН'!$I$5-'СЕТ СН'!$I$21</f>
        <v>4605.7274435399995</v>
      </c>
      <c r="M125" s="37">
        <f>SUMIFS(СВЦЭМ!$D$34:$D$777,СВЦЭМ!$A$34:$A$777,$A125,СВЦЭМ!$B$34:$B$777,M$119)+'СЕТ СН'!$I$11+СВЦЭМ!$D$10+'СЕТ СН'!$I$5-'СЕТ СН'!$I$21</f>
        <v>4600.6345458199994</v>
      </c>
      <c r="N125" s="37">
        <f>SUMIFS(СВЦЭМ!$D$34:$D$777,СВЦЭМ!$A$34:$A$777,$A125,СВЦЭМ!$B$34:$B$777,N$119)+'СЕТ СН'!$I$11+СВЦЭМ!$D$10+'СЕТ СН'!$I$5-'СЕТ СН'!$I$21</f>
        <v>4599.0482154399997</v>
      </c>
      <c r="O125" s="37">
        <f>SUMIFS(СВЦЭМ!$D$34:$D$777,СВЦЭМ!$A$34:$A$777,$A125,СВЦЭМ!$B$34:$B$777,O$119)+'СЕТ СН'!$I$11+СВЦЭМ!$D$10+'СЕТ СН'!$I$5-'СЕТ СН'!$I$21</f>
        <v>4598.6604142699998</v>
      </c>
      <c r="P125" s="37">
        <f>SUMIFS(СВЦЭМ!$D$34:$D$777,СВЦЭМ!$A$34:$A$777,$A125,СВЦЭМ!$B$34:$B$777,P$119)+'СЕТ СН'!$I$11+СВЦЭМ!$D$10+'СЕТ СН'!$I$5-'СЕТ СН'!$I$21</f>
        <v>4600.2970581899999</v>
      </c>
      <c r="Q125" s="37">
        <f>SUMIFS(СВЦЭМ!$D$34:$D$777,СВЦЭМ!$A$34:$A$777,$A125,СВЦЭМ!$B$34:$B$777,Q$119)+'СЕТ СН'!$I$11+СВЦЭМ!$D$10+'СЕТ СН'!$I$5-'СЕТ СН'!$I$21</f>
        <v>4599.7077456699999</v>
      </c>
      <c r="R125" s="37">
        <f>SUMIFS(СВЦЭМ!$D$34:$D$777,СВЦЭМ!$A$34:$A$777,$A125,СВЦЭМ!$B$34:$B$777,R$119)+'СЕТ СН'!$I$11+СВЦЭМ!$D$10+'СЕТ СН'!$I$5-'СЕТ СН'!$I$21</f>
        <v>4603.0834627699996</v>
      </c>
      <c r="S125" s="37">
        <f>SUMIFS(СВЦЭМ!$D$34:$D$777,СВЦЭМ!$A$34:$A$777,$A125,СВЦЭМ!$B$34:$B$777,S$119)+'СЕТ СН'!$I$11+СВЦЭМ!$D$10+'СЕТ СН'!$I$5-'СЕТ СН'!$I$21</f>
        <v>4603.5498200900001</v>
      </c>
      <c r="T125" s="37">
        <f>SUMIFS(СВЦЭМ!$D$34:$D$777,СВЦЭМ!$A$34:$A$777,$A125,СВЦЭМ!$B$34:$B$777,T$119)+'СЕТ СН'!$I$11+СВЦЭМ!$D$10+'СЕТ СН'!$I$5-'СЕТ СН'!$I$21</f>
        <v>4604.9724007599998</v>
      </c>
      <c r="U125" s="37">
        <f>SUMIFS(СВЦЭМ!$D$34:$D$777,СВЦЭМ!$A$34:$A$777,$A125,СВЦЭМ!$B$34:$B$777,U$119)+'СЕТ СН'!$I$11+СВЦЭМ!$D$10+'СЕТ СН'!$I$5-'СЕТ СН'!$I$21</f>
        <v>4605.5945495999995</v>
      </c>
      <c r="V125" s="37">
        <f>SUMIFS(СВЦЭМ!$D$34:$D$777,СВЦЭМ!$A$34:$A$777,$A125,СВЦЭМ!$B$34:$B$777,V$119)+'СЕТ СН'!$I$11+СВЦЭМ!$D$10+'СЕТ СН'!$I$5-'СЕТ СН'!$I$21</f>
        <v>4637.2718065700001</v>
      </c>
      <c r="W125" s="37">
        <f>SUMIFS(СВЦЭМ!$D$34:$D$777,СВЦЭМ!$A$34:$A$777,$A125,СВЦЭМ!$B$34:$B$777,W$119)+'СЕТ СН'!$I$11+СВЦЭМ!$D$10+'СЕТ СН'!$I$5-'СЕТ СН'!$I$21</f>
        <v>4699.0223063599997</v>
      </c>
      <c r="X125" s="37">
        <f>SUMIFS(СВЦЭМ!$D$34:$D$777,СВЦЭМ!$A$34:$A$777,$A125,СВЦЭМ!$B$34:$B$777,X$119)+'СЕТ СН'!$I$11+СВЦЭМ!$D$10+'СЕТ СН'!$I$5-'СЕТ СН'!$I$21</f>
        <v>4796.7106351399998</v>
      </c>
      <c r="Y125" s="37">
        <f>SUMIFS(СВЦЭМ!$D$34:$D$777,СВЦЭМ!$A$34:$A$777,$A125,СВЦЭМ!$B$34:$B$777,Y$119)+'СЕТ СН'!$I$11+СВЦЭМ!$D$10+'СЕТ СН'!$I$5-'СЕТ СН'!$I$21</f>
        <v>4873.3721442399992</v>
      </c>
    </row>
    <row r="126" spans="1:27" ht="15.75" x14ac:dyDescent="0.2">
      <c r="A126" s="36">
        <f t="shared" si="3"/>
        <v>42954</v>
      </c>
      <c r="B126" s="37">
        <f>SUMIFS(СВЦЭМ!$D$34:$D$777,СВЦЭМ!$A$34:$A$777,$A126,СВЦЭМ!$B$34:$B$777,B$119)+'СЕТ СН'!$I$11+СВЦЭМ!$D$10+'СЕТ СН'!$I$5-'СЕТ СН'!$I$21</f>
        <v>5078.1570557399991</v>
      </c>
      <c r="C126" s="37">
        <f>SUMIFS(СВЦЭМ!$D$34:$D$777,СВЦЭМ!$A$34:$A$777,$A126,СВЦЭМ!$B$34:$B$777,C$119)+'СЕТ СН'!$I$11+СВЦЭМ!$D$10+'СЕТ СН'!$I$5-'СЕТ СН'!$I$21</f>
        <v>5120.3076881299994</v>
      </c>
      <c r="D126" s="37">
        <f>SUMIFS(СВЦЭМ!$D$34:$D$777,СВЦЭМ!$A$34:$A$777,$A126,СВЦЭМ!$B$34:$B$777,D$119)+'СЕТ СН'!$I$11+СВЦЭМ!$D$10+'СЕТ СН'!$I$5-'СЕТ СН'!$I$21</f>
        <v>5106.5394448399993</v>
      </c>
      <c r="E126" s="37">
        <f>SUMIFS(СВЦЭМ!$D$34:$D$777,СВЦЭМ!$A$34:$A$777,$A126,СВЦЭМ!$B$34:$B$777,E$119)+'СЕТ СН'!$I$11+СВЦЭМ!$D$10+'СЕТ СН'!$I$5-'СЕТ СН'!$I$21</f>
        <v>5100.6869935300001</v>
      </c>
      <c r="F126" s="37">
        <f>SUMIFS(СВЦЭМ!$D$34:$D$777,СВЦЭМ!$A$34:$A$777,$A126,СВЦЭМ!$B$34:$B$777,F$119)+'СЕТ СН'!$I$11+СВЦЭМ!$D$10+'СЕТ СН'!$I$5-'СЕТ СН'!$I$21</f>
        <v>5096.1137115099991</v>
      </c>
      <c r="G126" s="37">
        <f>SUMIFS(СВЦЭМ!$D$34:$D$777,СВЦЭМ!$A$34:$A$777,$A126,СВЦЭМ!$B$34:$B$777,G$119)+'СЕТ СН'!$I$11+СВЦЭМ!$D$10+'СЕТ СН'!$I$5-'СЕТ СН'!$I$21</f>
        <v>5103.1950658400001</v>
      </c>
      <c r="H126" s="37">
        <f>SUMIFS(СВЦЭМ!$D$34:$D$777,СВЦЭМ!$A$34:$A$777,$A126,СВЦЭМ!$B$34:$B$777,H$119)+'СЕТ СН'!$I$11+СВЦЭМ!$D$10+'СЕТ СН'!$I$5-'СЕТ СН'!$I$21</f>
        <v>5124.6896985999992</v>
      </c>
      <c r="I126" s="37">
        <f>SUMIFS(СВЦЭМ!$D$34:$D$777,СВЦЭМ!$A$34:$A$777,$A126,СВЦЭМ!$B$34:$B$777,I$119)+'СЕТ СН'!$I$11+СВЦЭМ!$D$10+'СЕТ СН'!$I$5-'СЕТ СН'!$I$21</f>
        <v>4992.4847190099999</v>
      </c>
      <c r="J126" s="37">
        <f>SUMIFS(СВЦЭМ!$D$34:$D$777,СВЦЭМ!$A$34:$A$777,$A126,СВЦЭМ!$B$34:$B$777,J$119)+'СЕТ СН'!$I$11+СВЦЭМ!$D$10+'СЕТ СН'!$I$5-'СЕТ СН'!$I$21</f>
        <v>4808.4784719299996</v>
      </c>
      <c r="K126" s="37">
        <f>SUMIFS(СВЦЭМ!$D$34:$D$777,СВЦЭМ!$A$34:$A$777,$A126,СВЦЭМ!$B$34:$B$777,K$119)+'СЕТ СН'!$I$11+СВЦЭМ!$D$10+'СЕТ СН'!$I$5-'СЕТ СН'!$I$21</f>
        <v>4692.4906448000002</v>
      </c>
      <c r="L126" s="37">
        <f>SUMIFS(СВЦЭМ!$D$34:$D$777,СВЦЭМ!$A$34:$A$777,$A126,СВЦЭМ!$B$34:$B$777,L$119)+'СЕТ СН'!$I$11+СВЦЭМ!$D$10+'СЕТ СН'!$I$5-'СЕТ СН'!$I$21</f>
        <v>4627.3332276299998</v>
      </c>
      <c r="M126" s="37">
        <f>SUMIFS(СВЦЭМ!$D$34:$D$777,СВЦЭМ!$A$34:$A$777,$A126,СВЦЭМ!$B$34:$B$777,M$119)+'СЕТ СН'!$I$11+СВЦЭМ!$D$10+'СЕТ СН'!$I$5-'СЕТ СН'!$I$21</f>
        <v>4623.5132164799998</v>
      </c>
      <c r="N126" s="37">
        <f>SUMIFS(СВЦЭМ!$D$34:$D$777,СВЦЭМ!$A$34:$A$777,$A126,СВЦЭМ!$B$34:$B$777,N$119)+'СЕТ СН'!$I$11+СВЦЭМ!$D$10+'СЕТ СН'!$I$5-'СЕТ СН'!$I$21</f>
        <v>4627.6003801699999</v>
      </c>
      <c r="O126" s="37">
        <f>SUMIFS(СВЦЭМ!$D$34:$D$777,СВЦЭМ!$A$34:$A$777,$A126,СВЦЭМ!$B$34:$B$777,O$119)+'СЕТ СН'!$I$11+СВЦЭМ!$D$10+'СЕТ СН'!$I$5-'СЕТ СН'!$I$21</f>
        <v>4610.4735828399998</v>
      </c>
      <c r="P126" s="37">
        <f>SUMIFS(СВЦЭМ!$D$34:$D$777,СВЦЭМ!$A$34:$A$777,$A126,СВЦЭМ!$B$34:$B$777,P$119)+'СЕТ СН'!$I$11+СВЦЭМ!$D$10+'СЕТ СН'!$I$5-'СЕТ СН'!$I$21</f>
        <v>4624.9048677000001</v>
      </c>
      <c r="Q126" s="37">
        <f>SUMIFS(СВЦЭМ!$D$34:$D$777,СВЦЭМ!$A$34:$A$777,$A126,СВЦЭМ!$B$34:$B$777,Q$119)+'СЕТ СН'!$I$11+СВЦЭМ!$D$10+'СЕТ СН'!$I$5-'СЕТ СН'!$I$21</f>
        <v>4626.6418767699997</v>
      </c>
      <c r="R126" s="37">
        <f>SUMIFS(СВЦЭМ!$D$34:$D$777,СВЦЭМ!$A$34:$A$777,$A126,СВЦЭМ!$B$34:$B$777,R$119)+'СЕТ СН'!$I$11+СВЦЭМ!$D$10+'СЕТ СН'!$I$5-'СЕТ СН'!$I$21</f>
        <v>4628.5786957799992</v>
      </c>
      <c r="S126" s="37">
        <f>SUMIFS(СВЦЭМ!$D$34:$D$777,СВЦЭМ!$A$34:$A$777,$A126,СВЦЭМ!$B$34:$B$777,S$119)+'СЕТ СН'!$I$11+СВЦЭМ!$D$10+'СЕТ СН'!$I$5-'СЕТ СН'!$I$21</f>
        <v>4619.3974481099995</v>
      </c>
      <c r="T126" s="37">
        <f>SUMIFS(СВЦЭМ!$D$34:$D$777,СВЦЭМ!$A$34:$A$777,$A126,СВЦЭМ!$B$34:$B$777,T$119)+'СЕТ СН'!$I$11+СВЦЭМ!$D$10+'СЕТ СН'!$I$5-'СЕТ СН'!$I$21</f>
        <v>4623.86787594</v>
      </c>
      <c r="U126" s="37">
        <f>SUMIFS(СВЦЭМ!$D$34:$D$777,СВЦЭМ!$A$34:$A$777,$A126,СВЦЭМ!$B$34:$B$777,U$119)+'СЕТ СН'!$I$11+СВЦЭМ!$D$10+'СЕТ СН'!$I$5-'СЕТ СН'!$I$21</f>
        <v>4622.0268365899992</v>
      </c>
      <c r="V126" s="37">
        <f>SUMIFS(СВЦЭМ!$D$34:$D$777,СВЦЭМ!$A$34:$A$777,$A126,СВЦЭМ!$B$34:$B$777,V$119)+'СЕТ СН'!$I$11+СВЦЭМ!$D$10+'СЕТ СН'!$I$5-'СЕТ СН'!$I$21</f>
        <v>4648.2674033799995</v>
      </c>
      <c r="W126" s="37">
        <f>SUMIFS(СВЦЭМ!$D$34:$D$777,СВЦЭМ!$A$34:$A$777,$A126,СВЦЭМ!$B$34:$B$777,W$119)+'СЕТ СН'!$I$11+СВЦЭМ!$D$10+'СЕТ СН'!$I$5-'СЕТ СН'!$I$21</f>
        <v>4715.4983435099994</v>
      </c>
      <c r="X126" s="37">
        <f>SUMIFS(СВЦЭМ!$D$34:$D$777,СВЦЭМ!$A$34:$A$777,$A126,СВЦЭМ!$B$34:$B$777,X$119)+'СЕТ СН'!$I$11+СВЦЭМ!$D$10+'СЕТ СН'!$I$5-'СЕТ СН'!$I$21</f>
        <v>4828.9201155299997</v>
      </c>
      <c r="Y126" s="37">
        <f>SUMIFS(СВЦЭМ!$D$34:$D$777,СВЦЭМ!$A$34:$A$777,$A126,СВЦЭМ!$B$34:$B$777,Y$119)+'СЕТ СН'!$I$11+СВЦЭМ!$D$10+'СЕТ СН'!$I$5-'СЕТ СН'!$I$21</f>
        <v>4933.1935051299997</v>
      </c>
    </row>
    <row r="127" spans="1:27" ht="15.75" x14ac:dyDescent="0.2">
      <c r="A127" s="36">
        <f t="shared" si="3"/>
        <v>42955</v>
      </c>
      <c r="B127" s="37">
        <f>SUMIFS(СВЦЭМ!$D$34:$D$777,СВЦЭМ!$A$34:$A$777,$A127,СВЦЭМ!$B$34:$B$777,B$119)+'СЕТ СН'!$I$11+СВЦЭМ!$D$10+'СЕТ СН'!$I$5-'СЕТ СН'!$I$21</f>
        <v>5022.4878748699994</v>
      </c>
      <c r="C127" s="37">
        <f>SUMIFS(СВЦЭМ!$D$34:$D$777,СВЦЭМ!$A$34:$A$777,$A127,СВЦЭМ!$B$34:$B$777,C$119)+'СЕТ СН'!$I$11+СВЦЭМ!$D$10+'СЕТ СН'!$I$5-'СЕТ СН'!$I$21</f>
        <v>5108.5205573799994</v>
      </c>
      <c r="D127" s="37">
        <f>SUMIFS(СВЦЭМ!$D$34:$D$777,СВЦЭМ!$A$34:$A$777,$A127,СВЦЭМ!$B$34:$B$777,D$119)+'СЕТ СН'!$I$11+СВЦЭМ!$D$10+'СЕТ СН'!$I$5-'СЕТ СН'!$I$21</f>
        <v>5103.3052065599995</v>
      </c>
      <c r="E127" s="37">
        <f>SUMIFS(СВЦЭМ!$D$34:$D$777,СВЦЭМ!$A$34:$A$777,$A127,СВЦЭМ!$B$34:$B$777,E$119)+'СЕТ СН'!$I$11+СВЦЭМ!$D$10+'СЕТ СН'!$I$5-'СЕТ СН'!$I$21</f>
        <v>5093.5986868499995</v>
      </c>
      <c r="F127" s="37">
        <f>SUMIFS(СВЦЭМ!$D$34:$D$777,СВЦЭМ!$A$34:$A$777,$A127,СВЦЭМ!$B$34:$B$777,F$119)+'СЕТ СН'!$I$11+СВЦЭМ!$D$10+'СЕТ СН'!$I$5-'СЕТ СН'!$I$21</f>
        <v>5091.8226895699991</v>
      </c>
      <c r="G127" s="37">
        <f>SUMIFS(СВЦЭМ!$D$34:$D$777,СВЦЭМ!$A$34:$A$777,$A127,СВЦЭМ!$B$34:$B$777,G$119)+'СЕТ СН'!$I$11+СВЦЭМ!$D$10+'СЕТ СН'!$I$5-'СЕТ СН'!$I$21</f>
        <v>5097.48993453</v>
      </c>
      <c r="H127" s="37">
        <f>SUMIFS(СВЦЭМ!$D$34:$D$777,СВЦЭМ!$A$34:$A$777,$A127,СВЦЭМ!$B$34:$B$777,H$119)+'СЕТ СН'!$I$11+СВЦЭМ!$D$10+'СЕТ СН'!$I$5-'СЕТ СН'!$I$21</f>
        <v>5103.0736173099995</v>
      </c>
      <c r="I127" s="37">
        <f>SUMIFS(СВЦЭМ!$D$34:$D$777,СВЦЭМ!$A$34:$A$777,$A127,СВЦЭМ!$B$34:$B$777,I$119)+'СЕТ СН'!$I$11+СВЦЭМ!$D$10+'СЕТ СН'!$I$5-'СЕТ СН'!$I$21</f>
        <v>4964.5441793399996</v>
      </c>
      <c r="J127" s="37">
        <f>SUMIFS(СВЦЭМ!$D$34:$D$777,СВЦЭМ!$A$34:$A$777,$A127,СВЦЭМ!$B$34:$B$777,J$119)+'СЕТ СН'!$I$11+СВЦЭМ!$D$10+'СЕТ СН'!$I$5-'СЕТ СН'!$I$21</f>
        <v>4796.7887546099992</v>
      </c>
      <c r="K127" s="37">
        <f>SUMIFS(СВЦЭМ!$D$34:$D$777,СВЦЭМ!$A$34:$A$777,$A127,СВЦЭМ!$B$34:$B$777,K$119)+'СЕТ СН'!$I$11+СВЦЭМ!$D$10+'СЕТ СН'!$I$5-'СЕТ СН'!$I$21</f>
        <v>4684.6685787999995</v>
      </c>
      <c r="L127" s="37">
        <f>SUMIFS(СВЦЭМ!$D$34:$D$777,СВЦЭМ!$A$34:$A$777,$A127,СВЦЭМ!$B$34:$B$777,L$119)+'СЕТ СН'!$I$11+СВЦЭМ!$D$10+'СЕТ СН'!$I$5-'СЕТ СН'!$I$21</f>
        <v>4613.2307398699995</v>
      </c>
      <c r="M127" s="37">
        <f>SUMIFS(СВЦЭМ!$D$34:$D$777,СВЦЭМ!$A$34:$A$777,$A127,СВЦЭМ!$B$34:$B$777,M$119)+'СЕТ СН'!$I$11+СВЦЭМ!$D$10+'СЕТ СН'!$I$5-'СЕТ СН'!$I$21</f>
        <v>4605.8305176899994</v>
      </c>
      <c r="N127" s="37">
        <f>SUMIFS(СВЦЭМ!$D$34:$D$777,СВЦЭМ!$A$34:$A$777,$A127,СВЦЭМ!$B$34:$B$777,N$119)+'СЕТ СН'!$I$11+СВЦЭМ!$D$10+'СЕТ СН'!$I$5-'СЕТ СН'!$I$21</f>
        <v>4608.9458469900001</v>
      </c>
      <c r="O127" s="37">
        <f>SUMIFS(СВЦЭМ!$D$34:$D$777,СВЦЭМ!$A$34:$A$777,$A127,СВЦЭМ!$B$34:$B$777,O$119)+'СЕТ СН'!$I$11+СВЦЭМ!$D$10+'СЕТ СН'!$I$5-'СЕТ СН'!$I$21</f>
        <v>4594.3869364099992</v>
      </c>
      <c r="P127" s="37">
        <f>SUMIFS(СВЦЭМ!$D$34:$D$777,СВЦЭМ!$A$34:$A$777,$A127,СВЦЭМ!$B$34:$B$777,P$119)+'СЕТ СН'!$I$11+СВЦЭМ!$D$10+'СЕТ СН'!$I$5-'СЕТ СН'!$I$21</f>
        <v>4611.5023650799994</v>
      </c>
      <c r="Q127" s="37">
        <f>SUMIFS(СВЦЭМ!$D$34:$D$777,СВЦЭМ!$A$34:$A$777,$A127,СВЦЭМ!$B$34:$B$777,Q$119)+'СЕТ СН'!$I$11+СВЦЭМ!$D$10+'СЕТ СН'!$I$5-'СЕТ СН'!$I$21</f>
        <v>4618.9077904799997</v>
      </c>
      <c r="R127" s="37">
        <f>SUMIFS(СВЦЭМ!$D$34:$D$777,СВЦЭМ!$A$34:$A$777,$A127,СВЦЭМ!$B$34:$B$777,R$119)+'СЕТ СН'!$I$11+СВЦЭМ!$D$10+'СЕТ СН'!$I$5-'СЕТ СН'!$I$21</f>
        <v>4619.8384939600001</v>
      </c>
      <c r="S127" s="37">
        <f>SUMIFS(СВЦЭМ!$D$34:$D$777,СВЦЭМ!$A$34:$A$777,$A127,СВЦЭМ!$B$34:$B$777,S$119)+'СЕТ СН'!$I$11+СВЦЭМ!$D$10+'СЕТ СН'!$I$5-'СЕТ СН'!$I$21</f>
        <v>4604.1578268599997</v>
      </c>
      <c r="T127" s="37">
        <f>SUMIFS(СВЦЭМ!$D$34:$D$777,СВЦЭМ!$A$34:$A$777,$A127,СВЦЭМ!$B$34:$B$777,T$119)+'СЕТ СН'!$I$11+СВЦЭМ!$D$10+'СЕТ СН'!$I$5-'СЕТ СН'!$I$21</f>
        <v>4622.16535492</v>
      </c>
      <c r="U127" s="37">
        <f>SUMIFS(СВЦЭМ!$D$34:$D$777,СВЦЭМ!$A$34:$A$777,$A127,СВЦЭМ!$B$34:$B$777,U$119)+'СЕТ СН'!$I$11+СВЦЭМ!$D$10+'СЕТ СН'!$I$5-'СЕТ СН'!$I$21</f>
        <v>4620.5225092399996</v>
      </c>
      <c r="V127" s="37">
        <f>SUMIFS(СВЦЭМ!$D$34:$D$777,СВЦЭМ!$A$34:$A$777,$A127,СВЦЭМ!$B$34:$B$777,V$119)+'СЕТ СН'!$I$11+СВЦЭМ!$D$10+'СЕТ СН'!$I$5-'СЕТ СН'!$I$21</f>
        <v>4646.8235835699998</v>
      </c>
      <c r="W127" s="37">
        <f>SUMIFS(СВЦЭМ!$D$34:$D$777,СВЦЭМ!$A$34:$A$777,$A127,СВЦЭМ!$B$34:$B$777,W$119)+'СЕТ СН'!$I$11+СВЦЭМ!$D$10+'СЕТ СН'!$I$5-'СЕТ СН'!$I$21</f>
        <v>4718.42013099</v>
      </c>
      <c r="X127" s="37">
        <f>SUMIFS(СВЦЭМ!$D$34:$D$777,СВЦЭМ!$A$34:$A$777,$A127,СВЦЭМ!$B$34:$B$777,X$119)+'СЕТ СН'!$I$11+СВЦЭМ!$D$10+'СЕТ СН'!$I$5-'СЕТ СН'!$I$21</f>
        <v>4832.9497822999992</v>
      </c>
      <c r="Y127" s="37">
        <f>SUMIFS(СВЦЭМ!$D$34:$D$777,СВЦЭМ!$A$34:$A$777,$A127,СВЦЭМ!$B$34:$B$777,Y$119)+'СЕТ СН'!$I$11+СВЦЭМ!$D$10+'СЕТ СН'!$I$5-'СЕТ СН'!$I$21</f>
        <v>4968.5737870099993</v>
      </c>
    </row>
    <row r="128" spans="1:27" ht="15.75" x14ac:dyDescent="0.2">
      <c r="A128" s="36">
        <f t="shared" si="3"/>
        <v>42956</v>
      </c>
      <c r="B128" s="37">
        <f>SUMIFS(СВЦЭМ!$D$34:$D$777,СВЦЭМ!$A$34:$A$777,$A128,СВЦЭМ!$B$34:$B$777,B$119)+'СЕТ СН'!$I$11+СВЦЭМ!$D$10+'СЕТ СН'!$I$5-'СЕТ СН'!$I$21</f>
        <v>5074.2774080199997</v>
      </c>
      <c r="C128" s="37">
        <f>SUMIFS(СВЦЭМ!$D$34:$D$777,СВЦЭМ!$A$34:$A$777,$A128,СВЦЭМ!$B$34:$B$777,C$119)+'СЕТ СН'!$I$11+СВЦЭМ!$D$10+'СЕТ СН'!$I$5-'СЕТ СН'!$I$21</f>
        <v>5084.3144042699996</v>
      </c>
      <c r="D128" s="37">
        <f>SUMIFS(СВЦЭМ!$D$34:$D$777,СВЦЭМ!$A$34:$A$777,$A128,СВЦЭМ!$B$34:$B$777,D$119)+'СЕТ СН'!$I$11+СВЦЭМ!$D$10+'СЕТ СН'!$I$5-'СЕТ СН'!$I$21</f>
        <v>5076.7592680399994</v>
      </c>
      <c r="E128" s="37">
        <f>SUMIFS(СВЦЭМ!$D$34:$D$777,СВЦЭМ!$A$34:$A$777,$A128,СВЦЭМ!$B$34:$B$777,E$119)+'СЕТ СН'!$I$11+СВЦЭМ!$D$10+'СЕТ СН'!$I$5-'СЕТ СН'!$I$21</f>
        <v>5068.1390765399992</v>
      </c>
      <c r="F128" s="37">
        <f>SUMIFS(СВЦЭМ!$D$34:$D$777,СВЦЭМ!$A$34:$A$777,$A128,СВЦЭМ!$B$34:$B$777,F$119)+'СЕТ СН'!$I$11+СВЦЭМ!$D$10+'СЕТ СН'!$I$5-'СЕТ СН'!$I$21</f>
        <v>5064.228933639999</v>
      </c>
      <c r="G128" s="37">
        <f>SUMIFS(СВЦЭМ!$D$34:$D$777,СВЦЭМ!$A$34:$A$777,$A128,СВЦЭМ!$B$34:$B$777,G$119)+'СЕТ СН'!$I$11+СВЦЭМ!$D$10+'СЕТ СН'!$I$5-'СЕТ СН'!$I$21</f>
        <v>5070.7175169499997</v>
      </c>
      <c r="H128" s="37">
        <f>SUMIFS(СВЦЭМ!$D$34:$D$777,СВЦЭМ!$A$34:$A$777,$A128,СВЦЭМ!$B$34:$B$777,H$119)+'СЕТ СН'!$I$11+СВЦЭМ!$D$10+'СЕТ СН'!$I$5-'СЕТ СН'!$I$21</f>
        <v>5084.0646213299997</v>
      </c>
      <c r="I128" s="37">
        <f>SUMIFS(СВЦЭМ!$D$34:$D$777,СВЦЭМ!$A$34:$A$777,$A128,СВЦЭМ!$B$34:$B$777,I$119)+'СЕТ СН'!$I$11+СВЦЭМ!$D$10+'СЕТ СН'!$I$5-'СЕТ СН'!$I$21</f>
        <v>5004.5193241699999</v>
      </c>
      <c r="J128" s="37">
        <f>SUMIFS(СВЦЭМ!$D$34:$D$777,СВЦЭМ!$A$34:$A$777,$A128,СВЦЭМ!$B$34:$B$777,J$119)+'СЕТ СН'!$I$11+СВЦЭМ!$D$10+'СЕТ СН'!$I$5-'СЕТ СН'!$I$21</f>
        <v>4874.7571809199999</v>
      </c>
      <c r="K128" s="37">
        <f>SUMIFS(СВЦЭМ!$D$34:$D$777,СВЦЭМ!$A$34:$A$777,$A128,СВЦЭМ!$B$34:$B$777,K$119)+'СЕТ СН'!$I$11+СВЦЭМ!$D$10+'СЕТ СН'!$I$5-'СЕТ СН'!$I$21</f>
        <v>4743.3174970699993</v>
      </c>
      <c r="L128" s="37">
        <f>SUMIFS(СВЦЭМ!$D$34:$D$777,СВЦЭМ!$A$34:$A$777,$A128,СВЦЭМ!$B$34:$B$777,L$119)+'СЕТ СН'!$I$11+СВЦЭМ!$D$10+'СЕТ СН'!$I$5-'СЕТ СН'!$I$21</f>
        <v>4647.7002957699997</v>
      </c>
      <c r="M128" s="37">
        <f>SUMIFS(СВЦЭМ!$D$34:$D$777,СВЦЭМ!$A$34:$A$777,$A128,СВЦЭМ!$B$34:$B$777,M$119)+'СЕТ СН'!$I$11+СВЦЭМ!$D$10+'СЕТ СН'!$I$5-'СЕТ СН'!$I$21</f>
        <v>4619.076403</v>
      </c>
      <c r="N128" s="37">
        <f>SUMIFS(СВЦЭМ!$D$34:$D$777,СВЦЭМ!$A$34:$A$777,$A128,СВЦЭМ!$B$34:$B$777,N$119)+'СЕТ СН'!$I$11+СВЦЭМ!$D$10+'СЕТ СН'!$I$5-'СЕТ СН'!$I$21</f>
        <v>4624.2292623599997</v>
      </c>
      <c r="O128" s="37">
        <f>SUMIFS(СВЦЭМ!$D$34:$D$777,СВЦЭМ!$A$34:$A$777,$A128,СВЦЭМ!$B$34:$B$777,O$119)+'СЕТ СН'!$I$11+СВЦЭМ!$D$10+'СЕТ СН'!$I$5-'СЕТ СН'!$I$21</f>
        <v>4613.8441709899998</v>
      </c>
      <c r="P128" s="37">
        <f>SUMIFS(СВЦЭМ!$D$34:$D$777,СВЦЭМ!$A$34:$A$777,$A128,СВЦЭМ!$B$34:$B$777,P$119)+'СЕТ СН'!$I$11+СВЦЭМ!$D$10+'СЕТ СН'!$I$5-'СЕТ СН'!$I$21</f>
        <v>4628.7213244999994</v>
      </c>
      <c r="Q128" s="37">
        <f>SUMIFS(СВЦЭМ!$D$34:$D$777,СВЦЭМ!$A$34:$A$777,$A128,СВЦЭМ!$B$34:$B$777,Q$119)+'СЕТ СН'!$I$11+СВЦЭМ!$D$10+'СЕТ СН'!$I$5-'СЕТ СН'!$I$21</f>
        <v>4631.5776031400001</v>
      </c>
      <c r="R128" s="37">
        <f>SUMIFS(СВЦЭМ!$D$34:$D$777,СВЦЭМ!$A$34:$A$777,$A128,СВЦЭМ!$B$34:$B$777,R$119)+'СЕТ СН'!$I$11+СВЦЭМ!$D$10+'СЕТ СН'!$I$5-'СЕТ СН'!$I$21</f>
        <v>4638.0532044299998</v>
      </c>
      <c r="S128" s="37">
        <f>SUMIFS(СВЦЭМ!$D$34:$D$777,СВЦЭМ!$A$34:$A$777,$A128,СВЦЭМ!$B$34:$B$777,S$119)+'СЕТ СН'!$I$11+СВЦЭМ!$D$10+'СЕТ СН'!$I$5-'СЕТ СН'!$I$21</f>
        <v>4626.8085412399996</v>
      </c>
      <c r="T128" s="37">
        <f>SUMIFS(СВЦЭМ!$D$34:$D$777,СВЦЭМ!$A$34:$A$777,$A128,СВЦЭМ!$B$34:$B$777,T$119)+'СЕТ СН'!$I$11+СВЦЭМ!$D$10+'СЕТ СН'!$I$5-'СЕТ СН'!$I$21</f>
        <v>4634.3678803999992</v>
      </c>
      <c r="U128" s="37">
        <f>SUMIFS(СВЦЭМ!$D$34:$D$777,СВЦЭМ!$A$34:$A$777,$A128,СВЦЭМ!$B$34:$B$777,U$119)+'СЕТ СН'!$I$11+СВЦЭМ!$D$10+'СЕТ СН'!$I$5-'СЕТ СН'!$I$21</f>
        <v>4634.9325710399999</v>
      </c>
      <c r="V128" s="37">
        <f>SUMIFS(СВЦЭМ!$D$34:$D$777,СВЦЭМ!$A$34:$A$777,$A128,СВЦЭМ!$B$34:$B$777,V$119)+'СЕТ СН'!$I$11+СВЦЭМ!$D$10+'СЕТ СН'!$I$5-'СЕТ СН'!$I$21</f>
        <v>4657.94491982</v>
      </c>
      <c r="W128" s="37">
        <f>SUMIFS(СВЦЭМ!$D$34:$D$777,СВЦЭМ!$A$34:$A$777,$A128,СВЦЭМ!$B$34:$B$777,W$119)+'СЕТ СН'!$I$11+СВЦЭМ!$D$10+'СЕТ СН'!$I$5-'СЕТ СН'!$I$21</f>
        <v>4725.2820325599996</v>
      </c>
      <c r="X128" s="37">
        <f>SUMIFS(СВЦЭМ!$D$34:$D$777,СВЦЭМ!$A$34:$A$777,$A128,СВЦЭМ!$B$34:$B$777,X$119)+'СЕТ СН'!$I$11+СВЦЭМ!$D$10+'СЕТ СН'!$I$5-'СЕТ СН'!$I$21</f>
        <v>4772.9519771699997</v>
      </c>
      <c r="Y128" s="37">
        <f>SUMIFS(СВЦЭМ!$D$34:$D$777,СВЦЭМ!$A$34:$A$777,$A128,СВЦЭМ!$B$34:$B$777,Y$119)+'СЕТ СН'!$I$11+СВЦЭМ!$D$10+'СЕТ СН'!$I$5-'СЕТ СН'!$I$21</f>
        <v>4810.3268552299996</v>
      </c>
    </row>
    <row r="129" spans="1:25" ht="15.75" x14ac:dyDescent="0.2">
      <c r="A129" s="36">
        <f t="shared" si="3"/>
        <v>42957</v>
      </c>
      <c r="B129" s="37">
        <f>SUMIFS(СВЦЭМ!$D$34:$D$777,СВЦЭМ!$A$34:$A$777,$A129,СВЦЭМ!$B$34:$B$777,B$119)+'СЕТ СН'!$I$11+СВЦЭМ!$D$10+'СЕТ СН'!$I$5-'СЕТ СН'!$I$21</f>
        <v>4782.2962755899998</v>
      </c>
      <c r="C129" s="37">
        <f>SUMIFS(СВЦЭМ!$D$34:$D$777,СВЦЭМ!$A$34:$A$777,$A129,СВЦЭМ!$B$34:$B$777,C$119)+'СЕТ СН'!$I$11+СВЦЭМ!$D$10+'СЕТ СН'!$I$5-'СЕТ СН'!$I$21</f>
        <v>4813.0406089499993</v>
      </c>
      <c r="D129" s="37">
        <f>SUMIFS(СВЦЭМ!$D$34:$D$777,СВЦЭМ!$A$34:$A$777,$A129,СВЦЭМ!$B$34:$B$777,D$119)+'СЕТ СН'!$I$11+СВЦЭМ!$D$10+'СЕТ СН'!$I$5-'СЕТ СН'!$I$21</f>
        <v>4825.7464988199999</v>
      </c>
      <c r="E129" s="37">
        <f>SUMIFS(СВЦЭМ!$D$34:$D$777,СВЦЭМ!$A$34:$A$777,$A129,СВЦЭМ!$B$34:$B$777,E$119)+'СЕТ СН'!$I$11+СВЦЭМ!$D$10+'СЕТ СН'!$I$5-'СЕТ СН'!$I$21</f>
        <v>4838.0509816999993</v>
      </c>
      <c r="F129" s="37">
        <f>SUMIFS(СВЦЭМ!$D$34:$D$777,СВЦЭМ!$A$34:$A$777,$A129,СВЦЭМ!$B$34:$B$777,F$119)+'СЕТ СН'!$I$11+СВЦЭМ!$D$10+'СЕТ СН'!$I$5-'СЕТ СН'!$I$21</f>
        <v>4846.4895676999995</v>
      </c>
      <c r="G129" s="37">
        <f>SUMIFS(СВЦЭМ!$D$34:$D$777,СВЦЭМ!$A$34:$A$777,$A129,СВЦЭМ!$B$34:$B$777,G$119)+'СЕТ СН'!$I$11+СВЦЭМ!$D$10+'СЕТ СН'!$I$5-'СЕТ СН'!$I$21</f>
        <v>4846.8391637899995</v>
      </c>
      <c r="H129" s="37">
        <f>SUMIFS(СВЦЭМ!$D$34:$D$777,СВЦЭМ!$A$34:$A$777,$A129,СВЦЭМ!$B$34:$B$777,H$119)+'СЕТ СН'!$I$11+СВЦЭМ!$D$10+'СЕТ СН'!$I$5-'СЕТ СН'!$I$21</f>
        <v>4852.2365412899999</v>
      </c>
      <c r="I129" s="37">
        <f>SUMIFS(СВЦЭМ!$D$34:$D$777,СВЦЭМ!$A$34:$A$777,$A129,СВЦЭМ!$B$34:$B$777,I$119)+'СЕТ СН'!$I$11+СВЦЭМ!$D$10+'СЕТ СН'!$I$5-'СЕТ СН'!$I$21</f>
        <v>4837.5888421699992</v>
      </c>
      <c r="J129" s="37">
        <f>SUMIFS(СВЦЭМ!$D$34:$D$777,СВЦЭМ!$A$34:$A$777,$A129,СВЦЭМ!$B$34:$B$777,J$119)+'СЕТ СН'!$I$11+СВЦЭМ!$D$10+'СЕТ СН'!$I$5-'СЕТ СН'!$I$21</f>
        <v>4838.4873081099995</v>
      </c>
      <c r="K129" s="37">
        <f>SUMIFS(СВЦЭМ!$D$34:$D$777,СВЦЭМ!$A$34:$A$777,$A129,СВЦЭМ!$B$34:$B$777,K$119)+'СЕТ СН'!$I$11+СВЦЭМ!$D$10+'СЕТ СН'!$I$5-'СЕТ СН'!$I$21</f>
        <v>4819.2656639899997</v>
      </c>
      <c r="L129" s="37">
        <f>SUMIFS(СВЦЭМ!$D$34:$D$777,СВЦЭМ!$A$34:$A$777,$A129,СВЦЭМ!$B$34:$B$777,L$119)+'СЕТ СН'!$I$11+СВЦЭМ!$D$10+'СЕТ СН'!$I$5-'СЕТ СН'!$I$21</f>
        <v>4730.2177073099992</v>
      </c>
      <c r="M129" s="37">
        <f>SUMIFS(СВЦЭМ!$D$34:$D$777,СВЦЭМ!$A$34:$A$777,$A129,СВЦЭМ!$B$34:$B$777,M$119)+'СЕТ СН'!$I$11+СВЦЭМ!$D$10+'СЕТ СН'!$I$5-'СЕТ СН'!$I$21</f>
        <v>4695.3200555099993</v>
      </c>
      <c r="N129" s="37">
        <f>SUMIFS(СВЦЭМ!$D$34:$D$777,СВЦЭМ!$A$34:$A$777,$A129,СВЦЭМ!$B$34:$B$777,N$119)+'СЕТ СН'!$I$11+СВЦЭМ!$D$10+'СЕТ СН'!$I$5-'СЕТ СН'!$I$21</f>
        <v>4689.8365561399996</v>
      </c>
      <c r="O129" s="37">
        <f>SUMIFS(СВЦЭМ!$D$34:$D$777,СВЦЭМ!$A$34:$A$777,$A129,СВЦЭМ!$B$34:$B$777,O$119)+'СЕТ СН'!$I$11+СВЦЭМ!$D$10+'СЕТ СН'!$I$5-'СЕТ СН'!$I$21</f>
        <v>4692.0336797</v>
      </c>
      <c r="P129" s="37">
        <f>SUMIFS(СВЦЭМ!$D$34:$D$777,СВЦЭМ!$A$34:$A$777,$A129,СВЦЭМ!$B$34:$B$777,P$119)+'СЕТ СН'!$I$11+СВЦЭМ!$D$10+'СЕТ СН'!$I$5-'СЕТ СН'!$I$21</f>
        <v>4693.7716515499997</v>
      </c>
      <c r="Q129" s="37">
        <f>SUMIFS(СВЦЭМ!$D$34:$D$777,СВЦЭМ!$A$34:$A$777,$A129,СВЦЭМ!$B$34:$B$777,Q$119)+'СЕТ СН'!$I$11+СВЦЭМ!$D$10+'СЕТ СН'!$I$5-'СЕТ СН'!$I$21</f>
        <v>4692.1565878599995</v>
      </c>
      <c r="R129" s="37">
        <f>SUMIFS(СВЦЭМ!$D$34:$D$777,СВЦЭМ!$A$34:$A$777,$A129,СВЦЭМ!$B$34:$B$777,R$119)+'СЕТ СН'!$I$11+СВЦЭМ!$D$10+'СЕТ СН'!$I$5-'СЕТ СН'!$I$21</f>
        <v>4686.5874186799992</v>
      </c>
      <c r="S129" s="37">
        <f>SUMIFS(СВЦЭМ!$D$34:$D$777,СВЦЭМ!$A$34:$A$777,$A129,СВЦЭМ!$B$34:$B$777,S$119)+'СЕТ СН'!$I$11+СВЦЭМ!$D$10+'СЕТ СН'!$I$5-'СЕТ СН'!$I$21</f>
        <v>4686.6169600899993</v>
      </c>
      <c r="T129" s="37">
        <f>SUMIFS(СВЦЭМ!$D$34:$D$777,СВЦЭМ!$A$34:$A$777,$A129,СВЦЭМ!$B$34:$B$777,T$119)+'СЕТ СН'!$I$11+СВЦЭМ!$D$10+'СЕТ СН'!$I$5-'СЕТ СН'!$I$21</f>
        <v>4684.2591579299997</v>
      </c>
      <c r="U129" s="37">
        <f>SUMIFS(СВЦЭМ!$D$34:$D$777,СВЦЭМ!$A$34:$A$777,$A129,СВЦЭМ!$B$34:$B$777,U$119)+'СЕТ СН'!$I$11+СВЦЭМ!$D$10+'СЕТ СН'!$I$5-'СЕТ СН'!$I$21</f>
        <v>4683.19389039</v>
      </c>
      <c r="V129" s="37">
        <f>SUMIFS(СВЦЭМ!$D$34:$D$777,СВЦЭМ!$A$34:$A$777,$A129,СВЦЭМ!$B$34:$B$777,V$119)+'СЕТ СН'!$I$11+СВЦЭМ!$D$10+'СЕТ СН'!$I$5-'СЕТ СН'!$I$21</f>
        <v>4723.5886530799999</v>
      </c>
      <c r="W129" s="37">
        <f>SUMIFS(СВЦЭМ!$D$34:$D$777,СВЦЭМ!$A$34:$A$777,$A129,СВЦЭМ!$B$34:$B$777,W$119)+'СЕТ СН'!$I$11+СВЦЭМ!$D$10+'СЕТ СН'!$I$5-'СЕТ СН'!$I$21</f>
        <v>4806.0694820099998</v>
      </c>
      <c r="X129" s="37">
        <f>SUMIFS(СВЦЭМ!$D$34:$D$777,СВЦЭМ!$A$34:$A$777,$A129,СВЦЭМ!$B$34:$B$777,X$119)+'СЕТ СН'!$I$11+СВЦЭМ!$D$10+'СЕТ СН'!$I$5-'СЕТ СН'!$I$21</f>
        <v>4822.2641547999992</v>
      </c>
      <c r="Y129" s="37">
        <f>SUMIFS(СВЦЭМ!$D$34:$D$777,СВЦЭМ!$A$34:$A$777,$A129,СВЦЭМ!$B$34:$B$777,Y$119)+'СЕТ СН'!$I$11+СВЦЭМ!$D$10+'СЕТ СН'!$I$5-'СЕТ СН'!$I$21</f>
        <v>4820.4355325399993</v>
      </c>
    </row>
    <row r="130" spans="1:25" ht="15.75" x14ac:dyDescent="0.2">
      <c r="A130" s="36">
        <f t="shared" si="3"/>
        <v>42958</v>
      </c>
      <c r="B130" s="37">
        <f>SUMIFS(СВЦЭМ!$D$34:$D$777,СВЦЭМ!$A$34:$A$777,$A130,СВЦЭМ!$B$34:$B$777,B$119)+'СЕТ СН'!$I$11+СВЦЭМ!$D$10+'СЕТ СН'!$I$5-'СЕТ СН'!$I$21</f>
        <v>4814.9242641299998</v>
      </c>
      <c r="C130" s="37">
        <f>SUMIFS(СВЦЭМ!$D$34:$D$777,СВЦЭМ!$A$34:$A$777,$A130,СВЦЭМ!$B$34:$B$777,C$119)+'СЕТ СН'!$I$11+СВЦЭМ!$D$10+'СЕТ СН'!$I$5-'СЕТ СН'!$I$21</f>
        <v>4813.5658666699992</v>
      </c>
      <c r="D130" s="37">
        <f>SUMIFS(СВЦЭМ!$D$34:$D$777,СВЦЭМ!$A$34:$A$777,$A130,СВЦЭМ!$B$34:$B$777,D$119)+'СЕТ СН'!$I$11+СВЦЭМ!$D$10+'СЕТ СН'!$I$5-'СЕТ СН'!$I$21</f>
        <v>4820.6320337299994</v>
      </c>
      <c r="E130" s="37">
        <f>SUMIFS(СВЦЭМ!$D$34:$D$777,СВЦЭМ!$A$34:$A$777,$A130,СВЦЭМ!$B$34:$B$777,E$119)+'СЕТ СН'!$I$11+СВЦЭМ!$D$10+'СЕТ СН'!$I$5-'СЕТ СН'!$I$21</f>
        <v>4828.6920060699995</v>
      </c>
      <c r="F130" s="37">
        <f>SUMIFS(СВЦЭМ!$D$34:$D$777,СВЦЭМ!$A$34:$A$777,$A130,СВЦЭМ!$B$34:$B$777,F$119)+'СЕТ СН'!$I$11+СВЦЭМ!$D$10+'СЕТ СН'!$I$5-'СЕТ СН'!$I$21</f>
        <v>4834.2173555399995</v>
      </c>
      <c r="G130" s="37">
        <f>SUMIFS(СВЦЭМ!$D$34:$D$777,СВЦЭМ!$A$34:$A$777,$A130,СВЦЭМ!$B$34:$B$777,G$119)+'СЕТ СН'!$I$11+СВЦЭМ!$D$10+'СЕТ СН'!$I$5-'СЕТ СН'!$I$21</f>
        <v>4826.5909343799995</v>
      </c>
      <c r="H130" s="37">
        <f>SUMIFS(СВЦЭМ!$D$34:$D$777,СВЦЭМ!$A$34:$A$777,$A130,СВЦЭМ!$B$34:$B$777,H$119)+'СЕТ СН'!$I$11+СВЦЭМ!$D$10+'СЕТ СН'!$I$5-'СЕТ СН'!$I$21</f>
        <v>4828.9360972299992</v>
      </c>
      <c r="I130" s="37">
        <f>SUMIFS(СВЦЭМ!$D$34:$D$777,СВЦЭМ!$A$34:$A$777,$A130,СВЦЭМ!$B$34:$B$777,I$119)+'СЕТ СН'!$I$11+СВЦЭМ!$D$10+'СЕТ СН'!$I$5-'СЕТ СН'!$I$21</f>
        <v>4837.1602509699997</v>
      </c>
      <c r="J130" s="37">
        <f>SUMIFS(СВЦЭМ!$D$34:$D$777,СВЦЭМ!$A$34:$A$777,$A130,СВЦЭМ!$B$34:$B$777,J$119)+'СЕТ СН'!$I$11+СВЦЭМ!$D$10+'СЕТ СН'!$I$5-'СЕТ СН'!$I$21</f>
        <v>4839.8885037599994</v>
      </c>
      <c r="K130" s="37">
        <f>SUMIFS(СВЦЭМ!$D$34:$D$777,СВЦЭМ!$A$34:$A$777,$A130,СВЦЭМ!$B$34:$B$777,K$119)+'СЕТ СН'!$I$11+СВЦЭМ!$D$10+'СЕТ СН'!$I$5-'СЕТ СН'!$I$21</f>
        <v>4825.3725065999997</v>
      </c>
      <c r="L130" s="37">
        <f>SUMIFS(СВЦЭМ!$D$34:$D$777,СВЦЭМ!$A$34:$A$777,$A130,СВЦЭМ!$B$34:$B$777,L$119)+'СЕТ СН'!$I$11+СВЦЭМ!$D$10+'СЕТ СН'!$I$5-'СЕТ СН'!$I$21</f>
        <v>4730.2099794099995</v>
      </c>
      <c r="M130" s="37">
        <f>SUMIFS(СВЦЭМ!$D$34:$D$777,СВЦЭМ!$A$34:$A$777,$A130,СВЦЭМ!$B$34:$B$777,M$119)+'СЕТ СН'!$I$11+СВЦЭМ!$D$10+'СЕТ СН'!$I$5-'СЕТ СН'!$I$21</f>
        <v>4694.2763844799993</v>
      </c>
      <c r="N130" s="37">
        <f>SUMIFS(СВЦЭМ!$D$34:$D$777,СВЦЭМ!$A$34:$A$777,$A130,СВЦЭМ!$B$34:$B$777,N$119)+'СЕТ СН'!$I$11+СВЦЭМ!$D$10+'СЕТ СН'!$I$5-'СЕТ СН'!$I$21</f>
        <v>4692.0461523499998</v>
      </c>
      <c r="O130" s="37">
        <f>SUMIFS(СВЦЭМ!$D$34:$D$777,СВЦЭМ!$A$34:$A$777,$A130,СВЦЭМ!$B$34:$B$777,O$119)+'СЕТ СН'!$I$11+СВЦЭМ!$D$10+'СЕТ СН'!$I$5-'СЕТ СН'!$I$21</f>
        <v>4691.5423452699997</v>
      </c>
      <c r="P130" s="37">
        <f>SUMIFS(СВЦЭМ!$D$34:$D$777,СВЦЭМ!$A$34:$A$777,$A130,СВЦЭМ!$B$34:$B$777,P$119)+'СЕТ СН'!$I$11+СВЦЭМ!$D$10+'СЕТ СН'!$I$5-'СЕТ СН'!$I$21</f>
        <v>4693.2719855599998</v>
      </c>
      <c r="Q130" s="37">
        <f>SUMIFS(СВЦЭМ!$D$34:$D$777,СВЦЭМ!$A$34:$A$777,$A130,СВЦЭМ!$B$34:$B$777,Q$119)+'СЕТ СН'!$I$11+СВЦЭМ!$D$10+'СЕТ СН'!$I$5-'СЕТ СН'!$I$21</f>
        <v>4690.6185021399997</v>
      </c>
      <c r="R130" s="37">
        <f>SUMIFS(СВЦЭМ!$D$34:$D$777,СВЦЭМ!$A$34:$A$777,$A130,СВЦЭМ!$B$34:$B$777,R$119)+'СЕТ СН'!$I$11+СВЦЭМ!$D$10+'СЕТ СН'!$I$5-'СЕТ СН'!$I$21</f>
        <v>4684.4872890799998</v>
      </c>
      <c r="S130" s="37">
        <f>SUMIFS(СВЦЭМ!$D$34:$D$777,СВЦЭМ!$A$34:$A$777,$A130,СВЦЭМ!$B$34:$B$777,S$119)+'СЕТ СН'!$I$11+СВЦЭМ!$D$10+'СЕТ СН'!$I$5-'СЕТ СН'!$I$21</f>
        <v>4681.4431470199997</v>
      </c>
      <c r="T130" s="37">
        <f>SUMIFS(СВЦЭМ!$D$34:$D$777,СВЦЭМ!$A$34:$A$777,$A130,СВЦЭМ!$B$34:$B$777,T$119)+'СЕТ СН'!$I$11+СВЦЭМ!$D$10+'СЕТ СН'!$I$5-'СЕТ СН'!$I$21</f>
        <v>4673.9462673599992</v>
      </c>
      <c r="U130" s="37">
        <f>SUMIFS(СВЦЭМ!$D$34:$D$777,СВЦЭМ!$A$34:$A$777,$A130,СВЦЭМ!$B$34:$B$777,U$119)+'СЕТ СН'!$I$11+СВЦЭМ!$D$10+'СЕТ СН'!$I$5-'СЕТ СН'!$I$21</f>
        <v>4667.4609406999998</v>
      </c>
      <c r="V130" s="37">
        <f>SUMIFS(СВЦЭМ!$D$34:$D$777,СВЦЭМ!$A$34:$A$777,$A130,СВЦЭМ!$B$34:$B$777,V$119)+'СЕТ СН'!$I$11+СВЦЭМ!$D$10+'СЕТ СН'!$I$5-'СЕТ СН'!$I$21</f>
        <v>4705.1935364799992</v>
      </c>
      <c r="W130" s="37">
        <f>SUMIFS(СВЦЭМ!$D$34:$D$777,СВЦЭМ!$A$34:$A$777,$A130,СВЦЭМ!$B$34:$B$777,W$119)+'СЕТ СН'!$I$11+СВЦЭМ!$D$10+'СЕТ СН'!$I$5-'СЕТ СН'!$I$21</f>
        <v>4769.2361622899998</v>
      </c>
      <c r="X130" s="37">
        <f>SUMIFS(СВЦЭМ!$D$34:$D$777,СВЦЭМ!$A$34:$A$777,$A130,СВЦЭМ!$B$34:$B$777,X$119)+'СЕТ СН'!$I$11+СВЦЭМ!$D$10+'СЕТ СН'!$I$5-'СЕТ СН'!$I$21</f>
        <v>4713.6955012299995</v>
      </c>
      <c r="Y130" s="37">
        <f>SUMIFS(СВЦЭМ!$D$34:$D$777,СВЦЭМ!$A$34:$A$777,$A130,СВЦЭМ!$B$34:$B$777,Y$119)+'СЕТ СН'!$I$11+СВЦЭМ!$D$10+'СЕТ СН'!$I$5-'СЕТ СН'!$I$21</f>
        <v>4719.7832672999994</v>
      </c>
    </row>
    <row r="131" spans="1:25" ht="15.75" x14ac:dyDescent="0.2">
      <c r="A131" s="36">
        <f t="shared" si="3"/>
        <v>42959</v>
      </c>
      <c r="B131" s="37">
        <f>SUMIFS(СВЦЭМ!$D$34:$D$777,СВЦЭМ!$A$34:$A$777,$A131,СВЦЭМ!$B$34:$B$777,B$119)+'СЕТ СН'!$I$11+СВЦЭМ!$D$10+'СЕТ СН'!$I$5-'СЕТ СН'!$I$21</f>
        <v>4783.9343919899993</v>
      </c>
      <c r="C131" s="37">
        <f>SUMIFS(СВЦЭМ!$D$34:$D$777,СВЦЭМ!$A$34:$A$777,$A131,СВЦЭМ!$B$34:$B$777,C$119)+'СЕТ СН'!$I$11+СВЦЭМ!$D$10+'СЕТ СН'!$I$5-'СЕТ СН'!$I$21</f>
        <v>4833.7433476299993</v>
      </c>
      <c r="D131" s="37">
        <f>SUMIFS(СВЦЭМ!$D$34:$D$777,СВЦЭМ!$A$34:$A$777,$A131,СВЦЭМ!$B$34:$B$777,D$119)+'СЕТ СН'!$I$11+СВЦЭМ!$D$10+'СЕТ СН'!$I$5-'СЕТ СН'!$I$21</f>
        <v>4853.8890254599992</v>
      </c>
      <c r="E131" s="37">
        <f>SUMIFS(СВЦЭМ!$D$34:$D$777,СВЦЭМ!$A$34:$A$777,$A131,СВЦЭМ!$B$34:$B$777,E$119)+'СЕТ СН'!$I$11+СВЦЭМ!$D$10+'СЕТ СН'!$I$5-'СЕТ СН'!$I$21</f>
        <v>4890.6512827799997</v>
      </c>
      <c r="F131" s="37">
        <f>SUMIFS(СВЦЭМ!$D$34:$D$777,СВЦЭМ!$A$34:$A$777,$A131,СВЦЭМ!$B$34:$B$777,F$119)+'СЕТ СН'!$I$11+СВЦЭМ!$D$10+'СЕТ СН'!$I$5-'СЕТ СН'!$I$21</f>
        <v>4884.0956888999999</v>
      </c>
      <c r="G131" s="37">
        <f>SUMIFS(СВЦЭМ!$D$34:$D$777,СВЦЭМ!$A$34:$A$777,$A131,СВЦЭМ!$B$34:$B$777,G$119)+'СЕТ СН'!$I$11+СВЦЭМ!$D$10+'СЕТ СН'!$I$5-'СЕТ СН'!$I$21</f>
        <v>4886.2590418999998</v>
      </c>
      <c r="H131" s="37">
        <f>SUMIFS(СВЦЭМ!$D$34:$D$777,СВЦЭМ!$A$34:$A$777,$A131,СВЦЭМ!$B$34:$B$777,H$119)+'СЕТ СН'!$I$11+СВЦЭМ!$D$10+'СЕТ СН'!$I$5-'СЕТ СН'!$I$21</f>
        <v>4868.0826891599991</v>
      </c>
      <c r="I131" s="37">
        <f>SUMIFS(СВЦЭМ!$D$34:$D$777,СВЦЭМ!$A$34:$A$777,$A131,СВЦЭМ!$B$34:$B$777,I$119)+'СЕТ СН'!$I$11+СВЦЭМ!$D$10+'СЕТ СН'!$I$5-'СЕТ СН'!$I$21</f>
        <v>4877.7453868999992</v>
      </c>
      <c r="J131" s="37">
        <f>SUMIFS(СВЦЭМ!$D$34:$D$777,СВЦЭМ!$A$34:$A$777,$A131,СВЦЭМ!$B$34:$B$777,J$119)+'СЕТ СН'!$I$11+СВЦЭМ!$D$10+'СЕТ СН'!$I$5-'СЕТ СН'!$I$21</f>
        <v>4838.1356681499992</v>
      </c>
      <c r="K131" s="37">
        <f>SUMIFS(СВЦЭМ!$D$34:$D$777,СВЦЭМ!$A$34:$A$777,$A131,СВЦЭМ!$B$34:$B$777,K$119)+'СЕТ СН'!$I$11+СВЦЭМ!$D$10+'СЕТ СН'!$I$5-'СЕТ СН'!$I$21</f>
        <v>4779.20450007</v>
      </c>
      <c r="L131" s="37">
        <f>SUMIFS(СВЦЭМ!$D$34:$D$777,СВЦЭМ!$A$34:$A$777,$A131,СВЦЭМ!$B$34:$B$777,L$119)+'СЕТ СН'!$I$11+СВЦЭМ!$D$10+'СЕТ СН'!$I$5-'СЕТ СН'!$I$21</f>
        <v>4670.18062517</v>
      </c>
      <c r="M131" s="37">
        <f>SUMIFS(СВЦЭМ!$D$34:$D$777,СВЦЭМ!$A$34:$A$777,$A131,СВЦЭМ!$B$34:$B$777,M$119)+'СЕТ СН'!$I$11+СВЦЭМ!$D$10+'СЕТ СН'!$I$5-'СЕТ СН'!$I$21</f>
        <v>4634.8562923099998</v>
      </c>
      <c r="N131" s="37">
        <f>SUMIFS(СВЦЭМ!$D$34:$D$777,СВЦЭМ!$A$34:$A$777,$A131,СВЦЭМ!$B$34:$B$777,N$119)+'СЕТ СН'!$I$11+СВЦЭМ!$D$10+'СЕТ СН'!$I$5-'СЕТ СН'!$I$21</f>
        <v>4639.7309963999996</v>
      </c>
      <c r="O131" s="37">
        <f>SUMIFS(СВЦЭМ!$D$34:$D$777,СВЦЭМ!$A$34:$A$777,$A131,СВЦЭМ!$B$34:$B$777,O$119)+'СЕТ СН'!$I$11+СВЦЭМ!$D$10+'СЕТ СН'!$I$5-'СЕТ СН'!$I$21</f>
        <v>4647.3836606499999</v>
      </c>
      <c r="P131" s="37">
        <f>SUMIFS(СВЦЭМ!$D$34:$D$777,СВЦЭМ!$A$34:$A$777,$A131,СВЦЭМ!$B$34:$B$777,P$119)+'СЕТ СН'!$I$11+СВЦЭМ!$D$10+'СЕТ СН'!$I$5-'СЕТ СН'!$I$21</f>
        <v>4651.3814687300001</v>
      </c>
      <c r="Q131" s="37">
        <f>SUMIFS(СВЦЭМ!$D$34:$D$777,СВЦЭМ!$A$34:$A$777,$A131,СВЦЭМ!$B$34:$B$777,Q$119)+'СЕТ СН'!$I$11+СВЦЭМ!$D$10+'СЕТ СН'!$I$5-'СЕТ СН'!$I$21</f>
        <v>4645.1814594399993</v>
      </c>
      <c r="R131" s="37">
        <f>SUMIFS(СВЦЭМ!$D$34:$D$777,СВЦЭМ!$A$34:$A$777,$A131,СВЦЭМ!$B$34:$B$777,R$119)+'СЕТ СН'!$I$11+СВЦЭМ!$D$10+'СЕТ СН'!$I$5-'СЕТ СН'!$I$21</f>
        <v>4659.50552599</v>
      </c>
      <c r="S131" s="37">
        <f>SUMIFS(СВЦЭМ!$D$34:$D$777,СВЦЭМ!$A$34:$A$777,$A131,СВЦЭМ!$B$34:$B$777,S$119)+'СЕТ СН'!$I$11+СВЦЭМ!$D$10+'СЕТ СН'!$I$5-'СЕТ СН'!$I$21</f>
        <v>4655.20456887</v>
      </c>
      <c r="T131" s="37">
        <f>SUMIFS(СВЦЭМ!$D$34:$D$777,СВЦЭМ!$A$34:$A$777,$A131,СВЦЭМ!$B$34:$B$777,T$119)+'СЕТ СН'!$I$11+СВЦЭМ!$D$10+'СЕТ СН'!$I$5-'СЕТ СН'!$I$21</f>
        <v>4667.1358865099992</v>
      </c>
      <c r="U131" s="37">
        <f>SUMIFS(СВЦЭМ!$D$34:$D$777,СВЦЭМ!$A$34:$A$777,$A131,СВЦЭМ!$B$34:$B$777,U$119)+'СЕТ СН'!$I$11+СВЦЭМ!$D$10+'СЕТ СН'!$I$5-'СЕТ СН'!$I$21</f>
        <v>4678.8802098099995</v>
      </c>
      <c r="V131" s="37">
        <f>SUMIFS(СВЦЭМ!$D$34:$D$777,СВЦЭМ!$A$34:$A$777,$A131,СВЦЭМ!$B$34:$B$777,V$119)+'СЕТ СН'!$I$11+СВЦЭМ!$D$10+'СЕТ СН'!$I$5-'СЕТ СН'!$I$21</f>
        <v>4704.46728386</v>
      </c>
      <c r="W131" s="37">
        <f>SUMIFS(СВЦЭМ!$D$34:$D$777,СВЦЭМ!$A$34:$A$777,$A131,СВЦЭМ!$B$34:$B$777,W$119)+'СЕТ СН'!$I$11+СВЦЭМ!$D$10+'СЕТ СН'!$I$5-'СЕТ СН'!$I$21</f>
        <v>4758.6470897599993</v>
      </c>
      <c r="X131" s="37">
        <f>SUMIFS(СВЦЭМ!$D$34:$D$777,СВЦЭМ!$A$34:$A$777,$A131,СВЦЭМ!$B$34:$B$777,X$119)+'СЕТ СН'!$I$11+СВЦЭМ!$D$10+'СЕТ СН'!$I$5-'СЕТ СН'!$I$21</f>
        <v>4792.1233134300001</v>
      </c>
      <c r="Y131" s="37">
        <f>SUMIFS(СВЦЭМ!$D$34:$D$777,СВЦЭМ!$A$34:$A$777,$A131,СВЦЭМ!$B$34:$B$777,Y$119)+'СЕТ СН'!$I$11+СВЦЭМ!$D$10+'СЕТ СН'!$I$5-'СЕТ СН'!$I$21</f>
        <v>4832.5687397699994</v>
      </c>
    </row>
    <row r="132" spans="1:25" ht="15.75" x14ac:dyDescent="0.2">
      <c r="A132" s="36">
        <f t="shared" si="3"/>
        <v>42960</v>
      </c>
      <c r="B132" s="37">
        <f>SUMIFS(СВЦЭМ!$D$34:$D$777,СВЦЭМ!$A$34:$A$777,$A132,СВЦЭМ!$B$34:$B$777,B$119)+'СЕТ СН'!$I$11+СВЦЭМ!$D$10+'СЕТ СН'!$I$5-'СЕТ СН'!$I$21</f>
        <v>4743.5045321399994</v>
      </c>
      <c r="C132" s="37">
        <f>SUMIFS(СВЦЭМ!$D$34:$D$777,СВЦЭМ!$A$34:$A$777,$A132,СВЦЭМ!$B$34:$B$777,C$119)+'СЕТ СН'!$I$11+СВЦЭМ!$D$10+'СЕТ СН'!$I$5-'СЕТ СН'!$I$21</f>
        <v>4836.0008389899995</v>
      </c>
      <c r="D132" s="37">
        <f>SUMIFS(СВЦЭМ!$D$34:$D$777,СВЦЭМ!$A$34:$A$777,$A132,СВЦЭМ!$B$34:$B$777,D$119)+'СЕТ СН'!$I$11+СВЦЭМ!$D$10+'СЕТ СН'!$I$5-'СЕТ СН'!$I$21</f>
        <v>4819.96910432</v>
      </c>
      <c r="E132" s="37">
        <f>SUMIFS(СВЦЭМ!$D$34:$D$777,СВЦЭМ!$A$34:$A$777,$A132,СВЦЭМ!$B$34:$B$777,E$119)+'СЕТ СН'!$I$11+СВЦЭМ!$D$10+'СЕТ СН'!$I$5-'СЕТ СН'!$I$21</f>
        <v>4816.32786743</v>
      </c>
      <c r="F132" s="37">
        <f>SUMIFS(СВЦЭМ!$D$34:$D$777,СВЦЭМ!$A$34:$A$777,$A132,СВЦЭМ!$B$34:$B$777,F$119)+'СЕТ СН'!$I$11+СВЦЭМ!$D$10+'СЕТ СН'!$I$5-'СЕТ СН'!$I$21</f>
        <v>4834.6917309799992</v>
      </c>
      <c r="G132" s="37">
        <f>SUMIFS(СВЦЭМ!$D$34:$D$777,СВЦЭМ!$A$34:$A$777,$A132,СВЦЭМ!$B$34:$B$777,G$119)+'СЕТ СН'!$I$11+СВЦЭМ!$D$10+'СЕТ СН'!$I$5-'СЕТ СН'!$I$21</f>
        <v>4831.59154562</v>
      </c>
      <c r="H132" s="37">
        <f>SUMIFS(СВЦЭМ!$D$34:$D$777,СВЦЭМ!$A$34:$A$777,$A132,СВЦЭМ!$B$34:$B$777,H$119)+'СЕТ СН'!$I$11+СВЦЭМ!$D$10+'СЕТ СН'!$I$5-'СЕТ СН'!$I$21</f>
        <v>4838.6163762199994</v>
      </c>
      <c r="I132" s="37">
        <f>SUMIFS(СВЦЭМ!$D$34:$D$777,СВЦЭМ!$A$34:$A$777,$A132,СВЦЭМ!$B$34:$B$777,I$119)+'СЕТ СН'!$I$11+СВЦЭМ!$D$10+'СЕТ СН'!$I$5-'СЕТ СН'!$I$21</f>
        <v>4795.5168607599999</v>
      </c>
      <c r="J132" s="37">
        <f>SUMIFS(СВЦЭМ!$D$34:$D$777,СВЦЭМ!$A$34:$A$777,$A132,СВЦЭМ!$B$34:$B$777,J$119)+'СЕТ СН'!$I$11+СВЦЭМ!$D$10+'СЕТ СН'!$I$5-'СЕТ СН'!$I$21</f>
        <v>4748.2009731299995</v>
      </c>
      <c r="K132" s="37">
        <f>SUMIFS(СВЦЭМ!$D$34:$D$777,СВЦЭМ!$A$34:$A$777,$A132,СВЦЭМ!$B$34:$B$777,K$119)+'СЕТ СН'!$I$11+СВЦЭМ!$D$10+'СЕТ СН'!$I$5-'СЕТ СН'!$I$21</f>
        <v>4747.5294063599995</v>
      </c>
      <c r="L132" s="37">
        <f>SUMIFS(СВЦЭМ!$D$34:$D$777,СВЦЭМ!$A$34:$A$777,$A132,СВЦЭМ!$B$34:$B$777,L$119)+'СЕТ СН'!$I$11+СВЦЭМ!$D$10+'СЕТ СН'!$I$5-'СЕТ СН'!$I$21</f>
        <v>4721.4982359999995</v>
      </c>
      <c r="M132" s="37">
        <f>SUMIFS(СВЦЭМ!$D$34:$D$777,СВЦЭМ!$A$34:$A$777,$A132,СВЦЭМ!$B$34:$B$777,M$119)+'СЕТ СН'!$I$11+СВЦЭМ!$D$10+'СЕТ СН'!$I$5-'СЕТ СН'!$I$21</f>
        <v>4687.2101573199998</v>
      </c>
      <c r="N132" s="37">
        <f>SUMIFS(СВЦЭМ!$D$34:$D$777,СВЦЭМ!$A$34:$A$777,$A132,СВЦЭМ!$B$34:$B$777,N$119)+'СЕТ СН'!$I$11+СВЦЭМ!$D$10+'СЕТ СН'!$I$5-'СЕТ СН'!$I$21</f>
        <v>4686.7090675599993</v>
      </c>
      <c r="O132" s="37">
        <f>SUMIFS(СВЦЭМ!$D$34:$D$777,СВЦЭМ!$A$34:$A$777,$A132,СВЦЭМ!$B$34:$B$777,O$119)+'СЕТ СН'!$I$11+СВЦЭМ!$D$10+'СЕТ СН'!$I$5-'СЕТ СН'!$I$21</f>
        <v>4684.6532533599993</v>
      </c>
      <c r="P132" s="37">
        <f>SUMIFS(СВЦЭМ!$D$34:$D$777,СВЦЭМ!$A$34:$A$777,$A132,СВЦЭМ!$B$34:$B$777,P$119)+'СЕТ СН'!$I$11+СВЦЭМ!$D$10+'СЕТ СН'!$I$5-'СЕТ СН'!$I$21</f>
        <v>4688.9787466500002</v>
      </c>
      <c r="Q132" s="37">
        <f>SUMIFS(СВЦЭМ!$D$34:$D$777,СВЦЭМ!$A$34:$A$777,$A132,СВЦЭМ!$B$34:$B$777,Q$119)+'СЕТ СН'!$I$11+СВЦЭМ!$D$10+'СЕТ СН'!$I$5-'СЕТ СН'!$I$21</f>
        <v>4685.0459294799994</v>
      </c>
      <c r="R132" s="37">
        <f>SUMIFS(СВЦЭМ!$D$34:$D$777,СВЦЭМ!$A$34:$A$777,$A132,СВЦЭМ!$B$34:$B$777,R$119)+'СЕТ СН'!$I$11+СВЦЭМ!$D$10+'СЕТ СН'!$I$5-'СЕТ СН'!$I$21</f>
        <v>4674.5353337899996</v>
      </c>
      <c r="S132" s="37">
        <f>SUMIFS(СВЦЭМ!$D$34:$D$777,СВЦЭМ!$A$34:$A$777,$A132,СВЦЭМ!$B$34:$B$777,S$119)+'СЕТ СН'!$I$11+СВЦЭМ!$D$10+'СЕТ СН'!$I$5-'СЕТ СН'!$I$21</f>
        <v>4677.6679245699997</v>
      </c>
      <c r="T132" s="37">
        <f>SUMIFS(СВЦЭМ!$D$34:$D$777,СВЦЭМ!$A$34:$A$777,$A132,СВЦЭМ!$B$34:$B$777,T$119)+'СЕТ СН'!$I$11+СВЦЭМ!$D$10+'СЕТ СН'!$I$5-'СЕТ СН'!$I$21</f>
        <v>4681.3748371699994</v>
      </c>
      <c r="U132" s="37">
        <f>SUMIFS(СВЦЭМ!$D$34:$D$777,СВЦЭМ!$A$34:$A$777,$A132,СВЦЭМ!$B$34:$B$777,U$119)+'СЕТ СН'!$I$11+СВЦЭМ!$D$10+'СЕТ СН'!$I$5-'СЕТ СН'!$I$21</f>
        <v>4679.2119684699992</v>
      </c>
      <c r="V132" s="37">
        <f>SUMIFS(СВЦЭМ!$D$34:$D$777,СВЦЭМ!$A$34:$A$777,$A132,СВЦЭМ!$B$34:$B$777,V$119)+'СЕТ СН'!$I$11+СВЦЭМ!$D$10+'СЕТ СН'!$I$5-'СЕТ СН'!$I$21</f>
        <v>4712.5656031799999</v>
      </c>
      <c r="W132" s="37">
        <f>SUMIFS(СВЦЭМ!$D$34:$D$777,СВЦЭМ!$A$34:$A$777,$A132,СВЦЭМ!$B$34:$B$777,W$119)+'СЕТ СН'!$I$11+СВЦЭМ!$D$10+'СЕТ СН'!$I$5-'СЕТ СН'!$I$21</f>
        <v>4783.6757056999995</v>
      </c>
      <c r="X132" s="37">
        <f>SUMIFS(СВЦЭМ!$D$34:$D$777,СВЦЭМ!$A$34:$A$777,$A132,СВЦЭМ!$B$34:$B$777,X$119)+'СЕТ СН'!$I$11+СВЦЭМ!$D$10+'СЕТ СН'!$I$5-'СЕТ СН'!$I$21</f>
        <v>4760.8729302199999</v>
      </c>
      <c r="Y132" s="37">
        <f>SUMIFS(СВЦЭМ!$D$34:$D$777,СВЦЭМ!$A$34:$A$777,$A132,СВЦЭМ!$B$34:$B$777,Y$119)+'СЕТ СН'!$I$11+СВЦЭМ!$D$10+'СЕТ СН'!$I$5-'СЕТ СН'!$I$21</f>
        <v>4723.5689852400001</v>
      </c>
    </row>
    <row r="133" spans="1:25" ht="15.75" x14ac:dyDescent="0.2">
      <c r="A133" s="36">
        <f t="shared" si="3"/>
        <v>42961</v>
      </c>
      <c r="B133" s="37">
        <f>SUMIFS(СВЦЭМ!$D$34:$D$777,СВЦЭМ!$A$34:$A$777,$A133,СВЦЭМ!$B$34:$B$777,B$119)+'СЕТ СН'!$I$11+СВЦЭМ!$D$10+'СЕТ СН'!$I$5-'СЕТ СН'!$I$21</f>
        <v>4790.8187553099997</v>
      </c>
      <c r="C133" s="37">
        <f>SUMIFS(СВЦЭМ!$D$34:$D$777,СВЦЭМ!$A$34:$A$777,$A133,СВЦЭМ!$B$34:$B$777,C$119)+'СЕТ СН'!$I$11+СВЦЭМ!$D$10+'СЕТ СН'!$I$5-'СЕТ СН'!$I$21</f>
        <v>4858.7444809599992</v>
      </c>
      <c r="D133" s="37">
        <f>SUMIFS(СВЦЭМ!$D$34:$D$777,СВЦЭМ!$A$34:$A$777,$A133,СВЦЭМ!$B$34:$B$777,D$119)+'СЕТ СН'!$I$11+СВЦЭМ!$D$10+'СЕТ СН'!$I$5-'СЕТ СН'!$I$21</f>
        <v>4902.7782231099991</v>
      </c>
      <c r="E133" s="37">
        <f>SUMIFS(СВЦЭМ!$D$34:$D$777,СВЦЭМ!$A$34:$A$777,$A133,СВЦЭМ!$B$34:$B$777,E$119)+'СЕТ СН'!$I$11+СВЦЭМ!$D$10+'СЕТ СН'!$I$5-'СЕТ СН'!$I$21</f>
        <v>4939.8607644799995</v>
      </c>
      <c r="F133" s="37">
        <f>SUMIFS(СВЦЭМ!$D$34:$D$777,СВЦЭМ!$A$34:$A$777,$A133,СВЦЭМ!$B$34:$B$777,F$119)+'СЕТ СН'!$I$11+СВЦЭМ!$D$10+'СЕТ СН'!$I$5-'СЕТ СН'!$I$21</f>
        <v>4951.8845619399999</v>
      </c>
      <c r="G133" s="37">
        <f>SUMIFS(СВЦЭМ!$D$34:$D$777,СВЦЭМ!$A$34:$A$777,$A133,СВЦЭМ!$B$34:$B$777,G$119)+'СЕТ СН'!$I$11+СВЦЭМ!$D$10+'СЕТ СН'!$I$5-'СЕТ СН'!$I$21</f>
        <v>4942.2868817999997</v>
      </c>
      <c r="H133" s="37">
        <f>SUMIFS(СВЦЭМ!$D$34:$D$777,СВЦЭМ!$A$34:$A$777,$A133,СВЦЭМ!$B$34:$B$777,H$119)+'СЕТ СН'!$I$11+СВЦЭМ!$D$10+'СЕТ СН'!$I$5-'СЕТ СН'!$I$21</f>
        <v>4860.9428968699995</v>
      </c>
      <c r="I133" s="37">
        <f>SUMIFS(СВЦЭМ!$D$34:$D$777,СВЦЭМ!$A$34:$A$777,$A133,СВЦЭМ!$B$34:$B$777,I$119)+'СЕТ СН'!$I$11+СВЦЭМ!$D$10+'СЕТ СН'!$I$5-'СЕТ СН'!$I$21</f>
        <v>4859.0737801199994</v>
      </c>
      <c r="J133" s="37">
        <f>SUMIFS(СВЦЭМ!$D$34:$D$777,СВЦЭМ!$A$34:$A$777,$A133,СВЦЭМ!$B$34:$B$777,J$119)+'СЕТ СН'!$I$11+СВЦЭМ!$D$10+'СЕТ СН'!$I$5-'СЕТ СН'!$I$21</f>
        <v>4774.6794763999997</v>
      </c>
      <c r="K133" s="37">
        <f>SUMIFS(СВЦЭМ!$D$34:$D$777,СВЦЭМ!$A$34:$A$777,$A133,СВЦЭМ!$B$34:$B$777,K$119)+'СЕТ СН'!$I$11+СВЦЭМ!$D$10+'СЕТ СН'!$I$5-'СЕТ СН'!$I$21</f>
        <v>4737.9276597600001</v>
      </c>
      <c r="L133" s="37">
        <f>SUMIFS(СВЦЭМ!$D$34:$D$777,СВЦЭМ!$A$34:$A$777,$A133,СВЦЭМ!$B$34:$B$777,L$119)+'СЕТ СН'!$I$11+СВЦЭМ!$D$10+'СЕТ СН'!$I$5-'СЕТ СН'!$I$21</f>
        <v>4660.8043527199998</v>
      </c>
      <c r="M133" s="37">
        <f>SUMIFS(СВЦЭМ!$D$34:$D$777,СВЦЭМ!$A$34:$A$777,$A133,СВЦЭМ!$B$34:$B$777,M$119)+'СЕТ СН'!$I$11+СВЦЭМ!$D$10+'СЕТ СН'!$I$5-'СЕТ СН'!$I$21</f>
        <v>4646.3257138899999</v>
      </c>
      <c r="N133" s="37">
        <f>SUMIFS(СВЦЭМ!$D$34:$D$777,СВЦЭМ!$A$34:$A$777,$A133,СВЦЭМ!$B$34:$B$777,N$119)+'СЕТ СН'!$I$11+СВЦЭМ!$D$10+'СЕТ СН'!$I$5-'СЕТ СН'!$I$21</f>
        <v>4641.05600125</v>
      </c>
      <c r="O133" s="37">
        <f>SUMIFS(СВЦЭМ!$D$34:$D$777,СВЦЭМ!$A$34:$A$777,$A133,СВЦЭМ!$B$34:$B$777,O$119)+'СЕТ СН'!$I$11+СВЦЭМ!$D$10+'СЕТ СН'!$I$5-'СЕТ СН'!$I$21</f>
        <v>4645.5185737699994</v>
      </c>
      <c r="P133" s="37">
        <f>SUMIFS(СВЦЭМ!$D$34:$D$777,СВЦЭМ!$A$34:$A$777,$A133,СВЦЭМ!$B$34:$B$777,P$119)+'СЕТ СН'!$I$11+СВЦЭМ!$D$10+'СЕТ СН'!$I$5-'СЕТ СН'!$I$21</f>
        <v>4644.8421969599995</v>
      </c>
      <c r="Q133" s="37">
        <f>SUMIFS(СВЦЭМ!$D$34:$D$777,СВЦЭМ!$A$34:$A$777,$A133,СВЦЭМ!$B$34:$B$777,Q$119)+'СЕТ СН'!$I$11+СВЦЭМ!$D$10+'СЕТ СН'!$I$5-'СЕТ СН'!$I$21</f>
        <v>4647.4813505599996</v>
      </c>
      <c r="R133" s="37">
        <f>SUMIFS(СВЦЭМ!$D$34:$D$777,СВЦЭМ!$A$34:$A$777,$A133,СВЦЭМ!$B$34:$B$777,R$119)+'СЕТ СН'!$I$11+СВЦЭМ!$D$10+'СЕТ СН'!$I$5-'СЕТ СН'!$I$21</f>
        <v>4645.1971031100002</v>
      </c>
      <c r="S133" s="37">
        <f>SUMIFS(СВЦЭМ!$D$34:$D$777,СВЦЭМ!$A$34:$A$777,$A133,СВЦЭМ!$B$34:$B$777,S$119)+'СЕТ СН'!$I$11+СВЦЭМ!$D$10+'СЕТ СН'!$I$5-'СЕТ СН'!$I$21</f>
        <v>4641.6573211699997</v>
      </c>
      <c r="T133" s="37">
        <f>SUMIFS(СВЦЭМ!$D$34:$D$777,СВЦЭМ!$A$34:$A$777,$A133,СВЦЭМ!$B$34:$B$777,T$119)+'СЕТ СН'!$I$11+СВЦЭМ!$D$10+'СЕТ СН'!$I$5-'СЕТ СН'!$I$21</f>
        <v>4650.8488633899997</v>
      </c>
      <c r="U133" s="37">
        <f>SUMIFS(СВЦЭМ!$D$34:$D$777,СВЦЭМ!$A$34:$A$777,$A133,СВЦЭМ!$B$34:$B$777,U$119)+'СЕТ СН'!$I$11+СВЦЭМ!$D$10+'СЕТ СН'!$I$5-'СЕТ СН'!$I$21</f>
        <v>4648.61821315</v>
      </c>
      <c r="V133" s="37">
        <f>SUMIFS(СВЦЭМ!$D$34:$D$777,СВЦЭМ!$A$34:$A$777,$A133,СВЦЭМ!$B$34:$B$777,V$119)+'СЕТ СН'!$I$11+СВЦЭМ!$D$10+'СЕТ СН'!$I$5-'СЕТ СН'!$I$21</f>
        <v>4664.2781562</v>
      </c>
      <c r="W133" s="37">
        <f>SUMIFS(СВЦЭМ!$D$34:$D$777,СВЦЭМ!$A$34:$A$777,$A133,СВЦЭМ!$B$34:$B$777,W$119)+'СЕТ СН'!$I$11+СВЦЭМ!$D$10+'СЕТ СН'!$I$5-'СЕТ СН'!$I$21</f>
        <v>4731.4246778899997</v>
      </c>
      <c r="X133" s="37">
        <f>SUMIFS(СВЦЭМ!$D$34:$D$777,СВЦЭМ!$A$34:$A$777,$A133,СВЦЭМ!$B$34:$B$777,X$119)+'СЕТ СН'!$I$11+СВЦЭМ!$D$10+'СЕТ СН'!$I$5-'СЕТ СН'!$I$21</f>
        <v>4767.7624830699997</v>
      </c>
      <c r="Y133" s="37">
        <f>SUMIFS(СВЦЭМ!$D$34:$D$777,СВЦЭМ!$A$34:$A$777,$A133,СВЦЭМ!$B$34:$B$777,Y$119)+'СЕТ СН'!$I$11+СВЦЭМ!$D$10+'СЕТ СН'!$I$5-'СЕТ СН'!$I$21</f>
        <v>4780.3253886899993</v>
      </c>
    </row>
    <row r="134" spans="1:25" ht="15.75" x14ac:dyDescent="0.2">
      <c r="A134" s="36">
        <f t="shared" si="3"/>
        <v>42962</v>
      </c>
      <c r="B134" s="37">
        <f>SUMIFS(СВЦЭМ!$D$34:$D$777,СВЦЭМ!$A$34:$A$777,$A134,СВЦЭМ!$B$34:$B$777,B$119)+'СЕТ СН'!$I$11+СВЦЭМ!$D$10+'СЕТ СН'!$I$5-'СЕТ СН'!$I$21</f>
        <v>4819.6916355499998</v>
      </c>
      <c r="C134" s="37">
        <f>SUMIFS(СВЦЭМ!$D$34:$D$777,СВЦЭМ!$A$34:$A$777,$A134,СВЦЭМ!$B$34:$B$777,C$119)+'СЕТ СН'!$I$11+СВЦЭМ!$D$10+'СЕТ СН'!$I$5-'СЕТ СН'!$I$21</f>
        <v>4899.31913962</v>
      </c>
      <c r="D134" s="37">
        <f>SUMIFS(СВЦЭМ!$D$34:$D$777,СВЦЭМ!$A$34:$A$777,$A134,СВЦЭМ!$B$34:$B$777,D$119)+'СЕТ СН'!$I$11+СВЦЭМ!$D$10+'СЕТ СН'!$I$5-'СЕТ СН'!$I$21</f>
        <v>4930.7842728099995</v>
      </c>
      <c r="E134" s="37">
        <f>SUMIFS(СВЦЭМ!$D$34:$D$777,СВЦЭМ!$A$34:$A$777,$A134,СВЦЭМ!$B$34:$B$777,E$119)+'СЕТ СН'!$I$11+СВЦЭМ!$D$10+'СЕТ СН'!$I$5-'СЕТ СН'!$I$21</f>
        <v>4953.4679894599994</v>
      </c>
      <c r="F134" s="37">
        <f>SUMIFS(СВЦЭМ!$D$34:$D$777,СВЦЭМ!$A$34:$A$777,$A134,СВЦЭМ!$B$34:$B$777,F$119)+'СЕТ СН'!$I$11+СВЦЭМ!$D$10+'СЕТ СН'!$I$5-'СЕТ СН'!$I$21</f>
        <v>4958.3007253099995</v>
      </c>
      <c r="G134" s="37">
        <f>SUMIFS(СВЦЭМ!$D$34:$D$777,СВЦЭМ!$A$34:$A$777,$A134,СВЦЭМ!$B$34:$B$777,G$119)+'СЕТ СН'!$I$11+СВЦЭМ!$D$10+'СЕТ СН'!$I$5-'СЕТ СН'!$I$21</f>
        <v>4947.0512289199996</v>
      </c>
      <c r="H134" s="37">
        <f>SUMIFS(СВЦЭМ!$D$34:$D$777,СВЦЭМ!$A$34:$A$777,$A134,СВЦЭМ!$B$34:$B$777,H$119)+'СЕТ СН'!$I$11+СВЦЭМ!$D$10+'СЕТ СН'!$I$5-'СЕТ СН'!$I$21</f>
        <v>4905.6318252099991</v>
      </c>
      <c r="I134" s="37">
        <f>SUMIFS(СВЦЭМ!$D$34:$D$777,СВЦЭМ!$A$34:$A$777,$A134,СВЦЭМ!$B$34:$B$777,I$119)+'СЕТ СН'!$I$11+СВЦЭМ!$D$10+'СЕТ СН'!$I$5-'СЕТ СН'!$I$21</f>
        <v>4779.0775063199999</v>
      </c>
      <c r="J134" s="37">
        <f>SUMIFS(СВЦЭМ!$D$34:$D$777,СВЦЭМ!$A$34:$A$777,$A134,СВЦЭМ!$B$34:$B$777,J$119)+'СЕТ СН'!$I$11+СВЦЭМ!$D$10+'СЕТ СН'!$I$5-'СЕТ СН'!$I$21</f>
        <v>4783.7028607299999</v>
      </c>
      <c r="K134" s="37">
        <f>SUMIFS(СВЦЭМ!$D$34:$D$777,СВЦЭМ!$A$34:$A$777,$A134,СВЦЭМ!$B$34:$B$777,K$119)+'СЕТ СН'!$I$11+СВЦЭМ!$D$10+'СЕТ СН'!$I$5-'СЕТ СН'!$I$21</f>
        <v>4736.21326546</v>
      </c>
      <c r="L134" s="37">
        <f>SUMIFS(СВЦЭМ!$D$34:$D$777,СВЦЭМ!$A$34:$A$777,$A134,СВЦЭМ!$B$34:$B$777,L$119)+'СЕТ СН'!$I$11+СВЦЭМ!$D$10+'СЕТ СН'!$I$5-'СЕТ СН'!$I$21</f>
        <v>4657.4371705899994</v>
      </c>
      <c r="M134" s="37">
        <f>SUMIFS(СВЦЭМ!$D$34:$D$777,СВЦЭМ!$A$34:$A$777,$A134,СВЦЭМ!$B$34:$B$777,M$119)+'СЕТ СН'!$I$11+СВЦЭМ!$D$10+'СЕТ СН'!$I$5-'СЕТ СН'!$I$21</f>
        <v>4625.8558870399993</v>
      </c>
      <c r="N134" s="37">
        <f>SUMIFS(СВЦЭМ!$D$34:$D$777,СВЦЭМ!$A$34:$A$777,$A134,СВЦЭМ!$B$34:$B$777,N$119)+'СЕТ СН'!$I$11+СВЦЭМ!$D$10+'СЕТ СН'!$I$5-'СЕТ СН'!$I$21</f>
        <v>4624.8988677699999</v>
      </c>
      <c r="O134" s="37">
        <f>SUMIFS(СВЦЭМ!$D$34:$D$777,СВЦЭМ!$A$34:$A$777,$A134,СВЦЭМ!$B$34:$B$777,O$119)+'СЕТ СН'!$I$11+СВЦЭМ!$D$10+'СЕТ СН'!$I$5-'СЕТ СН'!$I$21</f>
        <v>4626.7720831999995</v>
      </c>
      <c r="P134" s="37">
        <f>SUMIFS(СВЦЭМ!$D$34:$D$777,СВЦЭМ!$A$34:$A$777,$A134,СВЦЭМ!$B$34:$B$777,P$119)+'СЕТ СН'!$I$11+СВЦЭМ!$D$10+'СЕТ СН'!$I$5-'СЕТ СН'!$I$21</f>
        <v>4629.8208504599997</v>
      </c>
      <c r="Q134" s="37">
        <f>SUMIFS(СВЦЭМ!$D$34:$D$777,СВЦЭМ!$A$34:$A$777,$A134,СВЦЭМ!$B$34:$B$777,Q$119)+'СЕТ СН'!$I$11+СВЦЭМ!$D$10+'СЕТ СН'!$I$5-'СЕТ СН'!$I$21</f>
        <v>4626.8753520999999</v>
      </c>
      <c r="R134" s="37">
        <f>SUMIFS(СВЦЭМ!$D$34:$D$777,СВЦЭМ!$A$34:$A$777,$A134,СВЦЭМ!$B$34:$B$777,R$119)+'СЕТ СН'!$I$11+СВЦЭМ!$D$10+'СЕТ СН'!$I$5-'СЕТ СН'!$I$21</f>
        <v>4637.4707681599994</v>
      </c>
      <c r="S134" s="37">
        <f>SUMIFS(СВЦЭМ!$D$34:$D$777,СВЦЭМ!$A$34:$A$777,$A134,СВЦЭМ!$B$34:$B$777,S$119)+'СЕТ СН'!$I$11+СВЦЭМ!$D$10+'СЕТ СН'!$I$5-'СЕТ СН'!$I$21</f>
        <v>4633.98548235</v>
      </c>
      <c r="T134" s="37">
        <f>SUMIFS(СВЦЭМ!$D$34:$D$777,СВЦЭМ!$A$34:$A$777,$A134,СВЦЭМ!$B$34:$B$777,T$119)+'СЕТ СН'!$I$11+СВЦЭМ!$D$10+'СЕТ СН'!$I$5-'СЕТ СН'!$I$21</f>
        <v>4632.19021178</v>
      </c>
      <c r="U134" s="37">
        <f>SUMIFS(СВЦЭМ!$D$34:$D$777,СВЦЭМ!$A$34:$A$777,$A134,СВЦЭМ!$B$34:$B$777,U$119)+'СЕТ СН'!$I$11+СВЦЭМ!$D$10+'СЕТ СН'!$I$5-'СЕТ СН'!$I$21</f>
        <v>4632.0234852899994</v>
      </c>
      <c r="V134" s="37">
        <f>SUMIFS(СВЦЭМ!$D$34:$D$777,СВЦЭМ!$A$34:$A$777,$A134,СВЦЭМ!$B$34:$B$777,V$119)+'СЕТ СН'!$I$11+СВЦЭМ!$D$10+'СЕТ СН'!$I$5-'СЕТ СН'!$I$21</f>
        <v>4666.9793555799997</v>
      </c>
      <c r="W134" s="37">
        <f>SUMIFS(СВЦЭМ!$D$34:$D$777,СВЦЭМ!$A$34:$A$777,$A134,СВЦЭМ!$B$34:$B$777,W$119)+'СЕТ СН'!$I$11+СВЦЭМ!$D$10+'СЕТ СН'!$I$5-'СЕТ СН'!$I$21</f>
        <v>4743.0889667799993</v>
      </c>
      <c r="X134" s="37">
        <f>SUMIFS(СВЦЭМ!$D$34:$D$777,СВЦЭМ!$A$34:$A$777,$A134,СВЦЭМ!$B$34:$B$777,X$119)+'СЕТ СН'!$I$11+СВЦЭМ!$D$10+'СЕТ СН'!$I$5-'СЕТ СН'!$I$21</f>
        <v>4751.7386705499994</v>
      </c>
      <c r="Y134" s="37">
        <f>SUMIFS(СВЦЭМ!$D$34:$D$777,СВЦЭМ!$A$34:$A$777,$A134,СВЦЭМ!$B$34:$B$777,Y$119)+'СЕТ СН'!$I$11+СВЦЭМ!$D$10+'СЕТ СН'!$I$5-'СЕТ СН'!$I$21</f>
        <v>4788.7309040999999</v>
      </c>
    </row>
    <row r="135" spans="1:25" ht="15.75" x14ac:dyDescent="0.2">
      <c r="A135" s="36">
        <f t="shared" si="3"/>
        <v>42963</v>
      </c>
      <c r="B135" s="37">
        <f>SUMIFS(СВЦЭМ!$D$34:$D$777,СВЦЭМ!$A$34:$A$777,$A135,СВЦЭМ!$B$34:$B$777,B$119)+'СЕТ СН'!$I$11+СВЦЭМ!$D$10+'СЕТ СН'!$I$5-'СЕТ СН'!$I$21</f>
        <v>4857.6978627499993</v>
      </c>
      <c r="C135" s="37">
        <f>SUMIFS(СВЦЭМ!$D$34:$D$777,СВЦЭМ!$A$34:$A$777,$A135,СВЦЭМ!$B$34:$B$777,C$119)+'СЕТ СН'!$I$11+СВЦЭМ!$D$10+'СЕТ СН'!$I$5-'СЕТ СН'!$I$21</f>
        <v>4905.6386294099993</v>
      </c>
      <c r="D135" s="37">
        <f>SUMIFS(СВЦЭМ!$D$34:$D$777,СВЦЭМ!$A$34:$A$777,$A135,СВЦЭМ!$B$34:$B$777,D$119)+'СЕТ СН'!$I$11+СВЦЭМ!$D$10+'СЕТ СН'!$I$5-'СЕТ СН'!$I$21</f>
        <v>4925.2488579299998</v>
      </c>
      <c r="E135" s="37">
        <f>SUMIFS(СВЦЭМ!$D$34:$D$777,СВЦЭМ!$A$34:$A$777,$A135,СВЦЭМ!$B$34:$B$777,E$119)+'СЕТ СН'!$I$11+СВЦЭМ!$D$10+'СЕТ СН'!$I$5-'СЕТ СН'!$I$21</f>
        <v>4932.7493955699993</v>
      </c>
      <c r="F135" s="37">
        <f>SUMIFS(СВЦЭМ!$D$34:$D$777,СВЦЭМ!$A$34:$A$777,$A135,СВЦЭМ!$B$34:$B$777,F$119)+'СЕТ СН'!$I$11+СВЦЭМ!$D$10+'СЕТ СН'!$I$5-'СЕТ СН'!$I$21</f>
        <v>4943.01706113</v>
      </c>
      <c r="G135" s="37">
        <f>SUMIFS(СВЦЭМ!$D$34:$D$777,СВЦЭМ!$A$34:$A$777,$A135,СВЦЭМ!$B$34:$B$777,G$119)+'СЕТ СН'!$I$11+СВЦЭМ!$D$10+'СЕТ СН'!$I$5-'СЕТ СН'!$I$21</f>
        <v>4932.03107026</v>
      </c>
      <c r="H135" s="37">
        <f>SUMIFS(СВЦЭМ!$D$34:$D$777,СВЦЭМ!$A$34:$A$777,$A135,СВЦЭМ!$B$34:$B$777,H$119)+'СЕТ СН'!$I$11+СВЦЭМ!$D$10+'СЕТ СН'!$I$5-'СЕТ СН'!$I$21</f>
        <v>4903.3421676799999</v>
      </c>
      <c r="I135" s="37">
        <f>SUMIFS(СВЦЭМ!$D$34:$D$777,СВЦЭМ!$A$34:$A$777,$A135,СВЦЭМ!$B$34:$B$777,I$119)+'СЕТ СН'!$I$11+СВЦЭМ!$D$10+'СЕТ СН'!$I$5-'СЕТ СН'!$I$21</f>
        <v>4856.9536490599994</v>
      </c>
      <c r="J135" s="37">
        <f>SUMIFS(СВЦЭМ!$D$34:$D$777,СВЦЭМ!$A$34:$A$777,$A135,СВЦЭМ!$B$34:$B$777,J$119)+'СЕТ СН'!$I$11+СВЦЭМ!$D$10+'СЕТ СН'!$I$5-'СЕТ СН'!$I$21</f>
        <v>4807.5346235199995</v>
      </c>
      <c r="K135" s="37">
        <f>SUMIFS(СВЦЭМ!$D$34:$D$777,СВЦЭМ!$A$34:$A$777,$A135,СВЦЭМ!$B$34:$B$777,K$119)+'СЕТ СН'!$I$11+СВЦЭМ!$D$10+'СЕТ СН'!$I$5-'СЕТ СН'!$I$21</f>
        <v>4747.3452442499993</v>
      </c>
      <c r="L135" s="37">
        <f>SUMIFS(СВЦЭМ!$D$34:$D$777,СВЦЭМ!$A$34:$A$777,$A135,СВЦЭМ!$B$34:$B$777,L$119)+'СЕТ СН'!$I$11+СВЦЭМ!$D$10+'СЕТ СН'!$I$5-'СЕТ СН'!$I$21</f>
        <v>4666.0159194199996</v>
      </c>
      <c r="M135" s="37">
        <f>SUMIFS(СВЦЭМ!$D$34:$D$777,СВЦЭМ!$A$34:$A$777,$A135,СВЦЭМ!$B$34:$B$777,M$119)+'СЕТ СН'!$I$11+СВЦЭМ!$D$10+'СЕТ СН'!$I$5-'СЕТ СН'!$I$21</f>
        <v>4633.4234750199994</v>
      </c>
      <c r="N135" s="37">
        <f>SUMIFS(СВЦЭМ!$D$34:$D$777,СВЦЭМ!$A$34:$A$777,$A135,СВЦЭМ!$B$34:$B$777,N$119)+'СЕТ СН'!$I$11+СВЦЭМ!$D$10+'СЕТ СН'!$I$5-'СЕТ СН'!$I$21</f>
        <v>4629.0714336199999</v>
      </c>
      <c r="O135" s="37">
        <f>SUMIFS(СВЦЭМ!$D$34:$D$777,СВЦЭМ!$A$34:$A$777,$A135,СВЦЭМ!$B$34:$B$777,O$119)+'СЕТ СН'!$I$11+СВЦЭМ!$D$10+'СЕТ СН'!$I$5-'СЕТ СН'!$I$21</f>
        <v>4632.7726611199996</v>
      </c>
      <c r="P135" s="37">
        <f>SUMIFS(СВЦЭМ!$D$34:$D$777,СВЦЭМ!$A$34:$A$777,$A135,СВЦЭМ!$B$34:$B$777,P$119)+'СЕТ СН'!$I$11+СВЦЭМ!$D$10+'СЕТ СН'!$I$5-'СЕТ СН'!$I$21</f>
        <v>4637.6441728899999</v>
      </c>
      <c r="Q135" s="37">
        <f>SUMIFS(СВЦЭМ!$D$34:$D$777,СВЦЭМ!$A$34:$A$777,$A135,СВЦЭМ!$B$34:$B$777,Q$119)+'СЕТ СН'!$I$11+СВЦЭМ!$D$10+'СЕТ СН'!$I$5-'СЕТ СН'!$I$21</f>
        <v>4638.2669775599998</v>
      </c>
      <c r="R135" s="37">
        <f>SUMIFS(СВЦЭМ!$D$34:$D$777,СВЦЭМ!$A$34:$A$777,$A135,СВЦЭМ!$B$34:$B$777,R$119)+'СЕТ СН'!$I$11+СВЦЭМ!$D$10+'СЕТ СН'!$I$5-'СЕТ СН'!$I$21</f>
        <v>4636.7647226399995</v>
      </c>
      <c r="S135" s="37">
        <f>SUMIFS(СВЦЭМ!$D$34:$D$777,СВЦЭМ!$A$34:$A$777,$A135,СВЦЭМ!$B$34:$B$777,S$119)+'СЕТ СН'!$I$11+СВЦЭМ!$D$10+'СЕТ СН'!$I$5-'СЕТ СН'!$I$21</f>
        <v>4631.1871851199994</v>
      </c>
      <c r="T135" s="37">
        <f>SUMIFS(СВЦЭМ!$D$34:$D$777,СВЦЭМ!$A$34:$A$777,$A135,СВЦЭМ!$B$34:$B$777,T$119)+'СЕТ СН'!$I$11+СВЦЭМ!$D$10+'СЕТ СН'!$I$5-'СЕТ СН'!$I$21</f>
        <v>4630.6559655599995</v>
      </c>
      <c r="U135" s="37">
        <f>SUMIFS(СВЦЭМ!$D$34:$D$777,СВЦЭМ!$A$34:$A$777,$A135,СВЦЭМ!$B$34:$B$777,U$119)+'СЕТ СН'!$I$11+СВЦЭМ!$D$10+'СЕТ СН'!$I$5-'СЕТ СН'!$I$21</f>
        <v>4630.5840013899997</v>
      </c>
      <c r="V135" s="37">
        <f>SUMIFS(СВЦЭМ!$D$34:$D$777,СВЦЭМ!$A$34:$A$777,$A135,СВЦЭМ!$B$34:$B$777,V$119)+'СЕТ СН'!$I$11+СВЦЭМ!$D$10+'СЕТ СН'!$I$5-'СЕТ СН'!$I$21</f>
        <v>4657.2280325699994</v>
      </c>
      <c r="W135" s="37">
        <f>SUMIFS(СВЦЭМ!$D$34:$D$777,СВЦЭМ!$A$34:$A$777,$A135,СВЦЭМ!$B$34:$B$777,W$119)+'СЕТ СН'!$I$11+СВЦЭМ!$D$10+'СЕТ СН'!$I$5-'СЕТ СН'!$I$21</f>
        <v>4734.5273990999995</v>
      </c>
      <c r="X135" s="37">
        <f>SUMIFS(СВЦЭМ!$D$34:$D$777,СВЦЭМ!$A$34:$A$777,$A135,СВЦЭМ!$B$34:$B$777,X$119)+'СЕТ СН'!$I$11+СВЦЭМ!$D$10+'СЕТ СН'!$I$5-'СЕТ СН'!$I$21</f>
        <v>4763.2497070599993</v>
      </c>
      <c r="Y135" s="37">
        <f>SUMIFS(СВЦЭМ!$D$34:$D$777,СВЦЭМ!$A$34:$A$777,$A135,СВЦЭМ!$B$34:$B$777,Y$119)+'СЕТ СН'!$I$11+СВЦЭМ!$D$10+'СЕТ СН'!$I$5-'СЕТ СН'!$I$21</f>
        <v>4805.9830788199997</v>
      </c>
    </row>
    <row r="136" spans="1:25" ht="15.75" x14ac:dyDescent="0.2">
      <c r="A136" s="36">
        <f t="shared" si="3"/>
        <v>42964</v>
      </c>
      <c r="B136" s="37">
        <f>SUMIFS(СВЦЭМ!$D$34:$D$777,СВЦЭМ!$A$34:$A$777,$A136,СВЦЭМ!$B$34:$B$777,B$119)+'СЕТ СН'!$I$11+СВЦЭМ!$D$10+'СЕТ СН'!$I$5-'СЕТ СН'!$I$21</f>
        <v>4834.8181396699993</v>
      </c>
      <c r="C136" s="37">
        <f>SUMIFS(СВЦЭМ!$D$34:$D$777,СВЦЭМ!$A$34:$A$777,$A136,СВЦЭМ!$B$34:$B$777,C$119)+'СЕТ СН'!$I$11+СВЦЭМ!$D$10+'СЕТ СН'!$I$5-'СЕТ СН'!$I$21</f>
        <v>4878.67757944</v>
      </c>
      <c r="D136" s="37">
        <f>SUMIFS(СВЦЭМ!$D$34:$D$777,СВЦЭМ!$A$34:$A$777,$A136,СВЦЭМ!$B$34:$B$777,D$119)+'СЕТ СН'!$I$11+СВЦЭМ!$D$10+'СЕТ СН'!$I$5-'СЕТ СН'!$I$21</f>
        <v>4913.4503092699997</v>
      </c>
      <c r="E136" s="37">
        <f>SUMIFS(СВЦЭМ!$D$34:$D$777,СВЦЭМ!$A$34:$A$777,$A136,СВЦЭМ!$B$34:$B$777,E$119)+'СЕТ СН'!$I$11+СВЦЭМ!$D$10+'СЕТ СН'!$I$5-'СЕТ СН'!$I$21</f>
        <v>4925.9369424399993</v>
      </c>
      <c r="F136" s="37">
        <f>SUMIFS(СВЦЭМ!$D$34:$D$777,СВЦЭМ!$A$34:$A$777,$A136,СВЦЭМ!$B$34:$B$777,F$119)+'СЕТ СН'!$I$11+СВЦЭМ!$D$10+'СЕТ СН'!$I$5-'СЕТ СН'!$I$21</f>
        <v>4934.9567570799991</v>
      </c>
      <c r="G136" s="37">
        <f>SUMIFS(СВЦЭМ!$D$34:$D$777,СВЦЭМ!$A$34:$A$777,$A136,СВЦЭМ!$B$34:$B$777,G$119)+'СЕТ СН'!$I$11+СВЦЭМ!$D$10+'СЕТ СН'!$I$5-'СЕТ СН'!$I$21</f>
        <v>4922.0169737699998</v>
      </c>
      <c r="H136" s="37">
        <f>SUMIFS(СВЦЭМ!$D$34:$D$777,СВЦЭМ!$A$34:$A$777,$A136,СВЦЭМ!$B$34:$B$777,H$119)+'СЕТ СН'!$I$11+СВЦЭМ!$D$10+'СЕТ СН'!$I$5-'СЕТ СН'!$I$21</f>
        <v>4877.2852248499994</v>
      </c>
      <c r="I136" s="37">
        <f>SUMIFS(СВЦЭМ!$D$34:$D$777,СВЦЭМ!$A$34:$A$777,$A136,СВЦЭМ!$B$34:$B$777,I$119)+'СЕТ СН'!$I$11+СВЦЭМ!$D$10+'СЕТ СН'!$I$5-'СЕТ СН'!$I$21</f>
        <v>4835.9378180899994</v>
      </c>
      <c r="J136" s="37">
        <f>SUMIFS(СВЦЭМ!$D$34:$D$777,СВЦЭМ!$A$34:$A$777,$A136,СВЦЭМ!$B$34:$B$777,J$119)+'СЕТ СН'!$I$11+СВЦЭМ!$D$10+'СЕТ СН'!$I$5-'СЕТ СН'!$I$21</f>
        <v>4784.8121088600001</v>
      </c>
      <c r="K136" s="37">
        <f>SUMIFS(СВЦЭМ!$D$34:$D$777,СВЦЭМ!$A$34:$A$777,$A136,СВЦЭМ!$B$34:$B$777,K$119)+'СЕТ СН'!$I$11+СВЦЭМ!$D$10+'СЕТ СН'!$I$5-'СЕТ СН'!$I$21</f>
        <v>4743.1669568799998</v>
      </c>
      <c r="L136" s="37">
        <f>SUMIFS(СВЦЭМ!$D$34:$D$777,СВЦЭМ!$A$34:$A$777,$A136,СВЦЭМ!$B$34:$B$777,L$119)+'СЕТ СН'!$I$11+СВЦЭМ!$D$10+'СЕТ СН'!$I$5-'СЕТ СН'!$I$21</f>
        <v>4659.9866637499999</v>
      </c>
      <c r="M136" s="37">
        <f>SUMIFS(СВЦЭМ!$D$34:$D$777,СВЦЭМ!$A$34:$A$777,$A136,СВЦЭМ!$B$34:$B$777,M$119)+'СЕТ СН'!$I$11+СВЦЭМ!$D$10+'СЕТ СН'!$I$5-'СЕТ СН'!$I$21</f>
        <v>4633.5675613399999</v>
      </c>
      <c r="N136" s="37">
        <f>SUMIFS(СВЦЭМ!$D$34:$D$777,СВЦЭМ!$A$34:$A$777,$A136,СВЦЭМ!$B$34:$B$777,N$119)+'СЕТ СН'!$I$11+СВЦЭМ!$D$10+'СЕТ СН'!$I$5-'СЕТ СН'!$I$21</f>
        <v>4630.2955420199996</v>
      </c>
      <c r="O136" s="37">
        <f>SUMIFS(СВЦЭМ!$D$34:$D$777,СВЦЭМ!$A$34:$A$777,$A136,СВЦЭМ!$B$34:$B$777,O$119)+'СЕТ СН'!$I$11+СВЦЭМ!$D$10+'СЕТ СН'!$I$5-'СЕТ СН'!$I$21</f>
        <v>4631.9743738999996</v>
      </c>
      <c r="P136" s="37">
        <f>SUMIFS(СВЦЭМ!$D$34:$D$777,СВЦЭМ!$A$34:$A$777,$A136,СВЦЭМ!$B$34:$B$777,P$119)+'СЕТ СН'!$I$11+СВЦЭМ!$D$10+'СЕТ СН'!$I$5-'СЕТ СН'!$I$21</f>
        <v>4632.5213385199995</v>
      </c>
      <c r="Q136" s="37">
        <f>SUMIFS(СВЦЭМ!$D$34:$D$777,СВЦЭМ!$A$34:$A$777,$A136,СВЦЭМ!$B$34:$B$777,Q$119)+'СЕТ СН'!$I$11+СВЦЭМ!$D$10+'СЕТ СН'!$I$5-'СЕТ СН'!$I$21</f>
        <v>4635.3031892700001</v>
      </c>
      <c r="R136" s="37">
        <f>SUMIFS(СВЦЭМ!$D$34:$D$777,СВЦЭМ!$A$34:$A$777,$A136,СВЦЭМ!$B$34:$B$777,R$119)+'СЕТ СН'!$I$11+СВЦЭМ!$D$10+'СЕТ СН'!$I$5-'СЕТ СН'!$I$21</f>
        <v>4631.4953176599993</v>
      </c>
      <c r="S136" s="37">
        <f>SUMIFS(СВЦЭМ!$D$34:$D$777,СВЦЭМ!$A$34:$A$777,$A136,СВЦЭМ!$B$34:$B$777,S$119)+'СЕТ СН'!$I$11+СВЦЭМ!$D$10+'СЕТ СН'!$I$5-'СЕТ СН'!$I$21</f>
        <v>4628.7854374599992</v>
      </c>
      <c r="T136" s="37">
        <f>SUMIFS(СВЦЭМ!$D$34:$D$777,СВЦЭМ!$A$34:$A$777,$A136,СВЦЭМ!$B$34:$B$777,T$119)+'СЕТ СН'!$I$11+СВЦЭМ!$D$10+'СЕТ СН'!$I$5-'СЕТ СН'!$I$21</f>
        <v>4627.1373224099998</v>
      </c>
      <c r="U136" s="37">
        <f>SUMIFS(СВЦЭМ!$D$34:$D$777,СВЦЭМ!$A$34:$A$777,$A136,СВЦЭМ!$B$34:$B$777,U$119)+'СЕТ СН'!$I$11+СВЦЭМ!$D$10+'СЕТ СН'!$I$5-'СЕТ СН'!$I$21</f>
        <v>4629.2096170599998</v>
      </c>
      <c r="V136" s="37">
        <f>SUMIFS(СВЦЭМ!$D$34:$D$777,СВЦЭМ!$A$34:$A$777,$A136,СВЦЭМ!$B$34:$B$777,V$119)+'СЕТ СН'!$I$11+СВЦЭМ!$D$10+'СЕТ СН'!$I$5-'СЕТ СН'!$I$21</f>
        <v>4650.1025321500001</v>
      </c>
      <c r="W136" s="37">
        <f>SUMIFS(СВЦЭМ!$D$34:$D$777,СВЦЭМ!$A$34:$A$777,$A136,СВЦЭМ!$B$34:$B$777,W$119)+'СЕТ СН'!$I$11+СВЦЭМ!$D$10+'СЕТ СН'!$I$5-'СЕТ СН'!$I$21</f>
        <v>4708.5151132999999</v>
      </c>
      <c r="X136" s="37">
        <f>SUMIFS(СВЦЭМ!$D$34:$D$777,СВЦЭМ!$A$34:$A$777,$A136,СВЦЭМ!$B$34:$B$777,X$119)+'СЕТ СН'!$I$11+СВЦЭМ!$D$10+'СЕТ СН'!$I$5-'СЕТ СН'!$I$21</f>
        <v>4760.4976863100001</v>
      </c>
      <c r="Y136" s="37">
        <f>SUMIFS(СВЦЭМ!$D$34:$D$777,СВЦЭМ!$A$34:$A$777,$A136,СВЦЭМ!$B$34:$B$777,Y$119)+'СЕТ СН'!$I$11+СВЦЭМ!$D$10+'СЕТ СН'!$I$5-'СЕТ СН'!$I$21</f>
        <v>4794.2059017599995</v>
      </c>
    </row>
    <row r="137" spans="1:25" ht="15.75" x14ac:dyDescent="0.2">
      <c r="A137" s="36">
        <f t="shared" si="3"/>
        <v>42965</v>
      </c>
      <c r="B137" s="37">
        <f>SUMIFS(СВЦЭМ!$D$34:$D$777,СВЦЭМ!$A$34:$A$777,$A137,СВЦЭМ!$B$34:$B$777,B$119)+'СЕТ СН'!$I$11+СВЦЭМ!$D$10+'СЕТ СН'!$I$5-'СЕТ СН'!$I$21</f>
        <v>4834.1494507199995</v>
      </c>
      <c r="C137" s="37">
        <f>SUMIFS(СВЦЭМ!$D$34:$D$777,СВЦЭМ!$A$34:$A$777,$A137,СВЦЭМ!$B$34:$B$777,C$119)+'СЕТ СН'!$I$11+СВЦЭМ!$D$10+'СЕТ СН'!$I$5-'СЕТ СН'!$I$21</f>
        <v>4891.4439679899997</v>
      </c>
      <c r="D137" s="37">
        <f>SUMIFS(СВЦЭМ!$D$34:$D$777,СВЦЭМ!$A$34:$A$777,$A137,СВЦЭМ!$B$34:$B$777,D$119)+'СЕТ СН'!$I$11+СВЦЭМ!$D$10+'СЕТ СН'!$I$5-'СЕТ СН'!$I$21</f>
        <v>4925.0465673499993</v>
      </c>
      <c r="E137" s="37">
        <f>SUMIFS(СВЦЭМ!$D$34:$D$777,СВЦЭМ!$A$34:$A$777,$A137,СВЦЭМ!$B$34:$B$777,E$119)+'СЕТ СН'!$I$11+СВЦЭМ!$D$10+'СЕТ СН'!$I$5-'СЕТ СН'!$I$21</f>
        <v>4941.9925835099993</v>
      </c>
      <c r="F137" s="37">
        <f>SUMIFS(СВЦЭМ!$D$34:$D$777,СВЦЭМ!$A$34:$A$777,$A137,СВЦЭМ!$B$34:$B$777,F$119)+'СЕТ СН'!$I$11+СВЦЭМ!$D$10+'СЕТ СН'!$I$5-'СЕТ СН'!$I$21</f>
        <v>4948.1740095599998</v>
      </c>
      <c r="G137" s="37">
        <f>SUMIFS(СВЦЭМ!$D$34:$D$777,СВЦЭМ!$A$34:$A$777,$A137,СВЦЭМ!$B$34:$B$777,G$119)+'СЕТ СН'!$I$11+СВЦЭМ!$D$10+'СЕТ СН'!$I$5-'СЕТ СН'!$I$21</f>
        <v>4941.3850300199992</v>
      </c>
      <c r="H137" s="37">
        <f>SUMIFS(СВЦЭМ!$D$34:$D$777,СВЦЭМ!$A$34:$A$777,$A137,СВЦЭМ!$B$34:$B$777,H$119)+'СЕТ СН'!$I$11+СВЦЭМ!$D$10+'СЕТ СН'!$I$5-'СЕТ СН'!$I$21</f>
        <v>4881.2056627899992</v>
      </c>
      <c r="I137" s="37">
        <f>SUMIFS(СВЦЭМ!$D$34:$D$777,СВЦЭМ!$A$34:$A$777,$A137,СВЦЭМ!$B$34:$B$777,I$119)+'СЕТ СН'!$I$11+СВЦЭМ!$D$10+'СЕТ СН'!$I$5-'СЕТ СН'!$I$21</f>
        <v>4834.7709556299997</v>
      </c>
      <c r="J137" s="37">
        <f>SUMIFS(СВЦЭМ!$D$34:$D$777,СВЦЭМ!$A$34:$A$777,$A137,СВЦЭМ!$B$34:$B$777,J$119)+'СЕТ СН'!$I$11+СВЦЭМ!$D$10+'СЕТ СН'!$I$5-'СЕТ СН'!$I$21</f>
        <v>4781.2632951699998</v>
      </c>
      <c r="K137" s="37">
        <f>SUMIFS(СВЦЭМ!$D$34:$D$777,СВЦЭМ!$A$34:$A$777,$A137,СВЦЭМ!$B$34:$B$777,K$119)+'СЕТ СН'!$I$11+СВЦЭМ!$D$10+'СЕТ СН'!$I$5-'СЕТ СН'!$I$21</f>
        <v>4742.2937712299999</v>
      </c>
      <c r="L137" s="37">
        <f>SUMIFS(СВЦЭМ!$D$34:$D$777,СВЦЭМ!$A$34:$A$777,$A137,СВЦЭМ!$B$34:$B$777,L$119)+'СЕТ СН'!$I$11+СВЦЭМ!$D$10+'СЕТ СН'!$I$5-'СЕТ СН'!$I$21</f>
        <v>4652.8657773300001</v>
      </c>
      <c r="M137" s="37">
        <f>SUMIFS(СВЦЭМ!$D$34:$D$777,СВЦЭМ!$A$34:$A$777,$A137,СВЦЭМ!$B$34:$B$777,M$119)+'СЕТ СН'!$I$11+СВЦЭМ!$D$10+'СЕТ СН'!$I$5-'СЕТ СН'!$I$21</f>
        <v>4621.9930897499999</v>
      </c>
      <c r="N137" s="37">
        <f>SUMIFS(СВЦЭМ!$D$34:$D$777,СВЦЭМ!$A$34:$A$777,$A137,СВЦЭМ!$B$34:$B$777,N$119)+'СЕТ СН'!$I$11+СВЦЭМ!$D$10+'СЕТ СН'!$I$5-'СЕТ СН'!$I$21</f>
        <v>4623.8851001699995</v>
      </c>
      <c r="O137" s="37">
        <f>SUMIFS(СВЦЭМ!$D$34:$D$777,СВЦЭМ!$A$34:$A$777,$A137,СВЦЭМ!$B$34:$B$777,O$119)+'СЕТ СН'!$I$11+СВЦЭМ!$D$10+'СЕТ СН'!$I$5-'СЕТ СН'!$I$21</f>
        <v>4617.5564671699995</v>
      </c>
      <c r="P137" s="37">
        <f>SUMIFS(СВЦЭМ!$D$34:$D$777,СВЦЭМ!$A$34:$A$777,$A137,СВЦЭМ!$B$34:$B$777,P$119)+'СЕТ СН'!$I$11+СВЦЭМ!$D$10+'СЕТ СН'!$I$5-'СЕТ СН'!$I$21</f>
        <v>4625.9843803499998</v>
      </c>
      <c r="Q137" s="37">
        <f>SUMIFS(СВЦЭМ!$D$34:$D$777,СВЦЭМ!$A$34:$A$777,$A137,СВЦЭМ!$B$34:$B$777,Q$119)+'СЕТ СН'!$I$11+СВЦЭМ!$D$10+'СЕТ СН'!$I$5-'СЕТ СН'!$I$21</f>
        <v>4629.7784869399993</v>
      </c>
      <c r="R137" s="37">
        <f>SUMIFS(СВЦЭМ!$D$34:$D$777,СВЦЭМ!$A$34:$A$777,$A137,СВЦЭМ!$B$34:$B$777,R$119)+'СЕТ СН'!$I$11+СВЦЭМ!$D$10+'СЕТ СН'!$I$5-'СЕТ СН'!$I$21</f>
        <v>4636.0932564599998</v>
      </c>
      <c r="S137" s="37">
        <f>SUMIFS(СВЦЭМ!$D$34:$D$777,СВЦЭМ!$A$34:$A$777,$A137,СВЦЭМ!$B$34:$B$777,S$119)+'СЕТ СН'!$I$11+СВЦЭМ!$D$10+'СЕТ СН'!$I$5-'СЕТ СН'!$I$21</f>
        <v>4622.9345521499999</v>
      </c>
      <c r="T137" s="37">
        <f>SUMIFS(СВЦЭМ!$D$34:$D$777,СВЦЭМ!$A$34:$A$777,$A137,СВЦЭМ!$B$34:$B$777,T$119)+'СЕТ СН'!$I$11+СВЦЭМ!$D$10+'СЕТ СН'!$I$5-'СЕТ СН'!$I$21</f>
        <v>4631.5614230599995</v>
      </c>
      <c r="U137" s="37">
        <f>SUMIFS(СВЦЭМ!$D$34:$D$777,СВЦЭМ!$A$34:$A$777,$A137,СВЦЭМ!$B$34:$B$777,U$119)+'СЕТ СН'!$I$11+СВЦЭМ!$D$10+'СЕТ СН'!$I$5-'СЕТ СН'!$I$21</f>
        <v>4629.1409868399996</v>
      </c>
      <c r="V137" s="37">
        <f>SUMIFS(СВЦЭМ!$D$34:$D$777,СВЦЭМ!$A$34:$A$777,$A137,СВЦЭМ!$B$34:$B$777,V$119)+'СЕТ СН'!$I$11+СВЦЭМ!$D$10+'СЕТ СН'!$I$5-'СЕТ СН'!$I$21</f>
        <v>4660.4567680299997</v>
      </c>
      <c r="W137" s="37">
        <f>SUMIFS(СВЦЭМ!$D$34:$D$777,СВЦЭМ!$A$34:$A$777,$A137,СВЦЭМ!$B$34:$B$777,W$119)+'СЕТ СН'!$I$11+СВЦЭМ!$D$10+'СЕТ СН'!$I$5-'СЕТ СН'!$I$21</f>
        <v>4730.2208364299995</v>
      </c>
      <c r="X137" s="37">
        <f>SUMIFS(СВЦЭМ!$D$34:$D$777,СВЦЭМ!$A$34:$A$777,$A137,СВЦЭМ!$B$34:$B$777,X$119)+'СЕТ СН'!$I$11+СВЦЭМ!$D$10+'СЕТ СН'!$I$5-'СЕТ СН'!$I$21</f>
        <v>4769.9295009299994</v>
      </c>
      <c r="Y137" s="37">
        <f>SUMIFS(СВЦЭМ!$D$34:$D$777,СВЦЭМ!$A$34:$A$777,$A137,СВЦЭМ!$B$34:$B$777,Y$119)+'СЕТ СН'!$I$11+СВЦЭМ!$D$10+'СЕТ СН'!$I$5-'СЕТ СН'!$I$21</f>
        <v>4802.5468599599999</v>
      </c>
    </row>
    <row r="138" spans="1:25" ht="15.75" x14ac:dyDescent="0.2">
      <c r="A138" s="36">
        <f t="shared" si="3"/>
        <v>42966</v>
      </c>
      <c r="B138" s="37">
        <f>SUMIFS(СВЦЭМ!$D$34:$D$777,СВЦЭМ!$A$34:$A$777,$A138,СВЦЭМ!$B$34:$B$777,B$119)+'СЕТ СН'!$I$11+СВЦЭМ!$D$10+'СЕТ СН'!$I$5-'СЕТ СН'!$I$21</f>
        <v>4840.2893698299995</v>
      </c>
      <c r="C138" s="37">
        <f>SUMIFS(СВЦЭМ!$D$34:$D$777,СВЦЭМ!$A$34:$A$777,$A138,СВЦЭМ!$B$34:$B$777,C$119)+'СЕТ СН'!$I$11+СВЦЭМ!$D$10+'СЕТ СН'!$I$5-'СЕТ СН'!$I$21</f>
        <v>4895.2166657199996</v>
      </c>
      <c r="D138" s="37">
        <f>SUMIFS(СВЦЭМ!$D$34:$D$777,СВЦЭМ!$A$34:$A$777,$A138,СВЦЭМ!$B$34:$B$777,D$119)+'СЕТ СН'!$I$11+СВЦЭМ!$D$10+'СЕТ СН'!$I$5-'СЕТ СН'!$I$21</f>
        <v>4928.2039573399998</v>
      </c>
      <c r="E138" s="37">
        <f>SUMIFS(СВЦЭМ!$D$34:$D$777,СВЦЭМ!$A$34:$A$777,$A138,СВЦЭМ!$B$34:$B$777,E$119)+'СЕТ СН'!$I$11+СВЦЭМ!$D$10+'СЕТ СН'!$I$5-'СЕТ СН'!$I$21</f>
        <v>4943.0408190599992</v>
      </c>
      <c r="F138" s="37">
        <f>SUMIFS(СВЦЭМ!$D$34:$D$777,СВЦЭМ!$A$34:$A$777,$A138,СВЦЭМ!$B$34:$B$777,F$119)+'СЕТ СН'!$I$11+СВЦЭМ!$D$10+'СЕТ СН'!$I$5-'СЕТ СН'!$I$21</f>
        <v>4946.4929503999992</v>
      </c>
      <c r="G138" s="37">
        <f>SUMIFS(СВЦЭМ!$D$34:$D$777,СВЦЭМ!$A$34:$A$777,$A138,СВЦЭМ!$B$34:$B$777,G$119)+'СЕТ СН'!$I$11+СВЦЭМ!$D$10+'СЕТ СН'!$I$5-'СЕТ СН'!$I$21</f>
        <v>4943.6403574399992</v>
      </c>
      <c r="H138" s="37">
        <f>SUMIFS(СВЦЭМ!$D$34:$D$777,СВЦЭМ!$A$34:$A$777,$A138,СВЦЭМ!$B$34:$B$777,H$119)+'СЕТ СН'!$I$11+СВЦЭМ!$D$10+'СЕТ СН'!$I$5-'СЕТ СН'!$I$21</f>
        <v>4922.30676623</v>
      </c>
      <c r="I138" s="37">
        <f>SUMIFS(СВЦЭМ!$D$34:$D$777,СВЦЭМ!$A$34:$A$777,$A138,СВЦЭМ!$B$34:$B$777,I$119)+'СЕТ СН'!$I$11+СВЦЭМ!$D$10+'СЕТ СН'!$I$5-'СЕТ СН'!$I$21</f>
        <v>4873.2660779399994</v>
      </c>
      <c r="J138" s="37">
        <f>SUMIFS(СВЦЭМ!$D$34:$D$777,СВЦЭМ!$A$34:$A$777,$A138,СВЦЭМ!$B$34:$B$777,J$119)+'СЕТ СН'!$I$11+СВЦЭМ!$D$10+'СЕТ СН'!$I$5-'СЕТ СН'!$I$21</f>
        <v>4784.1516395299996</v>
      </c>
      <c r="K138" s="37">
        <f>SUMIFS(СВЦЭМ!$D$34:$D$777,СВЦЭМ!$A$34:$A$777,$A138,СВЦЭМ!$B$34:$B$777,K$119)+'СЕТ СН'!$I$11+СВЦЭМ!$D$10+'СЕТ СН'!$I$5-'СЕТ СН'!$I$21</f>
        <v>4727.8763204199995</v>
      </c>
      <c r="L138" s="37">
        <f>SUMIFS(СВЦЭМ!$D$34:$D$777,СВЦЭМ!$A$34:$A$777,$A138,СВЦЭМ!$B$34:$B$777,L$119)+'СЕТ СН'!$I$11+СВЦЭМ!$D$10+'СЕТ СН'!$I$5-'СЕТ СН'!$I$21</f>
        <v>4625.4110778300001</v>
      </c>
      <c r="M138" s="37">
        <f>SUMIFS(СВЦЭМ!$D$34:$D$777,СВЦЭМ!$A$34:$A$777,$A138,СВЦЭМ!$B$34:$B$777,M$119)+'СЕТ СН'!$I$11+СВЦЭМ!$D$10+'СЕТ СН'!$I$5-'СЕТ СН'!$I$21</f>
        <v>4606.92342482</v>
      </c>
      <c r="N138" s="37">
        <f>SUMIFS(СВЦЭМ!$D$34:$D$777,СВЦЭМ!$A$34:$A$777,$A138,СВЦЭМ!$B$34:$B$777,N$119)+'СЕТ СН'!$I$11+СВЦЭМ!$D$10+'СЕТ СН'!$I$5-'СЕТ СН'!$I$21</f>
        <v>4609.1434475699998</v>
      </c>
      <c r="O138" s="37">
        <f>SUMIFS(СВЦЭМ!$D$34:$D$777,СВЦЭМ!$A$34:$A$777,$A138,СВЦЭМ!$B$34:$B$777,O$119)+'СЕТ СН'!$I$11+СВЦЭМ!$D$10+'СЕТ СН'!$I$5-'СЕТ СН'!$I$21</f>
        <v>4610.1405435399993</v>
      </c>
      <c r="P138" s="37">
        <f>SUMIFS(СВЦЭМ!$D$34:$D$777,СВЦЭМ!$A$34:$A$777,$A138,СВЦЭМ!$B$34:$B$777,P$119)+'СЕТ СН'!$I$11+СВЦЭМ!$D$10+'СЕТ СН'!$I$5-'СЕТ СН'!$I$21</f>
        <v>4615.0915254499996</v>
      </c>
      <c r="Q138" s="37">
        <f>SUMIFS(СВЦЭМ!$D$34:$D$777,СВЦЭМ!$A$34:$A$777,$A138,СВЦЭМ!$B$34:$B$777,Q$119)+'СЕТ СН'!$I$11+СВЦЭМ!$D$10+'СЕТ СН'!$I$5-'СЕТ СН'!$I$21</f>
        <v>4611.3644295699996</v>
      </c>
      <c r="R138" s="37">
        <f>SUMIFS(СВЦЭМ!$D$34:$D$777,СВЦЭМ!$A$34:$A$777,$A138,СВЦЭМ!$B$34:$B$777,R$119)+'СЕТ СН'!$I$11+СВЦЭМ!$D$10+'СЕТ СН'!$I$5-'СЕТ СН'!$I$21</f>
        <v>4608.8026758599999</v>
      </c>
      <c r="S138" s="37">
        <f>SUMIFS(СВЦЭМ!$D$34:$D$777,СВЦЭМ!$A$34:$A$777,$A138,СВЦЭМ!$B$34:$B$777,S$119)+'СЕТ СН'!$I$11+СВЦЭМ!$D$10+'СЕТ СН'!$I$5-'СЕТ СН'!$I$21</f>
        <v>4605.4834311799996</v>
      </c>
      <c r="T138" s="37">
        <f>SUMIFS(СВЦЭМ!$D$34:$D$777,СВЦЭМ!$A$34:$A$777,$A138,СВЦЭМ!$B$34:$B$777,T$119)+'СЕТ СН'!$I$11+СВЦЭМ!$D$10+'СЕТ СН'!$I$5-'СЕТ СН'!$I$21</f>
        <v>4613.6170990199998</v>
      </c>
      <c r="U138" s="37">
        <f>SUMIFS(СВЦЭМ!$D$34:$D$777,СВЦЭМ!$A$34:$A$777,$A138,СВЦЭМ!$B$34:$B$777,U$119)+'СЕТ СН'!$I$11+СВЦЭМ!$D$10+'СЕТ СН'!$I$5-'СЕТ СН'!$I$21</f>
        <v>4615.2395483</v>
      </c>
      <c r="V138" s="37">
        <f>SUMIFS(СВЦЭМ!$D$34:$D$777,СВЦЭМ!$A$34:$A$777,$A138,СВЦЭМ!$B$34:$B$777,V$119)+'СЕТ СН'!$I$11+СВЦЭМ!$D$10+'СЕТ СН'!$I$5-'СЕТ СН'!$I$21</f>
        <v>4619.3546782699996</v>
      </c>
      <c r="W138" s="37">
        <f>SUMIFS(СВЦЭМ!$D$34:$D$777,СВЦЭМ!$A$34:$A$777,$A138,СВЦЭМ!$B$34:$B$777,W$119)+'СЕТ СН'!$I$11+СВЦЭМ!$D$10+'СЕТ СН'!$I$5-'СЕТ СН'!$I$21</f>
        <v>4678.9131325299995</v>
      </c>
      <c r="X138" s="37">
        <f>SUMIFS(СВЦЭМ!$D$34:$D$777,СВЦЭМ!$A$34:$A$777,$A138,СВЦЭМ!$B$34:$B$777,X$119)+'СЕТ СН'!$I$11+СВЦЭМ!$D$10+'СЕТ СН'!$I$5-'СЕТ СН'!$I$21</f>
        <v>4735.4178925699998</v>
      </c>
      <c r="Y138" s="37">
        <f>SUMIFS(СВЦЭМ!$D$34:$D$777,СВЦЭМ!$A$34:$A$777,$A138,СВЦЭМ!$B$34:$B$777,Y$119)+'СЕТ СН'!$I$11+СВЦЭМ!$D$10+'СЕТ СН'!$I$5-'СЕТ СН'!$I$21</f>
        <v>4785.8822081999997</v>
      </c>
    </row>
    <row r="139" spans="1:25" ht="15.75" x14ac:dyDescent="0.2">
      <c r="A139" s="36">
        <f t="shared" si="3"/>
        <v>42967</v>
      </c>
      <c r="B139" s="37">
        <f>SUMIFS(СВЦЭМ!$D$34:$D$777,СВЦЭМ!$A$34:$A$777,$A139,СВЦЭМ!$B$34:$B$777,B$119)+'СЕТ СН'!$I$11+СВЦЭМ!$D$10+'СЕТ СН'!$I$5-'СЕТ СН'!$I$21</f>
        <v>4791.62588426</v>
      </c>
      <c r="C139" s="37">
        <f>SUMIFS(СВЦЭМ!$D$34:$D$777,СВЦЭМ!$A$34:$A$777,$A139,СВЦЭМ!$B$34:$B$777,C$119)+'СЕТ СН'!$I$11+СВЦЭМ!$D$10+'СЕТ СН'!$I$5-'СЕТ СН'!$I$21</f>
        <v>4835.5297268599998</v>
      </c>
      <c r="D139" s="37">
        <f>SUMIFS(СВЦЭМ!$D$34:$D$777,СВЦЭМ!$A$34:$A$777,$A139,СВЦЭМ!$B$34:$B$777,D$119)+'СЕТ СН'!$I$11+СВЦЭМ!$D$10+'СЕТ СН'!$I$5-'СЕТ СН'!$I$21</f>
        <v>4840.7603544099993</v>
      </c>
      <c r="E139" s="37">
        <f>SUMIFS(СВЦЭМ!$D$34:$D$777,СВЦЭМ!$A$34:$A$777,$A139,СВЦЭМ!$B$34:$B$777,E$119)+'СЕТ СН'!$I$11+СВЦЭМ!$D$10+'СЕТ СН'!$I$5-'СЕТ СН'!$I$21</f>
        <v>4852.7213159299999</v>
      </c>
      <c r="F139" s="37">
        <f>SUMIFS(СВЦЭМ!$D$34:$D$777,СВЦЭМ!$A$34:$A$777,$A139,СВЦЭМ!$B$34:$B$777,F$119)+'СЕТ СН'!$I$11+СВЦЭМ!$D$10+'СЕТ СН'!$I$5-'СЕТ СН'!$I$21</f>
        <v>4857.1087944699993</v>
      </c>
      <c r="G139" s="37">
        <f>SUMIFS(СВЦЭМ!$D$34:$D$777,СВЦЭМ!$A$34:$A$777,$A139,СВЦЭМ!$B$34:$B$777,G$119)+'СЕТ СН'!$I$11+СВЦЭМ!$D$10+'СЕТ СН'!$I$5-'СЕТ СН'!$I$21</f>
        <v>4860.2409555599997</v>
      </c>
      <c r="H139" s="37">
        <f>SUMIFS(СВЦЭМ!$D$34:$D$777,СВЦЭМ!$A$34:$A$777,$A139,СВЦЭМ!$B$34:$B$777,H$119)+'СЕТ СН'!$I$11+СВЦЭМ!$D$10+'СЕТ СН'!$I$5-'СЕТ СН'!$I$21</f>
        <v>4867.4748228099998</v>
      </c>
      <c r="I139" s="37">
        <f>SUMIFS(СВЦЭМ!$D$34:$D$777,СВЦЭМ!$A$34:$A$777,$A139,СВЦЭМ!$B$34:$B$777,I$119)+'СЕТ СН'!$I$11+СВЦЭМ!$D$10+'СЕТ СН'!$I$5-'СЕТ СН'!$I$21</f>
        <v>4875.8188103599996</v>
      </c>
      <c r="J139" s="37">
        <f>SUMIFS(СВЦЭМ!$D$34:$D$777,СВЦЭМ!$A$34:$A$777,$A139,СВЦЭМ!$B$34:$B$777,J$119)+'СЕТ СН'!$I$11+СВЦЭМ!$D$10+'СЕТ СН'!$I$5-'СЕТ СН'!$I$21</f>
        <v>4794.3888372899992</v>
      </c>
      <c r="K139" s="37">
        <f>SUMIFS(СВЦЭМ!$D$34:$D$777,СВЦЭМ!$A$34:$A$777,$A139,СВЦЭМ!$B$34:$B$777,K$119)+'СЕТ СН'!$I$11+СВЦЭМ!$D$10+'СЕТ СН'!$I$5-'СЕТ СН'!$I$21</f>
        <v>4747.7308157299994</v>
      </c>
      <c r="L139" s="37">
        <f>SUMIFS(СВЦЭМ!$D$34:$D$777,СВЦЭМ!$A$34:$A$777,$A139,СВЦЭМ!$B$34:$B$777,L$119)+'СЕТ СН'!$I$11+СВЦЭМ!$D$10+'СЕТ СН'!$I$5-'СЕТ СН'!$I$21</f>
        <v>4640.7345774999994</v>
      </c>
      <c r="M139" s="37">
        <f>SUMIFS(СВЦЭМ!$D$34:$D$777,СВЦЭМ!$A$34:$A$777,$A139,СВЦЭМ!$B$34:$B$777,M$119)+'СЕТ СН'!$I$11+СВЦЭМ!$D$10+'СЕТ СН'!$I$5-'СЕТ СН'!$I$21</f>
        <v>4616.37087909</v>
      </c>
      <c r="N139" s="37">
        <f>SUMIFS(СВЦЭМ!$D$34:$D$777,СВЦЭМ!$A$34:$A$777,$A139,СВЦЭМ!$B$34:$B$777,N$119)+'СЕТ СН'!$I$11+СВЦЭМ!$D$10+'СЕТ СН'!$I$5-'СЕТ СН'!$I$21</f>
        <v>4616.5517468799999</v>
      </c>
      <c r="O139" s="37">
        <f>SUMIFS(СВЦЭМ!$D$34:$D$777,СВЦЭМ!$A$34:$A$777,$A139,СВЦЭМ!$B$34:$B$777,O$119)+'СЕТ СН'!$I$11+СВЦЭМ!$D$10+'СЕТ СН'!$I$5-'СЕТ СН'!$I$21</f>
        <v>4614.1697063199999</v>
      </c>
      <c r="P139" s="37">
        <f>SUMIFS(СВЦЭМ!$D$34:$D$777,СВЦЭМ!$A$34:$A$777,$A139,СВЦЭМ!$B$34:$B$777,P$119)+'СЕТ СН'!$I$11+СВЦЭМ!$D$10+'СЕТ СН'!$I$5-'СЕТ СН'!$I$21</f>
        <v>4615.3500070199998</v>
      </c>
      <c r="Q139" s="37">
        <f>SUMIFS(СВЦЭМ!$D$34:$D$777,СВЦЭМ!$A$34:$A$777,$A139,СВЦЭМ!$B$34:$B$777,Q$119)+'СЕТ СН'!$I$11+СВЦЭМ!$D$10+'СЕТ СН'!$I$5-'СЕТ СН'!$I$21</f>
        <v>4619.3350017599996</v>
      </c>
      <c r="R139" s="37">
        <f>SUMIFS(СВЦЭМ!$D$34:$D$777,СВЦЭМ!$A$34:$A$777,$A139,СВЦЭМ!$B$34:$B$777,R$119)+'СЕТ СН'!$I$11+СВЦЭМ!$D$10+'СЕТ СН'!$I$5-'СЕТ СН'!$I$21</f>
        <v>4628.1356980099999</v>
      </c>
      <c r="S139" s="37">
        <f>SUMIFS(СВЦЭМ!$D$34:$D$777,СВЦЭМ!$A$34:$A$777,$A139,СВЦЭМ!$B$34:$B$777,S$119)+'СЕТ СН'!$I$11+СВЦЭМ!$D$10+'СЕТ СН'!$I$5-'СЕТ СН'!$I$21</f>
        <v>4662.0433109199994</v>
      </c>
      <c r="T139" s="37">
        <f>SUMIFS(СВЦЭМ!$D$34:$D$777,СВЦЭМ!$A$34:$A$777,$A139,СВЦЭМ!$B$34:$B$777,T$119)+'СЕТ СН'!$I$11+СВЦЭМ!$D$10+'СЕТ СН'!$I$5-'СЕТ СН'!$I$21</f>
        <v>4658.25835009</v>
      </c>
      <c r="U139" s="37">
        <f>SUMIFS(СВЦЭМ!$D$34:$D$777,СВЦЭМ!$A$34:$A$777,$A139,СВЦЭМ!$B$34:$B$777,U$119)+'СЕТ СН'!$I$11+СВЦЭМ!$D$10+'СЕТ СН'!$I$5-'СЕТ СН'!$I$21</f>
        <v>4652.0494157200001</v>
      </c>
      <c r="V139" s="37">
        <f>SUMIFS(СВЦЭМ!$D$34:$D$777,СВЦЭМ!$A$34:$A$777,$A139,СВЦЭМ!$B$34:$B$777,V$119)+'СЕТ СН'!$I$11+СВЦЭМ!$D$10+'СЕТ СН'!$I$5-'СЕТ СН'!$I$21</f>
        <v>4681.3750023699995</v>
      </c>
      <c r="W139" s="37">
        <f>SUMIFS(СВЦЭМ!$D$34:$D$777,СВЦЭМ!$A$34:$A$777,$A139,СВЦЭМ!$B$34:$B$777,W$119)+'СЕТ СН'!$I$11+СВЦЭМ!$D$10+'СЕТ СН'!$I$5-'СЕТ СН'!$I$21</f>
        <v>4737.6621558899997</v>
      </c>
      <c r="X139" s="37">
        <f>SUMIFS(СВЦЭМ!$D$34:$D$777,СВЦЭМ!$A$34:$A$777,$A139,СВЦЭМ!$B$34:$B$777,X$119)+'СЕТ СН'!$I$11+СВЦЭМ!$D$10+'СЕТ СН'!$I$5-'СЕТ СН'!$I$21</f>
        <v>4723.7135371499999</v>
      </c>
      <c r="Y139" s="37">
        <f>SUMIFS(СВЦЭМ!$D$34:$D$777,СВЦЭМ!$A$34:$A$777,$A139,СВЦЭМ!$B$34:$B$777,Y$119)+'СЕТ СН'!$I$11+СВЦЭМ!$D$10+'СЕТ СН'!$I$5-'СЕТ СН'!$I$21</f>
        <v>4765.2946248499993</v>
      </c>
    </row>
    <row r="140" spans="1:25" ht="15.75" x14ac:dyDescent="0.2">
      <c r="A140" s="36">
        <f t="shared" si="3"/>
        <v>42968</v>
      </c>
      <c r="B140" s="37">
        <f>SUMIFS(СВЦЭМ!$D$34:$D$777,СВЦЭМ!$A$34:$A$777,$A140,СВЦЭМ!$B$34:$B$777,B$119)+'СЕТ СН'!$I$11+СВЦЭМ!$D$10+'СЕТ СН'!$I$5-'СЕТ СН'!$I$21</f>
        <v>4836.2121951199997</v>
      </c>
      <c r="C140" s="37">
        <f>SUMIFS(СВЦЭМ!$D$34:$D$777,СВЦЭМ!$A$34:$A$777,$A140,СВЦЭМ!$B$34:$B$777,C$119)+'СЕТ СН'!$I$11+СВЦЭМ!$D$10+'СЕТ СН'!$I$5-'СЕТ СН'!$I$21</f>
        <v>4893.2836527899999</v>
      </c>
      <c r="D140" s="37">
        <f>SUMIFS(СВЦЭМ!$D$34:$D$777,СВЦЭМ!$A$34:$A$777,$A140,СВЦЭМ!$B$34:$B$777,D$119)+'СЕТ СН'!$I$11+СВЦЭМ!$D$10+'СЕТ СН'!$I$5-'СЕТ СН'!$I$21</f>
        <v>4906.2857585299998</v>
      </c>
      <c r="E140" s="37">
        <f>SUMIFS(СВЦЭМ!$D$34:$D$777,СВЦЭМ!$A$34:$A$777,$A140,СВЦЭМ!$B$34:$B$777,E$119)+'СЕТ СН'!$I$11+СВЦЭМ!$D$10+'СЕТ СН'!$I$5-'СЕТ СН'!$I$21</f>
        <v>4920.1792395899993</v>
      </c>
      <c r="F140" s="37">
        <f>SUMIFS(СВЦЭМ!$D$34:$D$777,СВЦЭМ!$A$34:$A$777,$A140,СВЦЭМ!$B$34:$B$777,F$119)+'СЕТ СН'!$I$11+СВЦЭМ!$D$10+'СЕТ СН'!$I$5-'СЕТ СН'!$I$21</f>
        <v>4922.0713097299995</v>
      </c>
      <c r="G140" s="37">
        <f>SUMIFS(СВЦЭМ!$D$34:$D$777,СВЦЭМ!$A$34:$A$777,$A140,СВЦЭМ!$B$34:$B$777,G$119)+'СЕТ СН'!$I$11+СВЦЭМ!$D$10+'СЕТ СН'!$I$5-'СЕТ СН'!$I$21</f>
        <v>4924.0673451699995</v>
      </c>
      <c r="H140" s="37">
        <f>SUMIFS(СВЦЭМ!$D$34:$D$777,СВЦЭМ!$A$34:$A$777,$A140,СВЦЭМ!$B$34:$B$777,H$119)+'СЕТ СН'!$I$11+СВЦЭМ!$D$10+'СЕТ СН'!$I$5-'СЕТ СН'!$I$21</f>
        <v>4892.3483128399994</v>
      </c>
      <c r="I140" s="37">
        <f>SUMIFS(СВЦЭМ!$D$34:$D$777,СВЦЭМ!$A$34:$A$777,$A140,СВЦЭМ!$B$34:$B$777,I$119)+'СЕТ СН'!$I$11+СВЦЭМ!$D$10+'СЕТ СН'!$I$5-'СЕТ СН'!$I$21</f>
        <v>4844.0156075499999</v>
      </c>
      <c r="J140" s="37">
        <f>SUMIFS(СВЦЭМ!$D$34:$D$777,СВЦЭМ!$A$34:$A$777,$A140,СВЦЭМ!$B$34:$B$777,J$119)+'СЕТ СН'!$I$11+СВЦЭМ!$D$10+'СЕТ СН'!$I$5-'СЕТ СН'!$I$21</f>
        <v>4788.2427796399998</v>
      </c>
      <c r="K140" s="37">
        <f>SUMIFS(СВЦЭМ!$D$34:$D$777,СВЦЭМ!$A$34:$A$777,$A140,СВЦЭМ!$B$34:$B$777,K$119)+'СЕТ СН'!$I$11+СВЦЭМ!$D$10+'СЕТ СН'!$I$5-'СЕТ СН'!$I$21</f>
        <v>4720.5372813199992</v>
      </c>
      <c r="L140" s="37">
        <f>SUMIFS(СВЦЭМ!$D$34:$D$777,СВЦЭМ!$A$34:$A$777,$A140,СВЦЭМ!$B$34:$B$777,L$119)+'СЕТ СН'!$I$11+СВЦЭМ!$D$10+'СЕТ СН'!$I$5-'СЕТ СН'!$I$21</f>
        <v>4640.0727226599993</v>
      </c>
      <c r="M140" s="37">
        <f>SUMIFS(СВЦЭМ!$D$34:$D$777,СВЦЭМ!$A$34:$A$777,$A140,СВЦЭМ!$B$34:$B$777,M$119)+'СЕТ СН'!$I$11+СВЦЭМ!$D$10+'СЕТ СН'!$I$5-'СЕТ СН'!$I$21</f>
        <v>4615.7110716999996</v>
      </c>
      <c r="N140" s="37">
        <f>SUMIFS(СВЦЭМ!$D$34:$D$777,СВЦЭМ!$A$34:$A$777,$A140,СВЦЭМ!$B$34:$B$777,N$119)+'СЕТ СН'!$I$11+СВЦЭМ!$D$10+'СЕТ СН'!$I$5-'СЕТ СН'!$I$21</f>
        <v>4618.60588628</v>
      </c>
      <c r="O140" s="37">
        <f>SUMIFS(СВЦЭМ!$D$34:$D$777,СВЦЭМ!$A$34:$A$777,$A140,СВЦЭМ!$B$34:$B$777,O$119)+'СЕТ СН'!$I$11+СВЦЭМ!$D$10+'СЕТ СН'!$I$5-'СЕТ СН'!$I$21</f>
        <v>4613.1317555299993</v>
      </c>
      <c r="P140" s="37">
        <f>SUMIFS(СВЦЭМ!$D$34:$D$777,СВЦЭМ!$A$34:$A$777,$A140,СВЦЭМ!$B$34:$B$777,P$119)+'СЕТ СН'!$I$11+СВЦЭМ!$D$10+'СЕТ СН'!$I$5-'СЕТ СН'!$I$21</f>
        <v>4616.0912647099995</v>
      </c>
      <c r="Q140" s="37">
        <f>SUMIFS(СВЦЭМ!$D$34:$D$777,СВЦЭМ!$A$34:$A$777,$A140,СВЦЭМ!$B$34:$B$777,Q$119)+'СЕТ СН'!$I$11+СВЦЭМ!$D$10+'СЕТ СН'!$I$5-'СЕТ СН'!$I$21</f>
        <v>4616.6054412699996</v>
      </c>
      <c r="R140" s="37">
        <f>SUMIFS(СВЦЭМ!$D$34:$D$777,СВЦЭМ!$A$34:$A$777,$A140,СВЦЭМ!$B$34:$B$777,R$119)+'СЕТ СН'!$I$11+СВЦЭМ!$D$10+'СЕТ СН'!$I$5-'СЕТ СН'!$I$21</f>
        <v>4618.6046619099998</v>
      </c>
      <c r="S140" s="37">
        <f>SUMIFS(СВЦЭМ!$D$34:$D$777,СВЦЭМ!$A$34:$A$777,$A140,СВЦЭМ!$B$34:$B$777,S$119)+'СЕТ СН'!$I$11+СВЦЭМ!$D$10+'СЕТ СН'!$I$5-'СЕТ СН'!$I$21</f>
        <v>4605.8742567599993</v>
      </c>
      <c r="T140" s="37">
        <f>SUMIFS(СВЦЭМ!$D$34:$D$777,СВЦЭМ!$A$34:$A$777,$A140,СВЦЭМ!$B$34:$B$777,T$119)+'СЕТ СН'!$I$11+СВЦЭМ!$D$10+'СЕТ СН'!$I$5-'СЕТ СН'!$I$21</f>
        <v>4621.9734907499997</v>
      </c>
      <c r="U140" s="37">
        <f>SUMIFS(СВЦЭМ!$D$34:$D$777,СВЦЭМ!$A$34:$A$777,$A140,СВЦЭМ!$B$34:$B$777,U$119)+'СЕТ СН'!$I$11+СВЦЭМ!$D$10+'СЕТ СН'!$I$5-'СЕТ СН'!$I$21</f>
        <v>4621.8452719799998</v>
      </c>
      <c r="V140" s="37">
        <f>SUMIFS(СВЦЭМ!$D$34:$D$777,СВЦЭМ!$A$34:$A$777,$A140,СВЦЭМ!$B$34:$B$777,V$119)+'СЕТ СН'!$I$11+СВЦЭМ!$D$10+'СЕТ СН'!$I$5-'СЕТ СН'!$I$21</f>
        <v>4630.9431029199995</v>
      </c>
      <c r="W140" s="37">
        <f>SUMIFS(СВЦЭМ!$D$34:$D$777,СВЦЭМ!$A$34:$A$777,$A140,СВЦЭМ!$B$34:$B$777,W$119)+'СЕТ СН'!$I$11+СВЦЭМ!$D$10+'СЕТ СН'!$I$5-'СЕТ СН'!$I$21</f>
        <v>4692.5069577199993</v>
      </c>
      <c r="X140" s="37">
        <f>SUMIFS(СВЦЭМ!$D$34:$D$777,СВЦЭМ!$A$34:$A$777,$A140,СВЦЭМ!$B$34:$B$777,X$119)+'СЕТ СН'!$I$11+СВЦЭМ!$D$10+'СЕТ СН'!$I$5-'СЕТ СН'!$I$21</f>
        <v>4752.0352286699999</v>
      </c>
      <c r="Y140" s="37">
        <f>SUMIFS(СВЦЭМ!$D$34:$D$777,СВЦЭМ!$A$34:$A$777,$A140,СВЦЭМ!$B$34:$B$777,Y$119)+'СЕТ СН'!$I$11+СВЦЭМ!$D$10+'СЕТ СН'!$I$5-'СЕТ СН'!$I$21</f>
        <v>4801.3775846799999</v>
      </c>
    </row>
    <row r="141" spans="1:25" ht="15.75" x14ac:dyDescent="0.2">
      <c r="A141" s="36">
        <f t="shared" si="3"/>
        <v>42969</v>
      </c>
      <c r="B141" s="37">
        <f>SUMIFS(СВЦЭМ!$D$34:$D$777,СВЦЭМ!$A$34:$A$777,$A141,СВЦЭМ!$B$34:$B$777,B$119)+'СЕТ СН'!$I$11+СВЦЭМ!$D$10+'СЕТ СН'!$I$5-'СЕТ СН'!$I$21</f>
        <v>4879.3516168199994</v>
      </c>
      <c r="C141" s="37">
        <f>SUMIFS(СВЦЭМ!$D$34:$D$777,СВЦЭМ!$A$34:$A$777,$A141,СВЦЭМ!$B$34:$B$777,C$119)+'СЕТ СН'!$I$11+СВЦЭМ!$D$10+'СЕТ СН'!$I$5-'СЕТ СН'!$I$21</f>
        <v>4888.06823549</v>
      </c>
      <c r="D141" s="37">
        <f>SUMIFS(СВЦЭМ!$D$34:$D$777,СВЦЭМ!$A$34:$A$777,$A141,СВЦЭМ!$B$34:$B$777,D$119)+'СЕТ СН'!$I$11+СВЦЭМ!$D$10+'СЕТ СН'!$I$5-'СЕТ СН'!$I$21</f>
        <v>4929.9263402199995</v>
      </c>
      <c r="E141" s="37">
        <f>SUMIFS(СВЦЭМ!$D$34:$D$777,СВЦЭМ!$A$34:$A$777,$A141,СВЦЭМ!$B$34:$B$777,E$119)+'СЕТ СН'!$I$11+СВЦЭМ!$D$10+'СЕТ СН'!$I$5-'СЕТ СН'!$I$21</f>
        <v>4959.7068406199996</v>
      </c>
      <c r="F141" s="37">
        <f>SUMIFS(СВЦЭМ!$D$34:$D$777,СВЦЭМ!$A$34:$A$777,$A141,СВЦЭМ!$B$34:$B$777,F$119)+'СЕТ СН'!$I$11+СВЦЭМ!$D$10+'СЕТ СН'!$I$5-'СЕТ СН'!$I$21</f>
        <v>4957.9515732599993</v>
      </c>
      <c r="G141" s="37">
        <f>SUMIFS(СВЦЭМ!$D$34:$D$777,СВЦЭМ!$A$34:$A$777,$A141,СВЦЭМ!$B$34:$B$777,G$119)+'СЕТ СН'!$I$11+СВЦЭМ!$D$10+'СЕТ СН'!$I$5-'СЕТ СН'!$I$21</f>
        <v>4957.9261834999998</v>
      </c>
      <c r="H141" s="37">
        <f>SUMIFS(СВЦЭМ!$D$34:$D$777,СВЦЭМ!$A$34:$A$777,$A141,СВЦЭМ!$B$34:$B$777,H$119)+'СЕТ СН'!$I$11+СВЦЭМ!$D$10+'СЕТ СН'!$I$5-'СЕТ СН'!$I$21</f>
        <v>4892.1963776499997</v>
      </c>
      <c r="I141" s="37">
        <f>SUMIFS(СВЦЭМ!$D$34:$D$777,СВЦЭМ!$A$34:$A$777,$A141,СВЦЭМ!$B$34:$B$777,I$119)+'СЕТ СН'!$I$11+СВЦЭМ!$D$10+'СЕТ СН'!$I$5-'СЕТ СН'!$I$21</f>
        <v>4859.9736427600001</v>
      </c>
      <c r="J141" s="37">
        <f>SUMIFS(СВЦЭМ!$D$34:$D$777,СВЦЭМ!$A$34:$A$777,$A141,СВЦЭМ!$B$34:$B$777,J$119)+'СЕТ СН'!$I$11+СВЦЭМ!$D$10+'СЕТ СН'!$I$5-'СЕТ СН'!$I$21</f>
        <v>4797.6057939899993</v>
      </c>
      <c r="K141" s="37">
        <f>SUMIFS(СВЦЭМ!$D$34:$D$777,СВЦЭМ!$A$34:$A$777,$A141,СВЦЭМ!$B$34:$B$777,K$119)+'СЕТ СН'!$I$11+СВЦЭМ!$D$10+'СЕТ СН'!$I$5-'СЕТ СН'!$I$21</f>
        <v>4739.82615678</v>
      </c>
      <c r="L141" s="37">
        <f>SUMIFS(СВЦЭМ!$D$34:$D$777,СВЦЭМ!$A$34:$A$777,$A141,СВЦЭМ!$B$34:$B$777,L$119)+'СЕТ СН'!$I$11+СВЦЭМ!$D$10+'СЕТ СН'!$I$5-'СЕТ СН'!$I$21</f>
        <v>4648.2520746199998</v>
      </c>
      <c r="M141" s="37">
        <f>SUMIFS(СВЦЭМ!$D$34:$D$777,СВЦЭМ!$A$34:$A$777,$A141,СВЦЭМ!$B$34:$B$777,M$119)+'СЕТ СН'!$I$11+СВЦЭМ!$D$10+'СЕТ СН'!$I$5-'СЕТ СН'!$I$21</f>
        <v>4634.3794000500002</v>
      </c>
      <c r="N141" s="37">
        <f>SUMIFS(СВЦЭМ!$D$34:$D$777,СВЦЭМ!$A$34:$A$777,$A141,СВЦЭМ!$B$34:$B$777,N$119)+'СЕТ СН'!$I$11+СВЦЭМ!$D$10+'СЕТ СН'!$I$5-'СЕТ СН'!$I$21</f>
        <v>4633.1409378199996</v>
      </c>
      <c r="O141" s="37">
        <f>SUMIFS(СВЦЭМ!$D$34:$D$777,СВЦЭМ!$A$34:$A$777,$A141,СВЦЭМ!$B$34:$B$777,O$119)+'СЕТ СН'!$I$11+СВЦЭМ!$D$10+'СЕТ СН'!$I$5-'СЕТ СН'!$I$21</f>
        <v>4631.7398484799996</v>
      </c>
      <c r="P141" s="37">
        <f>SUMIFS(СВЦЭМ!$D$34:$D$777,СВЦЭМ!$A$34:$A$777,$A141,СВЦЭМ!$B$34:$B$777,P$119)+'СЕТ СН'!$I$11+СВЦЭМ!$D$10+'СЕТ СН'!$I$5-'СЕТ СН'!$I$21</f>
        <v>4632.4143124799994</v>
      </c>
      <c r="Q141" s="37">
        <f>SUMIFS(СВЦЭМ!$D$34:$D$777,СВЦЭМ!$A$34:$A$777,$A141,СВЦЭМ!$B$34:$B$777,Q$119)+'СЕТ СН'!$I$11+СВЦЭМ!$D$10+'СЕТ СН'!$I$5-'СЕТ СН'!$I$21</f>
        <v>4630.3103441099993</v>
      </c>
      <c r="R141" s="37">
        <f>SUMIFS(СВЦЭМ!$D$34:$D$777,СВЦЭМ!$A$34:$A$777,$A141,СВЦЭМ!$B$34:$B$777,R$119)+'СЕТ СН'!$I$11+СВЦЭМ!$D$10+'СЕТ СН'!$I$5-'СЕТ СН'!$I$21</f>
        <v>4631.3417150499999</v>
      </c>
      <c r="S141" s="37">
        <f>SUMIFS(СВЦЭМ!$D$34:$D$777,СВЦЭМ!$A$34:$A$777,$A141,СВЦЭМ!$B$34:$B$777,S$119)+'СЕТ СН'!$I$11+СВЦЭМ!$D$10+'СЕТ СН'!$I$5-'СЕТ СН'!$I$21</f>
        <v>4627.6160352999996</v>
      </c>
      <c r="T141" s="37">
        <f>SUMIFS(СВЦЭМ!$D$34:$D$777,СВЦЭМ!$A$34:$A$777,$A141,СВЦЭМ!$B$34:$B$777,T$119)+'СЕТ СН'!$I$11+СВЦЭМ!$D$10+'СЕТ СН'!$I$5-'СЕТ СН'!$I$21</f>
        <v>4640.4980975999997</v>
      </c>
      <c r="U141" s="37">
        <f>SUMIFS(СВЦЭМ!$D$34:$D$777,СВЦЭМ!$A$34:$A$777,$A141,СВЦЭМ!$B$34:$B$777,U$119)+'СЕТ СН'!$I$11+СВЦЭМ!$D$10+'СЕТ СН'!$I$5-'СЕТ СН'!$I$21</f>
        <v>4641.2595152399999</v>
      </c>
      <c r="V141" s="37">
        <f>SUMIFS(СВЦЭМ!$D$34:$D$777,СВЦЭМ!$A$34:$A$777,$A141,СВЦЭМ!$B$34:$B$777,V$119)+'СЕТ СН'!$I$11+СВЦЭМ!$D$10+'СЕТ СН'!$I$5-'СЕТ СН'!$I$21</f>
        <v>4643.1953774699996</v>
      </c>
      <c r="W141" s="37">
        <f>SUMIFS(СВЦЭМ!$D$34:$D$777,СВЦЭМ!$A$34:$A$777,$A141,СВЦЭМ!$B$34:$B$777,W$119)+'СЕТ СН'!$I$11+СВЦЭМ!$D$10+'СЕТ СН'!$I$5-'СЕТ СН'!$I$21</f>
        <v>4708.7941947099998</v>
      </c>
      <c r="X141" s="37">
        <f>SUMIFS(СВЦЭМ!$D$34:$D$777,СВЦЭМ!$A$34:$A$777,$A141,СВЦЭМ!$B$34:$B$777,X$119)+'СЕТ СН'!$I$11+СВЦЭМ!$D$10+'СЕТ СН'!$I$5-'СЕТ СН'!$I$21</f>
        <v>4767.9775359099995</v>
      </c>
      <c r="Y141" s="37">
        <f>SUMIFS(СВЦЭМ!$D$34:$D$777,СВЦЭМ!$A$34:$A$777,$A141,СВЦЭМ!$B$34:$B$777,Y$119)+'СЕТ СН'!$I$11+СВЦЭМ!$D$10+'СЕТ СН'!$I$5-'СЕТ СН'!$I$21</f>
        <v>4822.7915025299999</v>
      </c>
    </row>
    <row r="142" spans="1:25" ht="15.75" x14ac:dyDescent="0.2">
      <c r="A142" s="36">
        <f t="shared" si="3"/>
        <v>42970</v>
      </c>
      <c r="B142" s="37">
        <f>SUMIFS(СВЦЭМ!$D$34:$D$777,СВЦЭМ!$A$34:$A$777,$A142,СВЦЭМ!$B$34:$B$777,B$119)+'СЕТ СН'!$I$11+СВЦЭМ!$D$10+'СЕТ СН'!$I$5-'СЕТ СН'!$I$21</f>
        <v>4889.7610500999999</v>
      </c>
      <c r="C142" s="37">
        <f>SUMIFS(СВЦЭМ!$D$34:$D$777,СВЦЭМ!$A$34:$A$777,$A142,СВЦЭМ!$B$34:$B$777,C$119)+'СЕТ СН'!$I$11+СВЦЭМ!$D$10+'СЕТ СН'!$I$5-'СЕТ СН'!$I$21</f>
        <v>4879.8928163099999</v>
      </c>
      <c r="D142" s="37">
        <f>SUMIFS(СВЦЭМ!$D$34:$D$777,СВЦЭМ!$A$34:$A$777,$A142,СВЦЭМ!$B$34:$B$777,D$119)+'СЕТ СН'!$I$11+СВЦЭМ!$D$10+'СЕТ СН'!$I$5-'СЕТ СН'!$I$21</f>
        <v>4854.6136531599996</v>
      </c>
      <c r="E142" s="37">
        <f>SUMIFS(СВЦЭМ!$D$34:$D$777,СВЦЭМ!$A$34:$A$777,$A142,СВЦЭМ!$B$34:$B$777,E$119)+'СЕТ СН'!$I$11+СВЦЭМ!$D$10+'СЕТ СН'!$I$5-'СЕТ СН'!$I$21</f>
        <v>4849.0288333299995</v>
      </c>
      <c r="F142" s="37">
        <f>SUMIFS(СВЦЭМ!$D$34:$D$777,СВЦЭМ!$A$34:$A$777,$A142,СВЦЭМ!$B$34:$B$777,F$119)+'СЕТ СН'!$I$11+СВЦЭМ!$D$10+'СЕТ СН'!$I$5-'СЕТ СН'!$I$21</f>
        <v>4845.1749626999999</v>
      </c>
      <c r="G142" s="37">
        <f>SUMIFS(СВЦЭМ!$D$34:$D$777,СВЦЭМ!$A$34:$A$777,$A142,СВЦЭМ!$B$34:$B$777,G$119)+'СЕТ СН'!$I$11+СВЦЭМ!$D$10+'СЕТ СН'!$I$5-'СЕТ СН'!$I$21</f>
        <v>4906.1634649399994</v>
      </c>
      <c r="H142" s="37">
        <f>SUMIFS(СВЦЭМ!$D$34:$D$777,СВЦЭМ!$A$34:$A$777,$A142,СВЦЭМ!$B$34:$B$777,H$119)+'СЕТ СН'!$I$11+СВЦЭМ!$D$10+'СЕТ СН'!$I$5-'СЕТ СН'!$I$21</f>
        <v>4930.2816161399996</v>
      </c>
      <c r="I142" s="37">
        <f>SUMIFS(СВЦЭМ!$D$34:$D$777,СВЦЭМ!$A$34:$A$777,$A142,СВЦЭМ!$B$34:$B$777,I$119)+'СЕТ СН'!$I$11+СВЦЭМ!$D$10+'СЕТ СН'!$I$5-'СЕТ СН'!$I$21</f>
        <v>4873.1561260899998</v>
      </c>
      <c r="J142" s="37">
        <f>SUMIFS(СВЦЭМ!$D$34:$D$777,СВЦЭМ!$A$34:$A$777,$A142,СВЦЭМ!$B$34:$B$777,J$119)+'СЕТ СН'!$I$11+СВЦЭМ!$D$10+'СЕТ СН'!$I$5-'СЕТ СН'!$I$21</f>
        <v>4788.84802494</v>
      </c>
      <c r="K142" s="37">
        <f>SUMIFS(СВЦЭМ!$D$34:$D$777,СВЦЭМ!$A$34:$A$777,$A142,СВЦЭМ!$B$34:$B$777,K$119)+'СЕТ СН'!$I$11+СВЦЭМ!$D$10+'СЕТ СН'!$I$5-'СЕТ СН'!$I$21</f>
        <v>4752.9481661199998</v>
      </c>
      <c r="L142" s="37">
        <f>SUMIFS(СВЦЭМ!$D$34:$D$777,СВЦЭМ!$A$34:$A$777,$A142,СВЦЭМ!$B$34:$B$777,L$119)+'СЕТ СН'!$I$11+СВЦЭМ!$D$10+'СЕТ СН'!$I$5-'СЕТ СН'!$I$21</f>
        <v>4679.4052639199999</v>
      </c>
      <c r="M142" s="37">
        <f>SUMIFS(СВЦЭМ!$D$34:$D$777,СВЦЭМ!$A$34:$A$777,$A142,СВЦЭМ!$B$34:$B$777,M$119)+'СЕТ СН'!$I$11+СВЦЭМ!$D$10+'СЕТ СН'!$I$5-'СЕТ СН'!$I$21</f>
        <v>4645.84668341</v>
      </c>
      <c r="N142" s="37">
        <f>SUMIFS(СВЦЭМ!$D$34:$D$777,СВЦЭМ!$A$34:$A$777,$A142,СВЦЭМ!$B$34:$B$777,N$119)+'СЕТ СН'!$I$11+СВЦЭМ!$D$10+'СЕТ СН'!$I$5-'СЕТ СН'!$I$21</f>
        <v>4652.1591807199993</v>
      </c>
      <c r="O142" s="37">
        <f>SUMIFS(СВЦЭМ!$D$34:$D$777,СВЦЭМ!$A$34:$A$777,$A142,СВЦЭМ!$B$34:$B$777,O$119)+'СЕТ СН'!$I$11+СВЦЭМ!$D$10+'СЕТ СН'!$I$5-'СЕТ СН'!$I$21</f>
        <v>4647.2150293699997</v>
      </c>
      <c r="P142" s="37">
        <f>SUMIFS(СВЦЭМ!$D$34:$D$777,СВЦЭМ!$A$34:$A$777,$A142,СВЦЭМ!$B$34:$B$777,P$119)+'СЕТ СН'!$I$11+СВЦЭМ!$D$10+'СЕТ СН'!$I$5-'СЕТ СН'!$I$21</f>
        <v>4645.7825201099995</v>
      </c>
      <c r="Q142" s="37">
        <f>SUMIFS(СВЦЭМ!$D$34:$D$777,СВЦЭМ!$A$34:$A$777,$A142,СВЦЭМ!$B$34:$B$777,Q$119)+'СЕТ СН'!$I$11+СВЦЭМ!$D$10+'СЕТ СН'!$I$5-'СЕТ СН'!$I$21</f>
        <v>4645.2449932</v>
      </c>
      <c r="R142" s="37">
        <f>SUMIFS(СВЦЭМ!$D$34:$D$777,СВЦЭМ!$A$34:$A$777,$A142,СВЦЭМ!$B$34:$B$777,R$119)+'СЕТ СН'!$I$11+СВЦЭМ!$D$10+'СЕТ СН'!$I$5-'СЕТ СН'!$I$21</f>
        <v>4644.6865308599999</v>
      </c>
      <c r="S142" s="37">
        <f>SUMIFS(СВЦЭМ!$D$34:$D$777,СВЦЭМ!$A$34:$A$777,$A142,СВЦЭМ!$B$34:$B$777,S$119)+'СЕТ СН'!$I$11+СВЦЭМ!$D$10+'СЕТ СН'!$I$5-'СЕТ СН'!$I$21</f>
        <v>4634.2433289499995</v>
      </c>
      <c r="T142" s="37">
        <f>SUMIFS(СВЦЭМ!$D$34:$D$777,СВЦЭМ!$A$34:$A$777,$A142,СВЦЭМ!$B$34:$B$777,T$119)+'СЕТ СН'!$I$11+СВЦЭМ!$D$10+'СЕТ СН'!$I$5-'СЕТ СН'!$I$21</f>
        <v>4652.6018494800001</v>
      </c>
      <c r="U142" s="37">
        <f>SUMIFS(СВЦЭМ!$D$34:$D$777,СВЦЭМ!$A$34:$A$777,$A142,СВЦЭМ!$B$34:$B$777,U$119)+'СЕТ СН'!$I$11+СВЦЭМ!$D$10+'СЕТ СН'!$I$5-'СЕТ СН'!$I$21</f>
        <v>4654.2248580199994</v>
      </c>
      <c r="V142" s="37">
        <f>SUMIFS(СВЦЭМ!$D$34:$D$777,СВЦЭМ!$A$34:$A$777,$A142,СВЦЭМ!$B$34:$B$777,V$119)+'СЕТ СН'!$I$11+СВЦЭМ!$D$10+'СЕТ СН'!$I$5-'СЕТ СН'!$I$21</f>
        <v>4660.4979287199994</v>
      </c>
      <c r="W142" s="37">
        <f>SUMIFS(СВЦЭМ!$D$34:$D$777,СВЦЭМ!$A$34:$A$777,$A142,СВЦЭМ!$B$34:$B$777,W$119)+'СЕТ СН'!$I$11+СВЦЭМ!$D$10+'СЕТ СН'!$I$5-'СЕТ СН'!$I$21</f>
        <v>4708.9327107999998</v>
      </c>
      <c r="X142" s="37">
        <f>SUMIFS(СВЦЭМ!$D$34:$D$777,СВЦЭМ!$A$34:$A$777,$A142,СВЦЭМ!$B$34:$B$777,X$119)+'СЕТ СН'!$I$11+СВЦЭМ!$D$10+'СЕТ СН'!$I$5-'СЕТ СН'!$I$21</f>
        <v>4730.3938045499999</v>
      </c>
      <c r="Y142" s="37">
        <f>SUMIFS(СВЦЭМ!$D$34:$D$777,СВЦЭМ!$A$34:$A$777,$A142,СВЦЭМ!$B$34:$B$777,Y$119)+'СЕТ СН'!$I$11+СВЦЭМ!$D$10+'СЕТ СН'!$I$5-'СЕТ СН'!$I$21</f>
        <v>4813.2553909299995</v>
      </c>
    </row>
    <row r="143" spans="1:25" ht="15.75" x14ac:dyDescent="0.2">
      <c r="A143" s="36">
        <f t="shared" si="3"/>
        <v>42971</v>
      </c>
      <c r="B143" s="37">
        <f>SUMIFS(СВЦЭМ!$D$34:$D$777,СВЦЭМ!$A$34:$A$777,$A143,СВЦЭМ!$B$34:$B$777,B$119)+'СЕТ СН'!$I$11+СВЦЭМ!$D$10+'СЕТ СН'!$I$5-'СЕТ СН'!$I$21</f>
        <v>4850.1430705399998</v>
      </c>
      <c r="C143" s="37">
        <f>SUMIFS(СВЦЭМ!$D$34:$D$777,СВЦЭМ!$A$34:$A$777,$A143,СВЦЭМ!$B$34:$B$777,C$119)+'СЕТ СН'!$I$11+СВЦЭМ!$D$10+'СЕТ СН'!$I$5-'СЕТ СН'!$I$21</f>
        <v>4884.7575598999993</v>
      </c>
      <c r="D143" s="37">
        <f>SUMIFS(СВЦЭМ!$D$34:$D$777,СВЦЭМ!$A$34:$A$777,$A143,СВЦЭМ!$B$34:$B$777,D$119)+'СЕТ СН'!$I$11+СВЦЭМ!$D$10+'СЕТ СН'!$I$5-'СЕТ СН'!$I$21</f>
        <v>4908.1076609699994</v>
      </c>
      <c r="E143" s="37">
        <f>SUMIFS(СВЦЭМ!$D$34:$D$777,СВЦЭМ!$A$34:$A$777,$A143,СВЦЭМ!$B$34:$B$777,E$119)+'СЕТ СН'!$I$11+СВЦЭМ!$D$10+'СЕТ СН'!$I$5-'СЕТ СН'!$I$21</f>
        <v>4942.5731229899993</v>
      </c>
      <c r="F143" s="37">
        <f>SUMIFS(СВЦЭМ!$D$34:$D$777,СВЦЭМ!$A$34:$A$777,$A143,СВЦЭМ!$B$34:$B$777,F$119)+'СЕТ СН'!$I$11+СВЦЭМ!$D$10+'СЕТ СН'!$I$5-'СЕТ СН'!$I$21</f>
        <v>4951.8829236599995</v>
      </c>
      <c r="G143" s="37">
        <f>SUMIFS(СВЦЭМ!$D$34:$D$777,СВЦЭМ!$A$34:$A$777,$A143,СВЦЭМ!$B$34:$B$777,G$119)+'СЕТ СН'!$I$11+СВЦЭМ!$D$10+'СЕТ СН'!$I$5-'СЕТ СН'!$I$21</f>
        <v>4912.0905107599992</v>
      </c>
      <c r="H143" s="37">
        <f>SUMIFS(СВЦЭМ!$D$34:$D$777,СВЦЭМ!$A$34:$A$777,$A143,СВЦЭМ!$B$34:$B$777,H$119)+'СЕТ СН'!$I$11+СВЦЭМ!$D$10+'СЕТ СН'!$I$5-'СЕТ СН'!$I$21</f>
        <v>4865.4834574799997</v>
      </c>
      <c r="I143" s="37">
        <f>SUMIFS(СВЦЭМ!$D$34:$D$777,СВЦЭМ!$A$34:$A$777,$A143,СВЦЭМ!$B$34:$B$777,I$119)+'СЕТ СН'!$I$11+СВЦЭМ!$D$10+'СЕТ СН'!$I$5-'СЕТ СН'!$I$21</f>
        <v>4841.2734665799999</v>
      </c>
      <c r="J143" s="37">
        <f>SUMIFS(СВЦЭМ!$D$34:$D$777,СВЦЭМ!$A$34:$A$777,$A143,СВЦЭМ!$B$34:$B$777,J$119)+'СЕТ СН'!$I$11+СВЦЭМ!$D$10+'СЕТ СН'!$I$5-'СЕТ СН'!$I$21</f>
        <v>4786.5036767699994</v>
      </c>
      <c r="K143" s="37">
        <f>SUMIFS(СВЦЭМ!$D$34:$D$777,СВЦЭМ!$A$34:$A$777,$A143,СВЦЭМ!$B$34:$B$777,K$119)+'СЕТ СН'!$I$11+СВЦЭМ!$D$10+'СЕТ СН'!$I$5-'СЕТ СН'!$I$21</f>
        <v>4739.5563271199999</v>
      </c>
      <c r="L143" s="37">
        <f>SUMIFS(СВЦЭМ!$D$34:$D$777,СВЦЭМ!$A$34:$A$777,$A143,СВЦЭМ!$B$34:$B$777,L$119)+'СЕТ СН'!$I$11+СВЦЭМ!$D$10+'СЕТ СН'!$I$5-'СЕТ СН'!$I$21</f>
        <v>4661.2389105900002</v>
      </c>
      <c r="M143" s="37">
        <f>SUMIFS(СВЦЭМ!$D$34:$D$777,СВЦЭМ!$A$34:$A$777,$A143,СВЦЭМ!$B$34:$B$777,M$119)+'СЕТ СН'!$I$11+СВЦЭМ!$D$10+'СЕТ СН'!$I$5-'СЕТ СН'!$I$21</f>
        <v>4630.95330061</v>
      </c>
      <c r="N143" s="37">
        <f>SUMIFS(СВЦЭМ!$D$34:$D$777,СВЦЭМ!$A$34:$A$777,$A143,СВЦЭМ!$B$34:$B$777,N$119)+'СЕТ СН'!$I$11+СВЦЭМ!$D$10+'СЕТ СН'!$I$5-'СЕТ СН'!$I$21</f>
        <v>4625.7452967599993</v>
      </c>
      <c r="O143" s="37">
        <f>SUMIFS(СВЦЭМ!$D$34:$D$777,СВЦЭМ!$A$34:$A$777,$A143,СВЦЭМ!$B$34:$B$777,O$119)+'СЕТ СН'!$I$11+СВЦЭМ!$D$10+'СЕТ СН'!$I$5-'СЕТ СН'!$I$21</f>
        <v>4630.5751387799992</v>
      </c>
      <c r="P143" s="37">
        <f>SUMIFS(СВЦЭМ!$D$34:$D$777,СВЦЭМ!$A$34:$A$777,$A143,СВЦЭМ!$B$34:$B$777,P$119)+'СЕТ СН'!$I$11+СВЦЭМ!$D$10+'СЕТ СН'!$I$5-'СЕТ СН'!$I$21</f>
        <v>4634.6697830399999</v>
      </c>
      <c r="Q143" s="37">
        <f>SUMIFS(СВЦЭМ!$D$34:$D$777,СВЦЭМ!$A$34:$A$777,$A143,СВЦЭМ!$B$34:$B$777,Q$119)+'СЕТ СН'!$I$11+СВЦЭМ!$D$10+'СЕТ СН'!$I$5-'СЕТ СН'!$I$21</f>
        <v>4639.9286491999992</v>
      </c>
      <c r="R143" s="37">
        <f>SUMIFS(СВЦЭМ!$D$34:$D$777,СВЦЭМ!$A$34:$A$777,$A143,СВЦЭМ!$B$34:$B$777,R$119)+'СЕТ СН'!$I$11+СВЦЭМ!$D$10+'СЕТ СН'!$I$5-'СЕТ СН'!$I$21</f>
        <v>4637.21989897</v>
      </c>
      <c r="S143" s="37">
        <f>SUMIFS(СВЦЭМ!$D$34:$D$777,СВЦЭМ!$A$34:$A$777,$A143,СВЦЭМ!$B$34:$B$777,S$119)+'СЕТ СН'!$I$11+СВЦЭМ!$D$10+'СЕТ СН'!$I$5-'СЕТ СН'!$I$21</f>
        <v>4630.7768409799992</v>
      </c>
      <c r="T143" s="37">
        <f>SUMIFS(СВЦЭМ!$D$34:$D$777,СВЦЭМ!$A$34:$A$777,$A143,СВЦЭМ!$B$34:$B$777,T$119)+'СЕТ СН'!$I$11+СВЦЭМ!$D$10+'СЕТ СН'!$I$5-'СЕТ СН'!$I$21</f>
        <v>4627.7046449099998</v>
      </c>
      <c r="U143" s="37">
        <f>SUMIFS(СВЦЭМ!$D$34:$D$777,СВЦЭМ!$A$34:$A$777,$A143,СВЦЭМ!$B$34:$B$777,U$119)+'СЕТ СН'!$I$11+СВЦЭМ!$D$10+'СЕТ СН'!$I$5-'СЕТ СН'!$I$21</f>
        <v>4627.1701542199999</v>
      </c>
      <c r="V143" s="37">
        <f>SUMIFS(СВЦЭМ!$D$34:$D$777,СВЦЭМ!$A$34:$A$777,$A143,СВЦЭМ!$B$34:$B$777,V$119)+'СЕТ СН'!$I$11+СВЦЭМ!$D$10+'СЕТ СН'!$I$5-'СЕТ СН'!$I$21</f>
        <v>4664.6040118999999</v>
      </c>
      <c r="W143" s="37">
        <f>SUMIFS(СВЦЭМ!$D$34:$D$777,СВЦЭМ!$A$34:$A$777,$A143,СВЦЭМ!$B$34:$B$777,W$119)+'СЕТ СН'!$I$11+СВЦЭМ!$D$10+'СЕТ СН'!$I$5-'СЕТ СН'!$I$21</f>
        <v>4735.0208516899993</v>
      </c>
      <c r="X143" s="37">
        <f>SUMIFS(СВЦЭМ!$D$34:$D$777,СВЦЭМ!$A$34:$A$777,$A143,СВЦЭМ!$B$34:$B$777,X$119)+'СЕТ СН'!$I$11+СВЦЭМ!$D$10+'СЕТ СН'!$I$5-'СЕТ СН'!$I$21</f>
        <v>4749.3508744999999</v>
      </c>
      <c r="Y143" s="37">
        <f>SUMIFS(СВЦЭМ!$D$34:$D$777,СВЦЭМ!$A$34:$A$777,$A143,СВЦЭМ!$B$34:$B$777,Y$119)+'СЕТ СН'!$I$11+СВЦЭМ!$D$10+'СЕТ СН'!$I$5-'СЕТ СН'!$I$21</f>
        <v>4792.7826200699992</v>
      </c>
    </row>
    <row r="144" spans="1:25" ht="15.75" x14ac:dyDescent="0.2">
      <c r="A144" s="36">
        <f t="shared" si="3"/>
        <v>42972</v>
      </c>
      <c r="B144" s="37">
        <f>SUMIFS(СВЦЭМ!$D$34:$D$777,СВЦЭМ!$A$34:$A$777,$A144,СВЦЭМ!$B$34:$B$777,B$119)+'СЕТ СН'!$I$11+СВЦЭМ!$D$10+'СЕТ СН'!$I$5-'СЕТ СН'!$I$21</f>
        <v>4846.5744298399995</v>
      </c>
      <c r="C144" s="37">
        <f>SUMIFS(СВЦЭМ!$D$34:$D$777,СВЦЭМ!$A$34:$A$777,$A144,СВЦЭМ!$B$34:$B$777,C$119)+'СЕТ СН'!$I$11+СВЦЭМ!$D$10+'СЕТ СН'!$I$5-'СЕТ СН'!$I$21</f>
        <v>4899.8289062699996</v>
      </c>
      <c r="D144" s="37">
        <f>SUMIFS(СВЦЭМ!$D$34:$D$777,СВЦЭМ!$A$34:$A$777,$A144,СВЦЭМ!$B$34:$B$777,D$119)+'СЕТ СН'!$I$11+СВЦЭМ!$D$10+'СЕТ СН'!$I$5-'СЕТ СН'!$I$21</f>
        <v>4923.5335571299993</v>
      </c>
      <c r="E144" s="37">
        <f>SUMIFS(СВЦЭМ!$D$34:$D$777,СВЦЭМ!$A$34:$A$777,$A144,СВЦЭМ!$B$34:$B$777,E$119)+'СЕТ СН'!$I$11+СВЦЭМ!$D$10+'СЕТ СН'!$I$5-'СЕТ СН'!$I$21</f>
        <v>4933.4340016999995</v>
      </c>
      <c r="F144" s="37">
        <f>SUMIFS(СВЦЭМ!$D$34:$D$777,СВЦЭМ!$A$34:$A$777,$A144,СВЦЭМ!$B$34:$B$777,F$119)+'СЕТ СН'!$I$11+СВЦЭМ!$D$10+'СЕТ СН'!$I$5-'СЕТ СН'!$I$21</f>
        <v>4938.1375602299995</v>
      </c>
      <c r="G144" s="37">
        <f>SUMIFS(СВЦЭМ!$D$34:$D$777,СВЦЭМ!$A$34:$A$777,$A144,СВЦЭМ!$B$34:$B$777,G$119)+'СЕТ СН'!$I$11+СВЦЭМ!$D$10+'СЕТ СН'!$I$5-'СЕТ СН'!$I$21</f>
        <v>4928.1060996299993</v>
      </c>
      <c r="H144" s="37">
        <f>SUMIFS(СВЦЭМ!$D$34:$D$777,СВЦЭМ!$A$34:$A$777,$A144,СВЦЭМ!$B$34:$B$777,H$119)+'СЕТ СН'!$I$11+СВЦЭМ!$D$10+'СЕТ СН'!$I$5-'СЕТ СН'!$I$21</f>
        <v>4878.5463026399993</v>
      </c>
      <c r="I144" s="37">
        <f>SUMIFS(СВЦЭМ!$D$34:$D$777,СВЦЭМ!$A$34:$A$777,$A144,СВЦЭМ!$B$34:$B$777,I$119)+'СЕТ СН'!$I$11+СВЦЭМ!$D$10+'СЕТ СН'!$I$5-'СЕТ СН'!$I$21</f>
        <v>4823.6708740799995</v>
      </c>
      <c r="J144" s="37">
        <f>SUMIFS(СВЦЭМ!$D$34:$D$777,СВЦЭМ!$A$34:$A$777,$A144,СВЦЭМ!$B$34:$B$777,J$119)+'СЕТ СН'!$I$11+СВЦЭМ!$D$10+'СЕТ СН'!$I$5-'СЕТ СН'!$I$21</f>
        <v>4774.6152569399992</v>
      </c>
      <c r="K144" s="37">
        <f>SUMIFS(СВЦЭМ!$D$34:$D$777,СВЦЭМ!$A$34:$A$777,$A144,СВЦЭМ!$B$34:$B$777,K$119)+'СЕТ СН'!$I$11+СВЦЭМ!$D$10+'СЕТ СН'!$I$5-'СЕТ СН'!$I$21</f>
        <v>4720.3022192799999</v>
      </c>
      <c r="L144" s="37">
        <f>SUMIFS(СВЦЭМ!$D$34:$D$777,СВЦЭМ!$A$34:$A$777,$A144,СВЦЭМ!$B$34:$B$777,L$119)+'СЕТ СН'!$I$11+СВЦЭМ!$D$10+'СЕТ СН'!$I$5-'СЕТ СН'!$I$21</f>
        <v>4642.6201113499992</v>
      </c>
      <c r="M144" s="37">
        <f>SUMIFS(СВЦЭМ!$D$34:$D$777,СВЦЭМ!$A$34:$A$777,$A144,СВЦЭМ!$B$34:$B$777,M$119)+'СЕТ СН'!$I$11+СВЦЭМ!$D$10+'СЕТ СН'!$I$5-'СЕТ СН'!$I$21</f>
        <v>4617.76338012</v>
      </c>
      <c r="N144" s="37">
        <f>SUMIFS(СВЦЭМ!$D$34:$D$777,СВЦЭМ!$A$34:$A$777,$A144,СВЦЭМ!$B$34:$B$777,N$119)+'СЕТ СН'!$I$11+СВЦЭМ!$D$10+'СЕТ СН'!$I$5-'СЕТ СН'!$I$21</f>
        <v>4609.8860065899999</v>
      </c>
      <c r="O144" s="37">
        <f>SUMIFS(СВЦЭМ!$D$34:$D$777,СВЦЭМ!$A$34:$A$777,$A144,СВЦЭМ!$B$34:$B$777,O$119)+'СЕТ СН'!$I$11+СВЦЭМ!$D$10+'СЕТ СН'!$I$5-'СЕТ СН'!$I$21</f>
        <v>4609.1116875199996</v>
      </c>
      <c r="P144" s="37">
        <f>SUMIFS(СВЦЭМ!$D$34:$D$777,СВЦЭМ!$A$34:$A$777,$A144,СВЦЭМ!$B$34:$B$777,P$119)+'СЕТ СН'!$I$11+СВЦЭМ!$D$10+'СЕТ СН'!$I$5-'СЕТ СН'!$I$21</f>
        <v>4615.5746326600001</v>
      </c>
      <c r="Q144" s="37">
        <f>SUMIFS(СВЦЭМ!$D$34:$D$777,СВЦЭМ!$A$34:$A$777,$A144,СВЦЭМ!$B$34:$B$777,Q$119)+'СЕТ СН'!$I$11+СВЦЭМ!$D$10+'СЕТ СН'!$I$5-'СЕТ СН'!$I$21</f>
        <v>4622.3603275400001</v>
      </c>
      <c r="R144" s="37">
        <f>SUMIFS(СВЦЭМ!$D$34:$D$777,СВЦЭМ!$A$34:$A$777,$A144,СВЦЭМ!$B$34:$B$777,R$119)+'СЕТ СН'!$I$11+СВЦЭМ!$D$10+'СЕТ СН'!$I$5-'СЕТ СН'!$I$21</f>
        <v>4628.1107929199998</v>
      </c>
      <c r="S144" s="37">
        <f>SUMIFS(СВЦЭМ!$D$34:$D$777,СВЦЭМ!$A$34:$A$777,$A144,СВЦЭМ!$B$34:$B$777,S$119)+'СЕТ СН'!$I$11+СВЦЭМ!$D$10+'СЕТ СН'!$I$5-'СЕТ СН'!$I$21</f>
        <v>4620.2190853899992</v>
      </c>
      <c r="T144" s="37">
        <f>SUMIFS(СВЦЭМ!$D$34:$D$777,СВЦЭМ!$A$34:$A$777,$A144,СВЦЭМ!$B$34:$B$777,T$119)+'СЕТ СН'!$I$11+СВЦЭМ!$D$10+'СЕТ СН'!$I$5-'СЕТ СН'!$I$21</f>
        <v>4624.9413991799993</v>
      </c>
      <c r="U144" s="37">
        <f>SUMIFS(СВЦЭМ!$D$34:$D$777,СВЦЭМ!$A$34:$A$777,$A144,СВЦЭМ!$B$34:$B$777,U$119)+'СЕТ СН'!$I$11+СВЦЭМ!$D$10+'СЕТ СН'!$I$5-'СЕТ СН'!$I$21</f>
        <v>4627.6275431799995</v>
      </c>
      <c r="V144" s="37">
        <f>SUMIFS(СВЦЭМ!$D$34:$D$777,СВЦЭМ!$A$34:$A$777,$A144,СВЦЭМ!$B$34:$B$777,V$119)+'СЕТ СН'!$I$11+СВЦЭМ!$D$10+'СЕТ СН'!$I$5-'СЕТ СН'!$I$21</f>
        <v>4660.1559903399993</v>
      </c>
      <c r="W144" s="37">
        <f>SUMIFS(СВЦЭМ!$D$34:$D$777,СВЦЭМ!$A$34:$A$777,$A144,СВЦЭМ!$B$34:$B$777,W$119)+'СЕТ СН'!$I$11+СВЦЭМ!$D$10+'СЕТ СН'!$I$5-'СЕТ СН'!$I$21</f>
        <v>4717.8936318399992</v>
      </c>
      <c r="X144" s="37">
        <f>SUMIFS(СВЦЭМ!$D$34:$D$777,СВЦЭМ!$A$34:$A$777,$A144,СВЦЭМ!$B$34:$B$777,X$119)+'СЕТ СН'!$I$11+СВЦЭМ!$D$10+'СЕТ СН'!$I$5-'СЕТ СН'!$I$21</f>
        <v>4774.7582262099995</v>
      </c>
      <c r="Y144" s="37">
        <f>SUMIFS(СВЦЭМ!$D$34:$D$777,СВЦЭМ!$A$34:$A$777,$A144,СВЦЭМ!$B$34:$B$777,Y$119)+'СЕТ СН'!$I$11+СВЦЭМ!$D$10+'СЕТ СН'!$I$5-'СЕТ СН'!$I$21</f>
        <v>4816.4701891799996</v>
      </c>
    </row>
    <row r="145" spans="1:27" ht="15.75" x14ac:dyDescent="0.2">
      <c r="A145" s="36">
        <f t="shared" si="3"/>
        <v>42973</v>
      </c>
      <c r="B145" s="37">
        <f>SUMIFS(СВЦЭМ!$D$34:$D$777,СВЦЭМ!$A$34:$A$777,$A145,СВЦЭМ!$B$34:$B$777,B$119)+'СЕТ СН'!$I$11+СВЦЭМ!$D$10+'СЕТ СН'!$I$5-'СЕТ СН'!$I$21</f>
        <v>4809.6809424099993</v>
      </c>
      <c r="C145" s="37">
        <f>SUMIFS(СВЦЭМ!$D$34:$D$777,СВЦЭМ!$A$34:$A$777,$A145,СВЦЭМ!$B$34:$B$777,C$119)+'СЕТ СН'!$I$11+СВЦЭМ!$D$10+'СЕТ СН'!$I$5-'СЕТ СН'!$I$21</f>
        <v>4854.7564476199996</v>
      </c>
      <c r="D145" s="37">
        <f>SUMIFS(СВЦЭМ!$D$34:$D$777,СВЦЭМ!$A$34:$A$777,$A145,СВЦЭМ!$B$34:$B$777,D$119)+'СЕТ СН'!$I$11+СВЦЭМ!$D$10+'СЕТ СН'!$I$5-'СЕТ СН'!$I$21</f>
        <v>4883.4656126999998</v>
      </c>
      <c r="E145" s="37">
        <f>SUMIFS(СВЦЭМ!$D$34:$D$777,СВЦЭМ!$A$34:$A$777,$A145,СВЦЭМ!$B$34:$B$777,E$119)+'СЕТ СН'!$I$11+СВЦЭМ!$D$10+'СЕТ СН'!$I$5-'СЕТ СН'!$I$21</f>
        <v>4896.1458517199999</v>
      </c>
      <c r="F145" s="37">
        <f>SUMIFS(СВЦЭМ!$D$34:$D$777,СВЦЭМ!$A$34:$A$777,$A145,СВЦЭМ!$B$34:$B$777,F$119)+'СЕТ СН'!$I$11+СВЦЭМ!$D$10+'СЕТ СН'!$I$5-'СЕТ СН'!$I$21</f>
        <v>4902.1681388299994</v>
      </c>
      <c r="G145" s="37">
        <f>SUMIFS(СВЦЭМ!$D$34:$D$777,СВЦЭМ!$A$34:$A$777,$A145,СВЦЭМ!$B$34:$B$777,G$119)+'СЕТ СН'!$I$11+СВЦЭМ!$D$10+'СЕТ СН'!$I$5-'СЕТ СН'!$I$21</f>
        <v>4895.8889691499999</v>
      </c>
      <c r="H145" s="37">
        <f>SUMIFS(СВЦЭМ!$D$34:$D$777,СВЦЭМ!$A$34:$A$777,$A145,СВЦЭМ!$B$34:$B$777,H$119)+'СЕТ СН'!$I$11+СВЦЭМ!$D$10+'СЕТ СН'!$I$5-'СЕТ СН'!$I$21</f>
        <v>4878.5064993299993</v>
      </c>
      <c r="I145" s="37">
        <f>SUMIFS(СВЦЭМ!$D$34:$D$777,СВЦЭМ!$A$34:$A$777,$A145,СВЦЭМ!$B$34:$B$777,I$119)+'СЕТ СН'!$I$11+СВЦЭМ!$D$10+'СЕТ СН'!$I$5-'СЕТ СН'!$I$21</f>
        <v>4868.3237371699997</v>
      </c>
      <c r="J145" s="37">
        <f>SUMIFS(СВЦЭМ!$D$34:$D$777,СВЦЭМ!$A$34:$A$777,$A145,СВЦЭМ!$B$34:$B$777,J$119)+'СЕТ СН'!$I$11+СВЦЭМ!$D$10+'СЕТ СН'!$I$5-'СЕТ СН'!$I$21</f>
        <v>4795.1926562899998</v>
      </c>
      <c r="K145" s="37">
        <f>SUMIFS(СВЦЭМ!$D$34:$D$777,СВЦЭМ!$A$34:$A$777,$A145,СВЦЭМ!$B$34:$B$777,K$119)+'СЕТ СН'!$I$11+СВЦЭМ!$D$10+'СЕТ СН'!$I$5-'СЕТ СН'!$I$21</f>
        <v>4729.5089289999996</v>
      </c>
      <c r="L145" s="37">
        <f>SUMIFS(СВЦЭМ!$D$34:$D$777,СВЦЭМ!$A$34:$A$777,$A145,СВЦЭМ!$B$34:$B$777,L$119)+'СЕТ СН'!$I$11+СВЦЭМ!$D$10+'СЕТ СН'!$I$5-'СЕТ СН'!$I$21</f>
        <v>4629.5754264499992</v>
      </c>
      <c r="M145" s="37">
        <f>SUMIFS(СВЦЭМ!$D$34:$D$777,СВЦЭМ!$A$34:$A$777,$A145,СВЦЭМ!$B$34:$B$777,M$119)+'СЕТ СН'!$I$11+СВЦЭМ!$D$10+'СЕТ СН'!$I$5-'СЕТ СН'!$I$21</f>
        <v>4596.8582801899993</v>
      </c>
      <c r="N145" s="37">
        <f>SUMIFS(СВЦЭМ!$D$34:$D$777,СВЦЭМ!$A$34:$A$777,$A145,СВЦЭМ!$B$34:$B$777,N$119)+'СЕТ СН'!$I$11+СВЦЭМ!$D$10+'СЕТ СН'!$I$5-'СЕТ СН'!$I$21</f>
        <v>4603.9343683399993</v>
      </c>
      <c r="O145" s="37">
        <f>SUMIFS(СВЦЭМ!$D$34:$D$777,СВЦЭМ!$A$34:$A$777,$A145,СВЦЭМ!$B$34:$B$777,O$119)+'СЕТ СН'!$I$11+СВЦЭМ!$D$10+'СЕТ СН'!$I$5-'СЕТ СН'!$I$21</f>
        <v>4601.4103903799996</v>
      </c>
      <c r="P145" s="37">
        <f>SUMIFS(СВЦЭМ!$D$34:$D$777,СВЦЭМ!$A$34:$A$777,$A145,СВЦЭМ!$B$34:$B$777,P$119)+'СЕТ СН'!$I$11+СВЦЭМ!$D$10+'СЕТ СН'!$I$5-'СЕТ СН'!$I$21</f>
        <v>4605.2430209499998</v>
      </c>
      <c r="Q145" s="37">
        <f>SUMIFS(СВЦЭМ!$D$34:$D$777,СВЦЭМ!$A$34:$A$777,$A145,СВЦЭМ!$B$34:$B$777,Q$119)+'СЕТ СН'!$I$11+СВЦЭМ!$D$10+'СЕТ СН'!$I$5-'СЕТ СН'!$I$21</f>
        <v>4608.4910570100001</v>
      </c>
      <c r="R145" s="37">
        <f>SUMIFS(СВЦЭМ!$D$34:$D$777,СВЦЭМ!$A$34:$A$777,$A145,СВЦЭМ!$B$34:$B$777,R$119)+'СЕТ СН'!$I$11+СВЦЭМ!$D$10+'СЕТ СН'!$I$5-'СЕТ СН'!$I$21</f>
        <v>4610.6050547899995</v>
      </c>
      <c r="S145" s="37">
        <f>SUMIFS(СВЦЭМ!$D$34:$D$777,СВЦЭМ!$A$34:$A$777,$A145,СВЦЭМ!$B$34:$B$777,S$119)+'СЕТ СН'!$I$11+СВЦЭМ!$D$10+'СЕТ СН'!$I$5-'СЕТ СН'!$I$21</f>
        <v>4598.6344599999993</v>
      </c>
      <c r="T145" s="37">
        <f>SUMIFS(СВЦЭМ!$D$34:$D$777,СВЦЭМ!$A$34:$A$777,$A145,СВЦЭМ!$B$34:$B$777,T$119)+'СЕТ СН'!$I$11+СВЦЭМ!$D$10+'СЕТ СН'!$I$5-'СЕТ СН'!$I$21</f>
        <v>4603.3552121100001</v>
      </c>
      <c r="U145" s="37">
        <f>SUMIFS(СВЦЭМ!$D$34:$D$777,СВЦЭМ!$A$34:$A$777,$A145,СВЦЭМ!$B$34:$B$777,U$119)+'СЕТ СН'!$I$11+СВЦЭМ!$D$10+'СЕТ СН'!$I$5-'СЕТ СН'!$I$21</f>
        <v>4610.0205999699992</v>
      </c>
      <c r="V145" s="37">
        <f>SUMIFS(СВЦЭМ!$D$34:$D$777,СВЦЭМ!$A$34:$A$777,$A145,СВЦЭМ!$B$34:$B$777,V$119)+'СЕТ СН'!$I$11+СВЦЭМ!$D$10+'СЕТ СН'!$I$5-'СЕТ СН'!$I$21</f>
        <v>4631.5049720299994</v>
      </c>
      <c r="W145" s="37">
        <f>SUMIFS(СВЦЭМ!$D$34:$D$777,СВЦЭМ!$A$34:$A$777,$A145,СВЦЭМ!$B$34:$B$777,W$119)+'СЕТ СН'!$I$11+СВЦЭМ!$D$10+'СЕТ СН'!$I$5-'СЕТ СН'!$I$21</f>
        <v>4725.8176425299998</v>
      </c>
      <c r="X145" s="37">
        <f>SUMIFS(СВЦЭМ!$D$34:$D$777,СВЦЭМ!$A$34:$A$777,$A145,СВЦЭМ!$B$34:$B$777,X$119)+'СЕТ СН'!$I$11+СВЦЭМ!$D$10+'СЕТ СН'!$I$5-'СЕТ СН'!$I$21</f>
        <v>4759.9546271799991</v>
      </c>
      <c r="Y145" s="37">
        <f>SUMIFS(СВЦЭМ!$D$34:$D$777,СВЦЭМ!$A$34:$A$777,$A145,СВЦЭМ!$B$34:$B$777,Y$119)+'СЕТ СН'!$I$11+СВЦЭМ!$D$10+'СЕТ СН'!$I$5-'СЕТ СН'!$I$21</f>
        <v>4801.0405956299992</v>
      </c>
    </row>
    <row r="146" spans="1:27" ht="15.75" x14ac:dyDescent="0.2">
      <c r="A146" s="36">
        <f t="shared" si="3"/>
        <v>42974</v>
      </c>
      <c r="B146" s="37">
        <f>SUMIFS(СВЦЭМ!$D$34:$D$777,СВЦЭМ!$A$34:$A$777,$A146,СВЦЭМ!$B$34:$B$777,B$119)+'СЕТ СН'!$I$11+СВЦЭМ!$D$10+'СЕТ СН'!$I$5-'СЕТ СН'!$I$21</f>
        <v>4867.5556301799998</v>
      </c>
      <c r="C146" s="37">
        <f>SUMIFS(СВЦЭМ!$D$34:$D$777,СВЦЭМ!$A$34:$A$777,$A146,СВЦЭМ!$B$34:$B$777,C$119)+'СЕТ СН'!$I$11+СВЦЭМ!$D$10+'СЕТ СН'!$I$5-'СЕТ СН'!$I$21</f>
        <v>4876.4259342400001</v>
      </c>
      <c r="D146" s="37">
        <f>SUMIFS(СВЦЭМ!$D$34:$D$777,СВЦЭМ!$A$34:$A$777,$A146,СВЦЭМ!$B$34:$B$777,D$119)+'СЕТ СН'!$I$11+СВЦЭМ!$D$10+'СЕТ СН'!$I$5-'СЕТ СН'!$I$21</f>
        <v>4903.8938910799998</v>
      </c>
      <c r="E146" s="37">
        <f>SUMIFS(СВЦЭМ!$D$34:$D$777,СВЦЭМ!$A$34:$A$777,$A146,СВЦЭМ!$B$34:$B$777,E$119)+'СЕТ СН'!$I$11+СВЦЭМ!$D$10+'СЕТ СН'!$I$5-'СЕТ СН'!$I$21</f>
        <v>4926.0294380599998</v>
      </c>
      <c r="F146" s="37">
        <f>SUMIFS(СВЦЭМ!$D$34:$D$777,СВЦЭМ!$A$34:$A$777,$A146,СВЦЭМ!$B$34:$B$777,F$119)+'СЕТ СН'!$I$11+СВЦЭМ!$D$10+'СЕТ СН'!$I$5-'СЕТ СН'!$I$21</f>
        <v>4936.8619616399992</v>
      </c>
      <c r="G146" s="37">
        <f>SUMIFS(СВЦЭМ!$D$34:$D$777,СВЦЭМ!$A$34:$A$777,$A146,СВЦЭМ!$B$34:$B$777,G$119)+'СЕТ СН'!$I$11+СВЦЭМ!$D$10+'СЕТ СН'!$I$5-'СЕТ СН'!$I$21</f>
        <v>4935.2871250699991</v>
      </c>
      <c r="H146" s="37">
        <f>SUMIFS(СВЦЭМ!$D$34:$D$777,СВЦЭМ!$A$34:$A$777,$A146,СВЦЭМ!$B$34:$B$777,H$119)+'СЕТ СН'!$I$11+СВЦЭМ!$D$10+'СЕТ СН'!$I$5-'СЕТ СН'!$I$21</f>
        <v>4906.8919019699997</v>
      </c>
      <c r="I146" s="37">
        <f>SUMIFS(СВЦЭМ!$D$34:$D$777,СВЦЭМ!$A$34:$A$777,$A146,СВЦЭМ!$B$34:$B$777,I$119)+'СЕТ СН'!$I$11+СВЦЭМ!$D$10+'СЕТ СН'!$I$5-'СЕТ СН'!$I$21</f>
        <v>4878.8086856699992</v>
      </c>
      <c r="J146" s="37">
        <f>SUMIFS(СВЦЭМ!$D$34:$D$777,СВЦЭМ!$A$34:$A$777,$A146,СВЦЭМ!$B$34:$B$777,J$119)+'СЕТ СН'!$I$11+СВЦЭМ!$D$10+'СЕТ СН'!$I$5-'СЕТ СН'!$I$21</f>
        <v>4813.72541404</v>
      </c>
      <c r="K146" s="37">
        <f>SUMIFS(СВЦЭМ!$D$34:$D$777,СВЦЭМ!$A$34:$A$777,$A146,СВЦЭМ!$B$34:$B$777,K$119)+'СЕТ СН'!$I$11+СВЦЭМ!$D$10+'СЕТ СН'!$I$5-'СЕТ СН'!$I$21</f>
        <v>4732.2714344399992</v>
      </c>
      <c r="L146" s="37">
        <f>SUMIFS(СВЦЭМ!$D$34:$D$777,СВЦЭМ!$A$34:$A$777,$A146,СВЦЭМ!$B$34:$B$777,L$119)+'СЕТ СН'!$I$11+СВЦЭМ!$D$10+'СЕТ СН'!$I$5-'СЕТ СН'!$I$21</f>
        <v>4622.9851753899993</v>
      </c>
      <c r="M146" s="37">
        <f>SUMIFS(СВЦЭМ!$D$34:$D$777,СВЦЭМ!$A$34:$A$777,$A146,СВЦЭМ!$B$34:$B$777,M$119)+'СЕТ СН'!$I$11+СВЦЭМ!$D$10+'СЕТ СН'!$I$5-'СЕТ СН'!$I$21</f>
        <v>4599.2349406399999</v>
      </c>
      <c r="N146" s="37">
        <f>SUMIFS(СВЦЭМ!$D$34:$D$777,СВЦЭМ!$A$34:$A$777,$A146,СВЦЭМ!$B$34:$B$777,N$119)+'СЕТ СН'!$I$11+СВЦЭМ!$D$10+'СЕТ СН'!$I$5-'СЕТ СН'!$I$21</f>
        <v>4596.8656142899999</v>
      </c>
      <c r="O146" s="37">
        <f>SUMIFS(СВЦЭМ!$D$34:$D$777,СВЦЭМ!$A$34:$A$777,$A146,СВЦЭМ!$B$34:$B$777,O$119)+'СЕТ СН'!$I$11+СВЦЭМ!$D$10+'СЕТ СН'!$I$5-'СЕТ СН'!$I$21</f>
        <v>4594.4554339899996</v>
      </c>
      <c r="P146" s="37">
        <f>SUMIFS(СВЦЭМ!$D$34:$D$777,СВЦЭМ!$A$34:$A$777,$A146,СВЦЭМ!$B$34:$B$777,P$119)+'СЕТ СН'!$I$11+СВЦЭМ!$D$10+'СЕТ СН'!$I$5-'СЕТ СН'!$I$21</f>
        <v>4607.5289787499996</v>
      </c>
      <c r="Q146" s="37">
        <f>SUMIFS(СВЦЭМ!$D$34:$D$777,СВЦЭМ!$A$34:$A$777,$A146,СВЦЭМ!$B$34:$B$777,Q$119)+'СЕТ СН'!$I$11+СВЦЭМ!$D$10+'СЕТ СН'!$I$5-'СЕТ СН'!$I$21</f>
        <v>4605.6772098199999</v>
      </c>
      <c r="R146" s="37">
        <f>SUMIFS(СВЦЭМ!$D$34:$D$777,СВЦЭМ!$A$34:$A$777,$A146,СВЦЭМ!$B$34:$B$777,R$119)+'СЕТ СН'!$I$11+СВЦЭМ!$D$10+'СЕТ СН'!$I$5-'СЕТ СН'!$I$21</f>
        <v>4604.8561258999998</v>
      </c>
      <c r="S146" s="37">
        <f>SUMIFS(СВЦЭМ!$D$34:$D$777,СВЦЭМ!$A$34:$A$777,$A146,СВЦЭМ!$B$34:$B$777,S$119)+'СЕТ СН'!$I$11+СВЦЭМ!$D$10+'СЕТ СН'!$I$5-'СЕТ СН'!$I$21</f>
        <v>4604.4867746700002</v>
      </c>
      <c r="T146" s="37">
        <f>SUMIFS(СВЦЭМ!$D$34:$D$777,СВЦЭМ!$A$34:$A$777,$A146,СВЦЭМ!$B$34:$B$777,T$119)+'СЕТ СН'!$I$11+СВЦЭМ!$D$10+'СЕТ СН'!$I$5-'СЕТ СН'!$I$21</f>
        <v>4604.1991125299992</v>
      </c>
      <c r="U146" s="37">
        <f>SUMIFS(СВЦЭМ!$D$34:$D$777,СВЦЭМ!$A$34:$A$777,$A146,СВЦЭМ!$B$34:$B$777,U$119)+'СЕТ СН'!$I$11+СВЦЭМ!$D$10+'СЕТ СН'!$I$5-'СЕТ СН'!$I$21</f>
        <v>4599.7823606599995</v>
      </c>
      <c r="V146" s="37">
        <f>SUMIFS(СВЦЭМ!$D$34:$D$777,СВЦЭМ!$A$34:$A$777,$A146,СВЦЭМ!$B$34:$B$777,V$119)+'СЕТ СН'!$I$11+СВЦЭМ!$D$10+'СЕТ СН'!$I$5-'СЕТ СН'!$I$21</f>
        <v>4598.6252015199998</v>
      </c>
      <c r="W146" s="37">
        <f>SUMIFS(СВЦЭМ!$D$34:$D$777,СВЦЭМ!$A$34:$A$777,$A146,СВЦЭМ!$B$34:$B$777,W$119)+'СЕТ СН'!$I$11+СВЦЭМ!$D$10+'СЕТ СН'!$I$5-'СЕТ СН'!$I$21</f>
        <v>4644.4948742899996</v>
      </c>
      <c r="X146" s="37">
        <f>SUMIFS(СВЦЭМ!$D$34:$D$777,СВЦЭМ!$A$34:$A$777,$A146,СВЦЭМ!$B$34:$B$777,X$119)+'СЕТ СН'!$I$11+СВЦЭМ!$D$10+'СЕТ СН'!$I$5-'СЕТ СН'!$I$21</f>
        <v>4709.7028689299996</v>
      </c>
      <c r="Y146" s="37">
        <f>SUMIFS(СВЦЭМ!$D$34:$D$777,СВЦЭМ!$A$34:$A$777,$A146,СВЦЭМ!$B$34:$B$777,Y$119)+'СЕТ СН'!$I$11+СВЦЭМ!$D$10+'СЕТ СН'!$I$5-'СЕТ СН'!$I$21</f>
        <v>4768.6500044799996</v>
      </c>
    </row>
    <row r="147" spans="1:27" ht="15.75" x14ac:dyDescent="0.2">
      <c r="A147" s="36">
        <f t="shared" si="3"/>
        <v>42975</v>
      </c>
      <c r="B147" s="37">
        <f>SUMIFS(СВЦЭМ!$D$34:$D$777,СВЦЭМ!$A$34:$A$777,$A147,СВЦЭМ!$B$34:$B$777,B$119)+'СЕТ СН'!$I$11+СВЦЭМ!$D$10+'СЕТ СН'!$I$5-'СЕТ СН'!$I$21</f>
        <v>4862.2202439499997</v>
      </c>
      <c r="C147" s="37">
        <f>SUMIFS(СВЦЭМ!$D$34:$D$777,СВЦЭМ!$A$34:$A$777,$A147,СВЦЭМ!$B$34:$B$777,C$119)+'СЕТ СН'!$I$11+СВЦЭМ!$D$10+'СЕТ СН'!$I$5-'СЕТ СН'!$I$21</f>
        <v>4913.6487000799998</v>
      </c>
      <c r="D147" s="37">
        <f>SUMIFS(СВЦЭМ!$D$34:$D$777,СВЦЭМ!$A$34:$A$777,$A147,СВЦЭМ!$B$34:$B$777,D$119)+'СЕТ СН'!$I$11+СВЦЭМ!$D$10+'СЕТ СН'!$I$5-'СЕТ СН'!$I$21</f>
        <v>4946.3165673899994</v>
      </c>
      <c r="E147" s="37">
        <f>SUMIFS(СВЦЭМ!$D$34:$D$777,СВЦЭМ!$A$34:$A$777,$A147,СВЦЭМ!$B$34:$B$777,E$119)+'СЕТ СН'!$I$11+СВЦЭМ!$D$10+'СЕТ СН'!$I$5-'СЕТ СН'!$I$21</f>
        <v>4949.8877564999993</v>
      </c>
      <c r="F147" s="37">
        <f>SUMIFS(СВЦЭМ!$D$34:$D$777,СВЦЭМ!$A$34:$A$777,$A147,СВЦЭМ!$B$34:$B$777,F$119)+'СЕТ СН'!$I$11+СВЦЭМ!$D$10+'СЕТ СН'!$I$5-'СЕТ СН'!$I$21</f>
        <v>4968.6399380799994</v>
      </c>
      <c r="G147" s="37">
        <f>SUMIFS(СВЦЭМ!$D$34:$D$777,СВЦЭМ!$A$34:$A$777,$A147,СВЦЭМ!$B$34:$B$777,G$119)+'СЕТ СН'!$I$11+СВЦЭМ!$D$10+'СЕТ СН'!$I$5-'СЕТ СН'!$I$21</f>
        <v>4952.3053505499993</v>
      </c>
      <c r="H147" s="37">
        <f>SUMIFS(СВЦЭМ!$D$34:$D$777,СВЦЭМ!$A$34:$A$777,$A147,СВЦЭМ!$B$34:$B$777,H$119)+'СЕТ СН'!$I$11+СВЦЭМ!$D$10+'СЕТ СН'!$I$5-'СЕТ СН'!$I$21</f>
        <v>4919.3090459599998</v>
      </c>
      <c r="I147" s="37">
        <f>SUMIFS(СВЦЭМ!$D$34:$D$777,СВЦЭМ!$A$34:$A$777,$A147,СВЦЭМ!$B$34:$B$777,I$119)+'СЕТ СН'!$I$11+СВЦЭМ!$D$10+'СЕТ СН'!$I$5-'СЕТ СН'!$I$21</f>
        <v>4859.6151335499999</v>
      </c>
      <c r="J147" s="37">
        <f>SUMIFS(СВЦЭМ!$D$34:$D$777,СВЦЭМ!$A$34:$A$777,$A147,СВЦЭМ!$B$34:$B$777,J$119)+'СЕТ СН'!$I$11+СВЦЭМ!$D$10+'СЕТ СН'!$I$5-'СЕТ СН'!$I$21</f>
        <v>4798.8133997699997</v>
      </c>
      <c r="K147" s="37">
        <f>SUMIFS(СВЦЭМ!$D$34:$D$777,СВЦЭМ!$A$34:$A$777,$A147,СВЦЭМ!$B$34:$B$777,K$119)+'СЕТ СН'!$I$11+СВЦЭМ!$D$10+'СЕТ СН'!$I$5-'СЕТ СН'!$I$21</f>
        <v>4727.1703267399998</v>
      </c>
      <c r="L147" s="37">
        <f>SUMIFS(СВЦЭМ!$D$34:$D$777,СВЦЭМ!$A$34:$A$777,$A147,СВЦЭМ!$B$34:$B$777,L$119)+'СЕТ СН'!$I$11+СВЦЭМ!$D$10+'СЕТ СН'!$I$5-'СЕТ СН'!$I$21</f>
        <v>4641.7883340899998</v>
      </c>
      <c r="M147" s="37">
        <f>SUMIFS(СВЦЭМ!$D$34:$D$777,СВЦЭМ!$A$34:$A$777,$A147,СВЦЭМ!$B$34:$B$777,M$119)+'СЕТ СН'!$I$11+СВЦЭМ!$D$10+'СЕТ СН'!$I$5-'СЕТ СН'!$I$21</f>
        <v>4620.3948547399996</v>
      </c>
      <c r="N147" s="37">
        <f>SUMIFS(СВЦЭМ!$D$34:$D$777,СВЦЭМ!$A$34:$A$777,$A147,СВЦЭМ!$B$34:$B$777,N$119)+'СЕТ СН'!$I$11+СВЦЭМ!$D$10+'СЕТ СН'!$I$5-'СЕТ СН'!$I$21</f>
        <v>4622.55088144</v>
      </c>
      <c r="O147" s="37">
        <f>SUMIFS(СВЦЭМ!$D$34:$D$777,СВЦЭМ!$A$34:$A$777,$A147,СВЦЭМ!$B$34:$B$777,O$119)+'СЕТ СН'!$I$11+СВЦЭМ!$D$10+'СЕТ СН'!$I$5-'СЕТ СН'!$I$21</f>
        <v>4620.3563711099996</v>
      </c>
      <c r="P147" s="37">
        <f>SUMIFS(СВЦЭМ!$D$34:$D$777,СВЦЭМ!$A$34:$A$777,$A147,СВЦЭМ!$B$34:$B$777,P$119)+'СЕТ СН'!$I$11+СВЦЭМ!$D$10+'СЕТ СН'!$I$5-'СЕТ СН'!$I$21</f>
        <v>4619.9339798000001</v>
      </c>
      <c r="Q147" s="37">
        <f>SUMIFS(СВЦЭМ!$D$34:$D$777,СВЦЭМ!$A$34:$A$777,$A147,СВЦЭМ!$B$34:$B$777,Q$119)+'СЕТ СН'!$I$11+СВЦЭМ!$D$10+'СЕТ СН'!$I$5-'СЕТ СН'!$I$21</f>
        <v>4622.6017164699997</v>
      </c>
      <c r="R147" s="37">
        <f>SUMIFS(СВЦЭМ!$D$34:$D$777,СВЦЭМ!$A$34:$A$777,$A147,СВЦЭМ!$B$34:$B$777,R$119)+'СЕТ СН'!$I$11+СВЦЭМ!$D$10+'СЕТ СН'!$I$5-'СЕТ СН'!$I$21</f>
        <v>4624.7658241600002</v>
      </c>
      <c r="S147" s="37">
        <f>SUMIFS(СВЦЭМ!$D$34:$D$777,СВЦЭМ!$A$34:$A$777,$A147,СВЦЭМ!$B$34:$B$777,S$119)+'СЕТ СН'!$I$11+СВЦЭМ!$D$10+'СЕТ СН'!$I$5-'СЕТ СН'!$I$21</f>
        <v>4617.17708459</v>
      </c>
      <c r="T147" s="37">
        <f>SUMIFS(СВЦЭМ!$D$34:$D$777,СВЦЭМ!$A$34:$A$777,$A147,СВЦЭМ!$B$34:$B$777,T$119)+'СЕТ СН'!$I$11+СВЦЭМ!$D$10+'СЕТ СН'!$I$5-'СЕТ СН'!$I$21</f>
        <v>4624.5930312199998</v>
      </c>
      <c r="U147" s="37">
        <f>SUMIFS(СВЦЭМ!$D$34:$D$777,СВЦЭМ!$A$34:$A$777,$A147,СВЦЭМ!$B$34:$B$777,U$119)+'СЕТ СН'!$I$11+СВЦЭМ!$D$10+'СЕТ СН'!$I$5-'СЕТ СН'!$I$21</f>
        <v>4621.5146326699996</v>
      </c>
      <c r="V147" s="37">
        <f>SUMIFS(СВЦЭМ!$D$34:$D$777,СВЦЭМ!$A$34:$A$777,$A147,СВЦЭМ!$B$34:$B$777,V$119)+'СЕТ СН'!$I$11+СВЦЭМ!$D$10+'СЕТ СН'!$I$5-'СЕТ СН'!$I$21</f>
        <v>4626.8335031099996</v>
      </c>
      <c r="W147" s="37">
        <f>SUMIFS(СВЦЭМ!$D$34:$D$777,СВЦЭМ!$A$34:$A$777,$A147,СВЦЭМ!$B$34:$B$777,W$119)+'СЕТ СН'!$I$11+СВЦЭМ!$D$10+'СЕТ СН'!$I$5-'СЕТ СН'!$I$21</f>
        <v>4698.0598004099993</v>
      </c>
      <c r="X147" s="37">
        <f>SUMIFS(СВЦЭМ!$D$34:$D$777,СВЦЭМ!$A$34:$A$777,$A147,СВЦЭМ!$B$34:$B$777,X$119)+'СЕТ СН'!$I$11+СВЦЭМ!$D$10+'СЕТ СН'!$I$5-'СЕТ СН'!$I$21</f>
        <v>4759.2036287899991</v>
      </c>
      <c r="Y147" s="37">
        <f>SUMIFS(СВЦЭМ!$D$34:$D$777,СВЦЭМ!$A$34:$A$777,$A147,СВЦЭМ!$B$34:$B$777,Y$119)+'СЕТ СН'!$I$11+СВЦЭМ!$D$10+'СЕТ СН'!$I$5-'СЕТ СН'!$I$21</f>
        <v>4817.5737158299999</v>
      </c>
    </row>
    <row r="148" spans="1:27" ht="15.75" x14ac:dyDescent="0.2">
      <c r="A148" s="36">
        <f t="shared" si="3"/>
        <v>42976</v>
      </c>
      <c r="B148" s="37">
        <f>SUMIFS(СВЦЭМ!$D$34:$D$777,СВЦЭМ!$A$34:$A$777,$A148,СВЦЭМ!$B$34:$B$777,B$119)+'СЕТ СН'!$I$11+СВЦЭМ!$D$10+'СЕТ СН'!$I$5-'СЕТ СН'!$I$21</f>
        <v>4879.2289192399994</v>
      </c>
      <c r="C148" s="37">
        <f>SUMIFS(СВЦЭМ!$D$34:$D$777,СВЦЭМ!$A$34:$A$777,$A148,СВЦЭМ!$B$34:$B$777,C$119)+'СЕТ СН'!$I$11+СВЦЭМ!$D$10+'СЕТ СН'!$I$5-'СЕТ СН'!$I$21</f>
        <v>4926.3264901799994</v>
      </c>
      <c r="D148" s="37">
        <f>SUMIFS(СВЦЭМ!$D$34:$D$777,СВЦЭМ!$A$34:$A$777,$A148,СВЦЭМ!$B$34:$B$777,D$119)+'СЕТ СН'!$I$11+СВЦЭМ!$D$10+'СЕТ СН'!$I$5-'СЕТ СН'!$I$21</f>
        <v>4957.1844444399994</v>
      </c>
      <c r="E148" s="37">
        <f>SUMIFS(СВЦЭМ!$D$34:$D$777,СВЦЭМ!$A$34:$A$777,$A148,СВЦЭМ!$B$34:$B$777,E$119)+'СЕТ СН'!$I$11+СВЦЭМ!$D$10+'СЕТ СН'!$I$5-'СЕТ СН'!$I$21</f>
        <v>4975.4590041299998</v>
      </c>
      <c r="F148" s="37">
        <f>SUMIFS(СВЦЭМ!$D$34:$D$777,СВЦЭМ!$A$34:$A$777,$A148,СВЦЭМ!$B$34:$B$777,F$119)+'СЕТ СН'!$I$11+СВЦЭМ!$D$10+'СЕТ СН'!$I$5-'СЕТ СН'!$I$21</f>
        <v>4976.3442247599996</v>
      </c>
      <c r="G148" s="37">
        <f>SUMIFS(СВЦЭМ!$D$34:$D$777,СВЦЭМ!$A$34:$A$777,$A148,СВЦЭМ!$B$34:$B$777,G$119)+'СЕТ СН'!$I$11+СВЦЭМ!$D$10+'СЕТ СН'!$I$5-'СЕТ СН'!$I$21</f>
        <v>4964.0780856999991</v>
      </c>
      <c r="H148" s="37">
        <f>SUMIFS(СВЦЭМ!$D$34:$D$777,СВЦЭМ!$A$34:$A$777,$A148,СВЦЭМ!$B$34:$B$777,H$119)+'СЕТ СН'!$I$11+СВЦЭМ!$D$10+'СЕТ СН'!$I$5-'СЕТ СН'!$I$21</f>
        <v>4907.0623963799999</v>
      </c>
      <c r="I148" s="37">
        <f>SUMIFS(СВЦЭМ!$D$34:$D$777,СВЦЭМ!$A$34:$A$777,$A148,СВЦЭМ!$B$34:$B$777,I$119)+'СЕТ СН'!$I$11+СВЦЭМ!$D$10+'СЕТ СН'!$I$5-'СЕТ СН'!$I$21</f>
        <v>4830.1188610599993</v>
      </c>
      <c r="J148" s="37">
        <f>SUMIFS(СВЦЭМ!$D$34:$D$777,СВЦЭМ!$A$34:$A$777,$A148,СВЦЭМ!$B$34:$B$777,J$119)+'СЕТ СН'!$I$11+СВЦЭМ!$D$10+'СЕТ СН'!$I$5-'СЕТ СН'!$I$21</f>
        <v>4790.5593527799992</v>
      </c>
      <c r="K148" s="37">
        <f>SUMIFS(СВЦЭМ!$D$34:$D$777,СВЦЭМ!$A$34:$A$777,$A148,СВЦЭМ!$B$34:$B$777,K$119)+'СЕТ СН'!$I$11+СВЦЭМ!$D$10+'СЕТ СН'!$I$5-'СЕТ СН'!$I$21</f>
        <v>4733.3011974599995</v>
      </c>
      <c r="L148" s="37">
        <f>SUMIFS(СВЦЭМ!$D$34:$D$777,СВЦЭМ!$A$34:$A$777,$A148,СВЦЭМ!$B$34:$B$777,L$119)+'СЕТ СН'!$I$11+СВЦЭМ!$D$10+'СЕТ СН'!$I$5-'СЕТ СН'!$I$21</f>
        <v>4653.1526578599996</v>
      </c>
      <c r="M148" s="37">
        <f>SUMIFS(СВЦЭМ!$D$34:$D$777,СВЦЭМ!$A$34:$A$777,$A148,СВЦЭМ!$B$34:$B$777,M$119)+'СЕТ СН'!$I$11+СВЦЭМ!$D$10+'СЕТ СН'!$I$5-'СЕТ СН'!$I$21</f>
        <v>4621.7009236499998</v>
      </c>
      <c r="N148" s="37">
        <f>SUMIFS(СВЦЭМ!$D$34:$D$777,СВЦЭМ!$A$34:$A$777,$A148,СВЦЭМ!$B$34:$B$777,N$119)+'СЕТ СН'!$I$11+СВЦЭМ!$D$10+'СЕТ СН'!$I$5-'СЕТ СН'!$I$21</f>
        <v>4621.9714876999997</v>
      </c>
      <c r="O148" s="37">
        <f>SUMIFS(СВЦЭМ!$D$34:$D$777,СВЦЭМ!$A$34:$A$777,$A148,СВЦЭМ!$B$34:$B$777,O$119)+'СЕТ СН'!$I$11+СВЦЭМ!$D$10+'СЕТ СН'!$I$5-'СЕТ СН'!$I$21</f>
        <v>4624.0973924299997</v>
      </c>
      <c r="P148" s="37">
        <f>SUMIFS(СВЦЭМ!$D$34:$D$777,СВЦЭМ!$A$34:$A$777,$A148,СВЦЭМ!$B$34:$B$777,P$119)+'СЕТ СН'!$I$11+СВЦЭМ!$D$10+'СЕТ СН'!$I$5-'СЕТ СН'!$I$21</f>
        <v>4628.8581476399995</v>
      </c>
      <c r="Q148" s="37">
        <f>SUMIFS(СВЦЭМ!$D$34:$D$777,СВЦЭМ!$A$34:$A$777,$A148,СВЦЭМ!$B$34:$B$777,Q$119)+'СЕТ СН'!$I$11+СВЦЭМ!$D$10+'СЕТ СН'!$I$5-'СЕТ СН'!$I$21</f>
        <v>4627.78948313</v>
      </c>
      <c r="R148" s="37">
        <f>SUMIFS(СВЦЭМ!$D$34:$D$777,СВЦЭМ!$A$34:$A$777,$A148,СВЦЭМ!$B$34:$B$777,R$119)+'СЕТ СН'!$I$11+СВЦЭМ!$D$10+'СЕТ СН'!$I$5-'СЕТ СН'!$I$21</f>
        <v>4627.0944190399996</v>
      </c>
      <c r="S148" s="37">
        <f>SUMIFS(СВЦЭМ!$D$34:$D$777,СВЦЭМ!$A$34:$A$777,$A148,СВЦЭМ!$B$34:$B$777,S$119)+'СЕТ СН'!$I$11+СВЦЭМ!$D$10+'СЕТ СН'!$I$5-'СЕТ СН'!$I$21</f>
        <v>4619.1707632899997</v>
      </c>
      <c r="T148" s="37">
        <f>SUMIFS(СВЦЭМ!$D$34:$D$777,СВЦЭМ!$A$34:$A$777,$A148,СВЦЭМ!$B$34:$B$777,T$119)+'СЕТ СН'!$I$11+СВЦЭМ!$D$10+'СЕТ СН'!$I$5-'СЕТ СН'!$I$21</f>
        <v>4628.6199857799993</v>
      </c>
      <c r="U148" s="37">
        <f>SUMIFS(СВЦЭМ!$D$34:$D$777,СВЦЭМ!$A$34:$A$777,$A148,СВЦЭМ!$B$34:$B$777,U$119)+'СЕТ СН'!$I$11+СВЦЭМ!$D$10+'СЕТ СН'!$I$5-'СЕТ СН'!$I$21</f>
        <v>4632.8578534099997</v>
      </c>
      <c r="V148" s="37">
        <f>SUMIFS(СВЦЭМ!$D$34:$D$777,СВЦЭМ!$A$34:$A$777,$A148,СВЦЭМ!$B$34:$B$777,V$119)+'СЕТ СН'!$I$11+СВЦЭМ!$D$10+'СЕТ СН'!$I$5-'СЕТ СН'!$I$21</f>
        <v>4648.8912855299995</v>
      </c>
      <c r="W148" s="37">
        <f>SUMIFS(СВЦЭМ!$D$34:$D$777,СВЦЭМ!$A$34:$A$777,$A148,СВЦЭМ!$B$34:$B$777,W$119)+'СЕТ СН'!$I$11+СВЦЭМ!$D$10+'СЕТ СН'!$I$5-'СЕТ СН'!$I$21</f>
        <v>4722.1612330999997</v>
      </c>
      <c r="X148" s="37">
        <f>SUMIFS(СВЦЭМ!$D$34:$D$777,СВЦЭМ!$A$34:$A$777,$A148,СВЦЭМ!$B$34:$B$777,X$119)+'СЕТ СН'!$I$11+СВЦЭМ!$D$10+'СЕТ СН'!$I$5-'СЕТ СН'!$I$21</f>
        <v>4773.4230520499996</v>
      </c>
      <c r="Y148" s="37">
        <f>SUMIFS(СВЦЭМ!$D$34:$D$777,СВЦЭМ!$A$34:$A$777,$A148,СВЦЭМ!$B$34:$B$777,Y$119)+'СЕТ СН'!$I$11+СВЦЭМ!$D$10+'СЕТ СН'!$I$5-'СЕТ СН'!$I$21</f>
        <v>4821.6639455799996</v>
      </c>
    </row>
    <row r="149" spans="1:27" ht="15.75" x14ac:dyDescent="0.2">
      <c r="A149" s="36">
        <f t="shared" si="3"/>
        <v>42977</v>
      </c>
      <c r="B149" s="37">
        <f>SUMIFS(СВЦЭМ!$D$34:$D$777,СВЦЭМ!$A$34:$A$777,$A149,СВЦЭМ!$B$34:$B$777,B$119)+'СЕТ СН'!$I$11+СВЦЭМ!$D$10+'СЕТ СН'!$I$5-'СЕТ СН'!$I$21</f>
        <v>4887.8246889299999</v>
      </c>
      <c r="C149" s="37">
        <f>SUMIFS(СВЦЭМ!$D$34:$D$777,СВЦЭМ!$A$34:$A$777,$A149,СВЦЭМ!$B$34:$B$777,C$119)+'СЕТ СН'!$I$11+СВЦЭМ!$D$10+'СЕТ СН'!$I$5-'СЕТ СН'!$I$21</f>
        <v>4928.7272511499996</v>
      </c>
      <c r="D149" s="37">
        <f>SUMIFS(СВЦЭМ!$D$34:$D$777,СВЦЭМ!$A$34:$A$777,$A149,СВЦЭМ!$B$34:$B$777,D$119)+'СЕТ СН'!$I$11+СВЦЭМ!$D$10+'СЕТ СН'!$I$5-'СЕТ СН'!$I$21</f>
        <v>4930.8267520499994</v>
      </c>
      <c r="E149" s="37">
        <f>SUMIFS(СВЦЭМ!$D$34:$D$777,СВЦЭМ!$A$34:$A$777,$A149,СВЦЭМ!$B$34:$B$777,E$119)+'СЕТ СН'!$I$11+СВЦЭМ!$D$10+'СЕТ СН'!$I$5-'СЕТ СН'!$I$21</f>
        <v>4940.4974306999993</v>
      </c>
      <c r="F149" s="37">
        <f>SUMIFS(СВЦЭМ!$D$34:$D$777,СВЦЭМ!$A$34:$A$777,$A149,СВЦЭМ!$B$34:$B$777,F$119)+'СЕТ СН'!$I$11+СВЦЭМ!$D$10+'СЕТ СН'!$I$5-'СЕТ СН'!$I$21</f>
        <v>4940.4730628999996</v>
      </c>
      <c r="G149" s="37">
        <f>SUMIFS(СВЦЭМ!$D$34:$D$777,СВЦЭМ!$A$34:$A$777,$A149,СВЦЭМ!$B$34:$B$777,G$119)+'СЕТ СН'!$I$11+СВЦЭМ!$D$10+'СЕТ СН'!$I$5-'СЕТ СН'!$I$21</f>
        <v>4932.7541874899998</v>
      </c>
      <c r="H149" s="37">
        <f>SUMIFS(СВЦЭМ!$D$34:$D$777,СВЦЭМ!$A$34:$A$777,$A149,СВЦЭМ!$B$34:$B$777,H$119)+'СЕТ СН'!$I$11+СВЦЭМ!$D$10+'СЕТ СН'!$I$5-'СЕТ СН'!$I$21</f>
        <v>4880.9342474299992</v>
      </c>
      <c r="I149" s="37">
        <f>SUMIFS(СВЦЭМ!$D$34:$D$777,СВЦЭМ!$A$34:$A$777,$A149,СВЦЭМ!$B$34:$B$777,I$119)+'СЕТ СН'!$I$11+СВЦЭМ!$D$10+'СЕТ СН'!$I$5-'СЕТ СН'!$I$21</f>
        <v>4839.0269673499997</v>
      </c>
      <c r="J149" s="37">
        <f>SUMIFS(СВЦЭМ!$D$34:$D$777,СВЦЭМ!$A$34:$A$777,$A149,СВЦЭМ!$B$34:$B$777,J$119)+'СЕТ СН'!$I$11+СВЦЭМ!$D$10+'СЕТ СН'!$I$5-'СЕТ СН'!$I$21</f>
        <v>4790.7261901699994</v>
      </c>
      <c r="K149" s="37">
        <f>SUMIFS(СВЦЭМ!$D$34:$D$777,СВЦЭМ!$A$34:$A$777,$A149,СВЦЭМ!$B$34:$B$777,K$119)+'СЕТ СН'!$I$11+СВЦЭМ!$D$10+'СЕТ СН'!$I$5-'СЕТ СН'!$I$21</f>
        <v>4741.1854480900001</v>
      </c>
      <c r="L149" s="37">
        <f>SUMIFS(СВЦЭМ!$D$34:$D$777,СВЦЭМ!$A$34:$A$777,$A149,СВЦЭМ!$B$34:$B$777,L$119)+'СЕТ СН'!$I$11+СВЦЭМ!$D$10+'СЕТ СН'!$I$5-'СЕТ СН'!$I$21</f>
        <v>4663.1266371699994</v>
      </c>
      <c r="M149" s="37">
        <f>SUMIFS(СВЦЭМ!$D$34:$D$777,СВЦЭМ!$A$34:$A$777,$A149,СВЦЭМ!$B$34:$B$777,M$119)+'СЕТ СН'!$I$11+СВЦЭМ!$D$10+'СЕТ СН'!$I$5-'СЕТ СН'!$I$21</f>
        <v>4632.3039377199993</v>
      </c>
      <c r="N149" s="37">
        <f>SUMIFS(СВЦЭМ!$D$34:$D$777,СВЦЭМ!$A$34:$A$777,$A149,СВЦЭМ!$B$34:$B$777,N$119)+'СЕТ СН'!$I$11+СВЦЭМ!$D$10+'СЕТ СН'!$I$5-'СЕТ СН'!$I$21</f>
        <v>4637.6312731399994</v>
      </c>
      <c r="O149" s="37">
        <f>SUMIFS(СВЦЭМ!$D$34:$D$777,СВЦЭМ!$A$34:$A$777,$A149,СВЦЭМ!$B$34:$B$777,O$119)+'СЕТ СН'!$I$11+СВЦЭМ!$D$10+'СЕТ СН'!$I$5-'СЕТ СН'!$I$21</f>
        <v>4637.9914740499999</v>
      </c>
      <c r="P149" s="37">
        <f>SUMIFS(СВЦЭМ!$D$34:$D$777,СВЦЭМ!$A$34:$A$777,$A149,СВЦЭМ!$B$34:$B$777,P$119)+'СЕТ СН'!$I$11+СВЦЭМ!$D$10+'СЕТ СН'!$I$5-'СЕТ СН'!$I$21</f>
        <v>4636.3514927299993</v>
      </c>
      <c r="Q149" s="37">
        <f>SUMIFS(СВЦЭМ!$D$34:$D$777,СВЦЭМ!$A$34:$A$777,$A149,СВЦЭМ!$B$34:$B$777,Q$119)+'СЕТ СН'!$I$11+СВЦЭМ!$D$10+'СЕТ СН'!$I$5-'СЕТ СН'!$I$21</f>
        <v>4635.6839243599998</v>
      </c>
      <c r="R149" s="37">
        <f>SUMIFS(СВЦЭМ!$D$34:$D$777,СВЦЭМ!$A$34:$A$777,$A149,СВЦЭМ!$B$34:$B$777,R$119)+'СЕТ СН'!$I$11+СВЦЭМ!$D$10+'СЕТ СН'!$I$5-'СЕТ СН'!$I$21</f>
        <v>4641.12902003</v>
      </c>
      <c r="S149" s="37">
        <f>SUMIFS(СВЦЭМ!$D$34:$D$777,СВЦЭМ!$A$34:$A$777,$A149,СВЦЭМ!$B$34:$B$777,S$119)+'СЕТ СН'!$I$11+СВЦЭМ!$D$10+'СЕТ СН'!$I$5-'СЕТ СН'!$I$21</f>
        <v>4633.8109978799994</v>
      </c>
      <c r="T149" s="37">
        <f>SUMIFS(СВЦЭМ!$D$34:$D$777,СВЦЭМ!$A$34:$A$777,$A149,СВЦЭМ!$B$34:$B$777,T$119)+'СЕТ СН'!$I$11+СВЦЭМ!$D$10+'СЕТ СН'!$I$5-'СЕТ СН'!$I$21</f>
        <v>4636.2295848899994</v>
      </c>
      <c r="U149" s="37">
        <f>SUMIFS(СВЦЭМ!$D$34:$D$777,СВЦЭМ!$A$34:$A$777,$A149,СВЦЭМ!$B$34:$B$777,U$119)+'СЕТ СН'!$I$11+СВЦЭМ!$D$10+'СЕТ СН'!$I$5-'СЕТ СН'!$I$21</f>
        <v>4631.2103825599997</v>
      </c>
      <c r="V149" s="37">
        <f>SUMIFS(СВЦЭМ!$D$34:$D$777,СВЦЭМ!$A$34:$A$777,$A149,СВЦЭМ!$B$34:$B$777,V$119)+'СЕТ СН'!$I$11+СВЦЭМ!$D$10+'СЕТ СН'!$I$5-'СЕТ СН'!$I$21</f>
        <v>4644.9247877299995</v>
      </c>
      <c r="W149" s="37">
        <f>SUMIFS(СВЦЭМ!$D$34:$D$777,СВЦЭМ!$A$34:$A$777,$A149,СВЦЭМ!$B$34:$B$777,W$119)+'СЕТ СН'!$I$11+СВЦЭМ!$D$10+'СЕТ СН'!$I$5-'СЕТ СН'!$I$21</f>
        <v>4717.0294044699995</v>
      </c>
      <c r="X149" s="37">
        <f>SUMIFS(СВЦЭМ!$D$34:$D$777,СВЦЭМ!$A$34:$A$777,$A149,СВЦЭМ!$B$34:$B$777,X$119)+'СЕТ СН'!$I$11+СВЦЭМ!$D$10+'СЕТ СН'!$I$5-'СЕТ СН'!$I$21</f>
        <v>4750.9899946199994</v>
      </c>
      <c r="Y149" s="37">
        <f>SUMIFS(СВЦЭМ!$D$34:$D$777,СВЦЭМ!$A$34:$A$777,$A149,СВЦЭМ!$B$34:$B$777,Y$119)+'СЕТ СН'!$I$11+СВЦЭМ!$D$10+'СЕТ СН'!$I$5-'СЕТ СН'!$I$21</f>
        <v>4775.0500876699998</v>
      </c>
    </row>
    <row r="150" spans="1:27" ht="15.75" x14ac:dyDescent="0.2">
      <c r="A150" s="36">
        <f t="shared" si="3"/>
        <v>42978</v>
      </c>
      <c r="B150" s="37">
        <f>SUMIFS(СВЦЭМ!$D$34:$D$777,СВЦЭМ!$A$34:$A$777,$A150,СВЦЭМ!$B$34:$B$777,B$119)+'СЕТ СН'!$I$11+СВЦЭМ!$D$10+'СЕТ СН'!$I$5-'СЕТ СН'!$I$21</f>
        <v>4748.7315853</v>
      </c>
      <c r="C150" s="37">
        <f>SUMIFS(СВЦЭМ!$D$34:$D$777,СВЦЭМ!$A$34:$A$777,$A150,СВЦЭМ!$B$34:$B$777,C$119)+'СЕТ СН'!$I$11+СВЦЭМ!$D$10+'СЕТ СН'!$I$5-'СЕТ СН'!$I$21</f>
        <v>4847.7905289199998</v>
      </c>
      <c r="D150" s="37">
        <f>SUMIFS(СВЦЭМ!$D$34:$D$777,СВЦЭМ!$A$34:$A$777,$A150,СВЦЭМ!$B$34:$B$777,D$119)+'СЕТ СН'!$I$11+СВЦЭМ!$D$10+'СЕТ СН'!$I$5-'СЕТ СН'!$I$21</f>
        <v>4897.5183819099993</v>
      </c>
      <c r="E150" s="37">
        <f>SUMIFS(СВЦЭМ!$D$34:$D$777,СВЦЭМ!$A$34:$A$777,$A150,СВЦЭМ!$B$34:$B$777,E$119)+'СЕТ СН'!$I$11+СВЦЭМ!$D$10+'СЕТ СН'!$I$5-'СЕТ СН'!$I$21</f>
        <v>4913.6981747099999</v>
      </c>
      <c r="F150" s="37">
        <f>SUMIFS(СВЦЭМ!$D$34:$D$777,СВЦЭМ!$A$34:$A$777,$A150,СВЦЭМ!$B$34:$B$777,F$119)+'СЕТ СН'!$I$11+СВЦЭМ!$D$10+'СЕТ СН'!$I$5-'СЕТ СН'!$I$21</f>
        <v>4923.0180707199997</v>
      </c>
      <c r="G150" s="37">
        <f>SUMIFS(СВЦЭМ!$D$34:$D$777,СВЦЭМ!$A$34:$A$777,$A150,СВЦЭМ!$B$34:$B$777,G$119)+'СЕТ СН'!$I$11+СВЦЭМ!$D$10+'СЕТ СН'!$I$5-'СЕТ СН'!$I$21</f>
        <v>4918.3281617299999</v>
      </c>
      <c r="H150" s="37">
        <f>SUMIFS(СВЦЭМ!$D$34:$D$777,СВЦЭМ!$A$34:$A$777,$A150,СВЦЭМ!$B$34:$B$777,H$119)+'СЕТ СН'!$I$11+СВЦЭМ!$D$10+'СЕТ СН'!$I$5-'СЕТ СН'!$I$21</f>
        <v>4861.2764314899996</v>
      </c>
      <c r="I150" s="37">
        <f>SUMIFS(СВЦЭМ!$D$34:$D$777,СВЦЭМ!$A$34:$A$777,$A150,СВЦЭМ!$B$34:$B$777,I$119)+'СЕТ СН'!$I$11+СВЦЭМ!$D$10+'СЕТ СН'!$I$5-'СЕТ СН'!$I$21</f>
        <v>4772.3131239199993</v>
      </c>
      <c r="J150" s="37">
        <f>SUMIFS(СВЦЭМ!$D$34:$D$777,СВЦЭМ!$A$34:$A$777,$A150,СВЦЭМ!$B$34:$B$777,J$119)+'СЕТ СН'!$I$11+СВЦЭМ!$D$10+'СЕТ СН'!$I$5-'СЕТ СН'!$I$21</f>
        <v>4757.5273728099992</v>
      </c>
      <c r="K150" s="37">
        <f>SUMIFS(СВЦЭМ!$D$34:$D$777,СВЦЭМ!$A$34:$A$777,$A150,СВЦЭМ!$B$34:$B$777,K$119)+'СЕТ СН'!$I$11+СВЦЭМ!$D$10+'СЕТ СН'!$I$5-'СЕТ СН'!$I$21</f>
        <v>4721.0288485499996</v>
      </c>
      <c r="L150" s="37">
        <f>SUMIFS(СВЦЭМ!$D$34:$D$777,СВЦЭМ!$A$34:$A$777,$A150,СВЦЭМ!$B$34:$B$777,L$119)+'СЕТ СН'!$I$11+СВЦЭМ!$D$10+'СЕТ СН'!$I$5-'СЕТ СН'!$I$21</f>
        <v>4631.5203100599992</v>
      </c>
      <c r="M150" s="37">
        <f>SUMIFS(СВЦЭМ!$D$34:$D$777,СВЦЭМ!$A$34:$A$777,$A150,СВЦЭМ!$B$34:$B$777,M$119)+'СЕТ СН'!$I$11+СВЦЭМ!$D$10+'СЕТ СН'!$I$5-'СЕТ СН'!$I$21</f>
        <v>4604.1654088199994</v>
      </c>
      <c r="N150" s="37">
        <f>SUMIFS(СВЦЭМ!$D$34:$D$777,СВЦЭМ!$A$34:$A$777,$A150,СВЦЭМ!$B$34:$B$777,N$119)+'СЕТ СН'!$I$11+СВЦЭМ!$D$10+'СЕТ СН'!$I$5-'СЕТ СН'!$I$21</f>
        <v>4605.3947776999994</v>
      </c>
      <c r="O150" s="37">
        <f>SUMIFS(СВЦЭМ!$D$34:$D$777,СВЦЭМ!$A$34:$A$777,$A150,СВЦЭМ!$B$34:$B$777,O$119)+'СЕТ СН'!$I$11+СВЦЭМ!$D$10+'СЕТ СН'!$I$5-'СЕТ СН'!$I$21</f>
        <v>4603.9659783199995</v>
      </c>
      <c r="P150" s="37">
        <f>SUMIFS(СВЦЭМ!$D$34:$D$777,СВЦЭМ!$A$34:$A$777,$A150,СВЦЭМ!$B$34:$B$777,P$119)+'СЕТ СН'!$I$11+СВЦЭМ!$D$10+'СЕТ СН'!$I$5-'СЕТ СН'!$I$21</f>
        <v>4602.93803209</v>
      </c>
      <c r="Q150" s="37">
        <f>SUMIFS(СВЦЭМ!$D$34:$D$777,СВЦЭМ!$A$34:$A$777,$A150,СВЦЭМ!$B$34:$B$777,Q$119)+'СЕТ СН'!$I$11+СВЦЭМ!$D$10+'СЕТ СН'!$I$5-'СЕТ СН'!$I$21</f>
        <v>4606.7704482199997</v>
      </c>
      <c r="R150" s="37">
        <f>SUMIFS(СВЦЭМ!$D$34:$D$777,СВЦЭМ!$A$34:$A$777,$A150,СВЦЭМ!$B$34:$B$777,R$119)+'СЕТ СН'!$I$11+СВЦЭМ!$D$10+'СЕТ СН'!$I$5-'СЕТ СН'!$I$21</f>
        <v>4610.5967595900001</v>
      </c>
      <c r="S150" s="37">
        <f>SUMIFS(СВЦЭМ!$D$34:$D$777,СВЦЭМ!$A$34:$A$777,$A150,СВЦЭМ!$B$34:$B$777,S$119)+'СЕТ СН'!$I$11+СВЦЭМ!$D$10+'СЕТ СН'!$I$5-'СЕТ СН'!$I$21</f>
        <v>4602.5465993099997</v>
      </c>
      <c r="T150" s="37">
        <f>SUMIFS(СВЦЭМ!$D$34:$D$777,СВЦЭМ!$A$34:$A$777,$A150,СВЦЭМ!$B$34:$B$777,T$119)+'СЕТ СН'!$I$11+СВЦЭМ!$D$10+'СЕТ СН'!$I$5-'СЕТ СН'!$I$21</f>
        <v>4608.3147412999997</v>
      </c>
      <c r="U150" s="37">
        <f>SUMIFS(СВЦЭМ!$D$34:$D$777,СВЦЭМ!$A$34:$A$777,$A150,СВЦЭМ!$B$34:$B$777,U$119)+'СЕТ СН'!$I$11+СВЦЭМ!$D$10+'СЕТ СН'!$I$5-'СЕТ СН'!$I$21</f>
        <v>4608.3796380599997</v>
      </c>
      <c r="V150" s="37">
        <f>SUMIFS(СВЦЭМ!$D$34:$D$777,СВЦЭМ!$A$34:$A$777,$A150,СВЦЭМ!$B$34:$B$777,V$119)+'СЕТ СН'!$I$11+СВЦЭМ!$D$10+'СЕТ СН'!$I$5-'СЕТ СН'!$I$21</f>
        <v>4604.45787105</v>
      </c>
      <c r="W150" s="37">
        <f>SUMIFS(СВЦЭМ!$D$34:$D$777,СВЦЭМ!$A$34:$A$777,$A150,СВЦЭМ!$B$34:$B$777,W$119)+'СЕТ СН'!$I$11+СВЦЭМ!$D$10+'СЕТ СН'!$I$5-'СЕТ СН'!$I$21</f>
        <v>4675.4522258899997</v>
      </c>
      <c r="X150" s="37">
        <f>SUMIFS(СВЦЭМ!$D$34:$D$777,СВЦЭМ!$A$34:$A$777,$A150,СВЦЭМ!$B$34:$B$777,X$119)+'СЕТ СН'!$I$11+СВЦЭМ!$D$10+'СЕТ СН'!$I$5-'СЕТ СН'!$I$21</f>
        <v>4736.8173138399998</v>
      </c>
      <c r="Y150" s="37">
        <f>SUMIFS(СВЦЭМ!$D$34:$D$777,СВЦЭМ!$A$34:$A$777,$A150,СВЦЭМ!$B$34:$B$777,Y$119)+'СЕТ СН'!$I$11+СВЦЭМ!$D$10+'СЕТ СН'!$I$5-'СЕТ СН'!$I$21</f>
        <v>4761.7148782199993</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01.08.2017</v>
      </c>
      <c r="B156" s="37">
        <f>SUMIFS(СВЦЭМ!$E$34:$E$777,СВЦЭМ!$A$34:$A$777,$A156,СВЦЭМ!$B$34:$B$777,B$155)+'СЕТ СН'!$F$12-'СЕТ СН'!$F$21</f>
        <v>-578.75</v>
      </c>
      <c r="C156" s="37">
        <f>SUMIFS(СВЦЭМ!$E$34:$E$777,СВЦЭМ!$A$34:$A$777,$A156,СВЦЭМ!$B$34:$B$777,C$155)+'СЕТ СН'!$F$12-'СЕТ СН'!$F$21</f>
        <v>-578.75</v>
      </c>
      <c r="D156" s="37">
        <f>SUMIFS(СВЦЭМ!$E$34:$E$777,СВЦЭМ!$A$34:$A$777,$A156,СВЦЭМ!$B$34:$B$777,D$155)+'СЕТ СН'!$F$12-'СЕТ СН'!$F$21</f>
        <v>-578.75</v>
      </c>
      <c r="E156" s="37">
        <f>SUMIFS(СВЦЭМ!$E$34:$E$777,СВЦЭМ!$A$34:$A$777,$A156,СВЦЭМ!$B$34:$B$777,E$155)+'СЕТ СН'!$F$12-'СЕТ СН'!$F$21</f>
        <v>-578.75</v>
      </c>
      <c r="F156" s="37">
        <f>SUMIFS(СВЦЭМ!$E$34:$E$777,СВЦЭМ!$A$34:$A$777,$A156,СВЦЭМ!$B$34:$B$777,F$155)+'СЕТ СН'!$F$12-'СЕТ СН'!$F$21</f>
        <v>-578.75</v>
      </c>
      <c r="G156" s="37">
        <f>SUMIFS(СВЦЭМ!$E$34:$E$777,СВЦЭМ!$A$34:$A$777,$A156,СВЦЭМ!$B$34:$B$777,G$155)+'СЕТ СН'!$F$12-'СЕТ СН'!$F$21</f>
        <v>-578.75</v>
      </c>
      <c r="H156" s="37">
        <f>SUMIFS(СВЦЭМ!$E$34:$E$777,СВЦЭМ!$A$34:$A$777,$A156,СВЦЭМ!$B$34:$B$777,H$155)+'СЕТ СН'!$F$12-'СЕТ СН'!$F$21</f>
        <v>-578.75</v>
      </c>
      <c r="I156" s="37">
        <f>SUMIFS(СВЦЭМ!$E$34:$E$777,СВЦЭМ!$A$34:$A$777,$A156,СВЦЭМ!$B$34:$B$777,I$155)+'СЕТ СН'!$F$12-'СЕТ СН'!$F$21</f>
        <v>-578.75</v>
      </c>
      <c r="J156" s="37">
        <f>SUMIFS(СВЦЭМ!$E$34:$E$777,СВЦЭМ!$A$34:$A$777,$A156,СВЦЭМ!$B$34:$B$777,J$155)+'СЕТ СН'!$F$12-'СЕТ СН'!$F$21</f>
        <v>-578.75</v>
      </c>
      <c r="K156" s="37">
        <f>SUMIFS(СВЦЭМ!$E$34:$E$777,СВЦЭМ!$A$34:$A$777,$A156,СВЦЭМ!$B$34:$B$777,K$155)+'СЕТ СН'!$F$12-'СЕТ СН'!$F$21</f>
        <v>-578.75</v>
      </c>
      <c r="L156" s="37">
        <f>SUMIFS(СВЦЭМ!$E$34:$E$777,СВЦЭМ!$A$34:$A$777,$A156,СВЦЭМ!$B$34:$B$777,L$155)+'СЕТ СН'!$F$12-'СЕТ СН'!$F$21</f>
        <v>-578.75</v>
      </c>
      <c r="M156" s="37">
        <f>SUMIFS(СВЦЭМ!$E$34:$E$777,СВЦЭМ!$A$34:$A$777,$A156,СВЦЭМ!$B$34:$B$777,M$155)+'СЕТ СН'!$F$12-'СЕТ СН'!$F$21</f>
        <v>-578.75</v>
      </c>
      <c r="N156" s="37">
        <f>SUMIFS(СВЦЭМ!$E$34:$E$777,СВЦЭМ!$A$34:$A$777,$A156,СВЦЭМ!$B$34:$B$777,N$155)+'СЕТ СН'!$F$12-'СЕТ СН'!$F$21</f>
        <v>-578.75</v>
      </c>
      <c r="O156" s="37">
        <f>SUMIFS(СВЦЭМ!$E$34:$E$777,СВЦЭМ!$A$34:$A$777,$A156,СВЦЭМ!$B$34:$B$777,O$155)+'СЕТ СН'!$F$12-'СЕТ СН'!$F$21</f>
        <v>-578.75</v>
      </c>
      <c r="P156" s="37">
        <f>SUMIFS(СВЦЭМ!$E$34:$E$777,СВЦЭМ!$A$34:$A$777,$A156,СВЦЭМ!$B$34:$B$777,P$155)+'СЕТ СН'!$F$12-'СЕТ СН'!$F$21</f>
        <v>-578.75</v>
      </c>
      <c r="Q156" s="37">
        <f>SUMIFS(СВЦЭМ!$E$34:$E$777,СВЦЭМ!$A$34:$A$777,$A156,СВЦЭМ!$B$34:$B$777,Q$155)+'СЕТ СН'!$F$12-'СЕТ СН'!$F$21</f>
        <v>-578.75</v>
      </c>
      <c r="R156" s="37">
        <f>SUMIFS(СВЦЭМ!$E$34:$E$777,СВЦЭМ!$A$34:$A$777,$A156,СВЦЭМ!$B$34:$B$777,R$155)+'СЕТ СН'!$F$12-'СЕТ СН'!$F$21</f>
        <v>-578.75</v>
      </c>
      <c r="S156" s="37">
        <f>SUMIFS(СВЦЭМ!$E$34:$E$777,СВЦЭМ!$A$34:$A$777,$A156,СВЦЭМ!$B$34:$B$777,S$155)+'СЕТ СН'!$F$12-'СЕТ СН'!$F$21</f>
        <v>-578.75</v>
      </c>
      <c r="T156" s="37">
        <f>SUMIFS(СВЦЭМ!$E$34:$E$777,СВЦЭМ!$A$34:$A$777,$A156,СВЦЭМ!$B$34:$B$777,T$155)+'СЕТ СН'!$F$12-'СЕТ СН'!$F$21</f>
        <v>-578.75</v>
      </c>
      <c r="U156" s="37">
        <f>SUMIFS(СВЦЭМ!$E$34:$E$777,СВЦЭМ!$A$34:$A$777,$A156,СВЦЭМ!$B$34:$B$777,U$155)+'СЕТ СН'!$F$12-'СЕТ СН'!$F$21</f>
        <v>-578.75</v>
      </c>
      <c r="V156" s="37">
        <f>SUMIFS(СВЦЭМ!$E$34:$E$777,СВЦЭМ!$A$34:$A$777,$A156,СВЦЭМ!$B$34:$B$777,V$155)+'СЕТ СН'!$F$12-'СЕТ СН'!$F$21</f>
        <v>-578.75</v>
      </c>
      <c r="W156" s="37">
        <f>SUMIFS(СВЦЭМ!$E$34:$E$777,СВЦЭМ!$A$34:$A$777,$A156,СВЦЭМ!$B$34:$B$777,W$155)+'СЕТ СН'!$F$12-'СЕТ СН'!$F$21</f>
        <v>-578.75</v>
      </c>
      <c r="X156" s="37">
        <f>SUMIFS(СВЦЭМ!$E$34:$E$777,СВЦЭМ!$A$34:$A$777,$A156,СВЦЭМ!$B$34:$B$777,X$155)+'СЕТ СН'!$F$12-'СЕТ СН'!$F$21</f>
        <v>-578.75</v>
      </c>
      <c r="Y156" s="37">
        <f>SUMIFS(СВЦЭМ!$E$34:$E$777,СВЦЭМ!$A$34:$A$777,$A156,СВЦЭМ!$B$34:$B$777,Y$155)+'СЕТ СН'!$F$12-'СЕТ СН'!$F$21</f>
        <v>-578.75</v>
      </c>
      <c r="AA156" s="46"/>
    </row>
    <row r="157" spans="1:27" ht="15.75" x14ac:dyDescent="0.2">
      <c r="A157" s="36">
        <f>A156+1</f>
        <v>42949</v>
      </c>
      <c r="B157" s="37">
        <f>SUMIFS(СВЦЭМ!$E$34:$E$777,СВЦЭМ!$A$34:$A$777,$A157,СВЦЭМ!$B$34:$B$777,B$155)+'СЕТ СН'!$F$12-'СЕТ СН'!$F$21</f>
        <v>-578.75</v>
      </c>
      <c r="C157" s="37">
        <f>SUMIFS(СВЦЭМ!$E$34:$E$777,СВЦЭМ!$A$34:$A$777,$A157,СВЦЭМ!$B$34:$B$777,C$155)+'СЕТ СН'!$F$12-'СЕТ СН'!$F$21</f>
        <v>-578.75</v>
      </c>
      <c r="D157" s="37">
        <f>SUMIFS(СВЦЭМ!$E$34:$E$777,СВЦЭМ!$A$34:$A$777,$A157,СВЦЭМ!$B$34:$B$777,D$155)+'СЕТ СН'!$F$12-'СЕТ СН'!$F$21</f>
        <v>-578.75</v>
      </c>
      <c r="E157" s="37">
        <f>SUMIFS(СВЦЭМ!$E$34:$E$777,СВЦЭМ!$A$34:$A$777,$A157,СВЦЭМ!$B$34:$B$777,E$155)+'СЕТ СН'!$F$12-'СЕТ СН'!$F$21</f>
        <v>-578.75</v>
      </c>
      <c r="F157" s="37">
        <f>SUMIFS(СВЦЭМ!$E$34:$E$777,СВЦЭМ!$A$34:$A$777,$A157,СВЦЭМ!$B$34:$B$777,F$155)+'СЕТ СН'!$F$12-'СЕТ СН'!$F$21</f>
        <v>-578.75</v>
      </c>
      <c r="G157" s="37">
        <f>SUMIFS(СВЦЭМ!$E$34:$E$777,СВЦЭМ!$A$34:$A$777,$A157,СВЦЭМ!$B$34:$B$777,G$155)+'СЕТ СН'!$F$12-'СЕТ СН'!$F$21</f>
        <v>-578.75</v>
      </c>
      <c r="H157" s="37">
        <f>SUMIFS(СВЦЭМ!$E$34:$E$777,СВЦЭМ!$A$34:$A$777,$A157,СВЦЭМ!$B$34:$B$777,H$155)+'СЕТ СН'!$F$12-'СЕТ СН'!$F$21</f>
        <v>-578.75</v>
      </c>
      <c r="I157" s="37">
        <f>SUMIFS(СВЦЭМ!$E$34:$E$777,СВЦЭМ!$A$34:$A$777,$A157,СВЦЭМ!$B$34:$B$777,I$155)+'СЕТ СН'!$F$12-'СЕТ СН'!$F$21</f>
        <v>-578.75</v>
      </c>
      <c r="J157" s="37">
        <f>SUMIFS(СВЦЭМ!$E$34:$E$777,СВЦЭМ!$A$34:$A$777,$A157,СВЦЭМ!$B$34:$B$777,J$155)+'СЕТ СН'!$F$12-'СЕТ СН'!$F$21</f>
        <v>-578.75</v>
      </c>
      <c r="K157" s="37">
        <f>SUMIFS(СВЦЭМ!$E$34:$E$777,СВЦЭМ!$A$34:$A$777,$A157,СВЦЭМ!$B$34:$B$777,K$155)+'СЕТ СН'!$F$12-'СЕТ СН'!$F$21</f>
        <v>-578.75</v>
      </c>
      <c r="L157" s="37">
        <f>SUMIFS(СВЦЭМ!$E$34:$E$777,СВЦЭМ!$A$34:$A$777,$A157,СВЦЭМ!$B$34:$B$777,L$155)+'СЕТ СН'!$F$12-'СЕТ СН'!$F$21</f>
        <v>-578.75</v>
      </c>
      <c r="M157" s="37">
        <f>SUMIFS(СВЦЭМ!$E$34:$E$777,СВЦЭМ!$A$34:$A$777,$A157,СВЦЭМ!$B$34:$B$777,M$155)+'СЕТ СН'!$F$12-'СЕТ СН'!$F$21</f>
        <v>-578.75</v>
      </c>
      <c r="N157" s="37">
        <f>SUMIFS(СВЦЭМ!$E$34:$E$777,СВЦЭМ!$A$34:$A$777,$A157,СВЦЭМ!$B$34:$B$777,N$155)+'СЕТ СН'!$F$12-'СЕТ СН'!$F$21</f>
        <v>-578.75</v>
      </c>
      <c r="O157" s="37">
        <f>SUMIFS(СВЦЭМ!$E$34:$E$777,СВЦЭМ!$A$34:$A$777,$A157,СВЦЭМ!$B$34:$B$777,O$155)+'СЕТ СН'!$F$12-'СЕТ СН'!$F$21</f>
        <v>-578.75</v>
      </c>
      <c r="P157" s="37">
        <f>SUMIFS(СВЦЭМ!$E$34:$E$777,СВЦЭМ!$A$34:$A$777,$A157,СВЦЭМ!$B$34:$B$777,P$155)+'СЕТ СН'!$F$12-'СЕТ СН'!$F$21</f>
        <v>-578.75</v>
      </c>
      <c r="Q157" s="37">
        <f>SUMIFS(СВЦЭМ!$E$34:$E$777,СВЦЭМ!$A$34:$A$777,$A157,СВЦЭМ!$B$34:$B$777,Q$155)+'СЕТ СН'!$F$12-'СЕТ СН'!$F$21</f>
        <v>-578.75</v>
      </c>
      <c r="R157" s="37">
        <f>SUMIFS(СВЦЭМ!$E$34:$E$777,СВЦЭМ!$A$34:$A$777,$A157,СВЦЭМ!$B$34:$B$777,R$155)+'СЕТ СН'!$F$12-'СЕТ СН'!$F$21</f>
        <v>-578.75</v>
      </c>
      <c r="S157" s="37">
        <f>SUMIFS(СВЦЭМ!$E$34:$E$777,СВЦЭМ!$A$34:$A$777,$A157,СВЦЭМ!$B$34:$B$777,S$155)+'СЕТ СН'!$F$12-'СЕТ СН'!$F$21</f>
        <v>-578.75</v>
      </c>
      <c r="T157" s="37">
        <f>SUMIFS(СВЦЭМ!$E$34:$E$777,СВЦЭМ!$A$34:$A$777,$A157,СВЦЭМ!$B$34:$B$777,T$155)+'СЕТ СН'!$F$12-'СЕТ СН'!$F$21</f>
        <v>-578.75</v>
      </c>
      <c r="U157" s="37">
        <f>SUMIFS(СВЦЭМ!$E$34:$E$777,СВЦЭМ!$A$34:$A$777,$A157,СВЦЭМ!$B$34:$B$777,U$155)+'СЕТ СН'!$F$12-'СЕТ СН'!$F$21</f>
        <v>-578.75</v>
      </c>
      <c r="V157" s="37">
        <f>SUMIFS(СВЦЭМ!$E$34:$E$777,СВЦЭМ!$A$34:$A$777,$A157,СВЦЭМ!$B$34:$B$777,V$155)+'СЕТ СН'!$F$12-'СЕТ СН'!$F$21</f>
        <v>-578.75</v>
      </c>
      <c r="W157" s="37">
        <f>SUMIFS(СВЦЭМ!$E$34:$E$777,СВЦЭМ!$A$34:$A$777,$A157,СВЦЭМ!$B$34:$B$777,W$155)+'СЕТ СН'!$F$12-'СЕТ СН'!$F$21</f>
        <v>-578.75</v>
      </c>
      <c r="X157" s="37">
        <f>SUMIFS(СВЦЭМ!$E$34:$E$777,СВЦЭМ!$A$34:$A$777,$A157,СВЦЭМ!$B$34:$B$777,X$155)+'СЕТ СН'!$F$12-'СЕТ СН'!$F$21</f>
        <v>-578.75</v>
      </c>
      <c r="Y157" s="37">
        <f>SUMIFS(СВЦЭМ!$E$34:$E$777,СВЦЭМ!$A$34:$A$777,$A157,СВЦЭМ!$B$34:$B$777,Y$155)+'СЕТ СН'!$F$12-'СЕТ СН'!$F$21</f>
        <v>-578.75</v>
      </c>
    </row>
    <row r="158" spans="1:27" ht="15.75" x14ac:dyDescent="0.2">
      <c r="A158" s="36">
        <f t="shared" ref="A158:A186" si="4">A157+1</f>
        <v>42950</v>
      </c>
      <c r="B158" s="37">
        <f>SUMIFS(СВЦЭМ!$E$34:$E$777,СВЦЭМ!$A$34:$A$777,$A158,СВЦЭМ!$B$34:$B$777,B$155)+'СЕТ СН'!$F$12-'СЕТ СН'!$F$21</f>
        <v>-578.75</v>
      </c>
      <c r="C158" s="37">
        <f>SUMIFS(СВЦЭМ!$E$34:$E$777,СВЦЭМ!$A$34:$A$777,$A158,СВЦЭМ!$B$34:$B$777,C$155)+'СЕТ СН'!$F$12-'СЕТ СН'!$F$21</f>
        <v>-578.75</v>
      </c>
      <c r="D158" s="37">
        <f>SUMIFS(СВЦЭМ!$E$34:$E$777,СВЦЭМ!$A$34:$A$777,$A158,СВЦЭМ!$B$34:$B$777,D$155)+'СЕТ СН'!$F$12-'СЕТ СН'!$F$21</f>
        <v>-578.75</v>
      </c>
      <c r="E158" s="37">
        <f>SUMIFS(СВЦЭМ!$E$34:$E$777,СВЦЭМ!$A$34:$A$777,$A158,СВЦЭМ!$B$34:$B$777,E$155)+'СЕТ СН'!$F$12-'СЕТ СН'!$F$21</f>
        <v>-578.75</v>
      </c>
      <c r="F158" s="37">
        <f>SUMIFS(СВЦЭМ!$E$34:$E$777,СВЦЭМ!$A$34:$A$777,$A158,СВЦЭМ!$B$34:$B$777,F$155)+'СЕТ СН'!$F$12-'СЕТ СН'!$F$21</f>
        <v>-578.75</v>
      </c>
      <c r="G158" s="37">
        <f>SUMIFS(СВЦЭМ!$E$34:$E$777,СВЦЭМ!$A$34:$A$777,$A158,СВЦЭМ!$B$34:$B$777,G$155)+'СЕТ СН'!$F$12-'СЕТ СН'!$F$21</f>
        <v>-578.75</v>
      </c>
      <c r="H158" s="37">
        <f>SUMIFS(СВЦЭМ!$E$34:$E$777,СВЦЭМ!$A$34:$A$777,$A158,СВЦЭМ!$B$34:$B$777,H$155)+'СЕТ СН'!$F$12-'СЕТ СН'!$F$21</f>
        <v>-578.75</v>
      </c>
      <c r="I158" s="37">
        <f>SUMIFS(СВЦЭМ!$E$34:$E$777,СВЦЭМ!$A$34:$A$777,$A158,СВЦЭМ!$B$34:$B$777,I$155)+'СЕТ СН'!$F$12-'СЕТ СН'!$F$21</f>
        <v>-578.75</v>
      </c>
      <c r="J158" s="37">
        <f>SUMIFS(СВЦЭМ!$E$34:$E$777,СВЦЭМ!$A$34:$A$777,$A158,СВЦЭМ!$B$34:$B$777,J$155)+'СЕТ СН'!$F$12-'СЕТ СН'!$F$21</f>
        <v>-578.75</v>
      </c>
      <c r="K158" s="37">
        <f>SUMIFS(СВЦЭМ!$E$34:$E$777,СВЦЭМ!$A$34:$A$777,$A158,СВЦЭМ!$B$34:$B$777,K$155)+'СЕТ СН'!$F$12-'СЕТ СН'!$F$21</f>
        <v>-578.75</v>
      </c>
      <c r="L158" s="37">
        <f>SUMIFS(СВЦЭМ!$E$34:$E$777,СВЦЭМ!$A$34:$A$777,$A158,СВЦЭМ!$B$34:$B$777,L$155)+'СЕТ СН'!$F$12-'СЕТ СН'!$F$21</f>
        <v>-578.75</v>
      </c>
      <c r="M158" s="37">
        <f>SUMIFS(СВЦЭМ!$E$34:$E$777,СВЦЭМ!$A$34:$A$777,$A158,СВЦЭМ!$B$34:$B$777,M$155)+'СЕТ СН'!$F$12-'СЕТ СН'!$F$21</f>
        <v>-578.75</v>
      </c>
      <c r="N158" s="37">
        <f>SUMIFS(СВЦЭМ!$E$34:$E$777,СВЦЭМ!$A$34:$A$777,$A158,СВЦЭМ!$B$34:$B$777,N$155)+'СЕТ СН'!$F$12-'СЕТ СН'!$F$21</f>
        <v>-578.75</v>
      </c>
      <c r="O158" s="37">
        <f>SUMIFS(СВЦЭМ!$E$34:$E$777,СВЦЭМ!$A$34:$A$777,$A158,СВЦЭМ!$B$34:$B$777,O$155)+'СЕТ СН'!$F$12-'СЕТ СН'!$F$21</f>
        <v>-578.75</v>
      </c>
      <c r="P158" s="37">
        <f>SUMIFS(СВЦЭМ!$E$34:$E$777,СВЦЭМ!$A$34:$A$777,$A158,СВЦЭМ!$B$34:$B$777,P$155)+'СЕТ СН'!$F$12-'СЕТ СН'!$F$21</f>
        <v>-578.75</v>
      </c>
      <c r="Q158" s="37">
        <f>SUMIFS(СВЦЭМ!$E$34:$E$777,СВЦЭМ!$A$34:$A$777,$A158,СВЦЭМ!$B$34:$B$777,Q$155)+'СЕТ СН'!$F$12-'СЕТ СН'!$F$21</f>
        <v>-578.75</v>
      </c>
      <c r="R158" s="37">
        <f>SUMIFS(СВЦЭМ!$E$34:$E$777,СВЦЭМ!$A$34:$A$777,$A158,СВЦЭМ!$B$34:$B$777,R$155)+'СЕТ СН'!$F$12-'СЕТ СН'!$F$21</f>
        <v>-578.75</v>
      </c>
      <c r="S158" s="37">
        <f>SUMIFS(СВЦЭМ!$E$34:$E$777,СВЦЭМ!$A$34:$A$777,$A158,СВЦЭМ!$B$34:$B$777,S$155)+'СЕТ СН'!$F$12-'СЕТ СН'!$F$21</f>
        <v>-578.75</v>
      </c>
      <c r="T158" s="37">
        <f>SUMIFS(СВЦЭМ!$E$34:$E$777,СВЦЭМ!$A$34:$A$777,$A158,СВЦЭМ!$B$34:$B$777,T$155)+'СЕТ СН'!$F$12-'СЕТ СН'!$F$21</f>
        <v>-578.75</v>
      </c>
      <c r="U158" s="37">
        <f>SUMIFS(СВЦЭМ!$E$34:$E$777,СВЦЭМ!$A$34:$A$777,$A158,СВЦЭМ!$B$34:$B$777,U$155)+'СЕТ СН'!$F$12-'СЕТ СН'!$F$21</f>
        <v>-578.75</v>
      </c>
      <c r="V158" s="37">
        <f>SUMIFS(СВЦЭМ!$E$34:$E$777,СВЦЭМ!$A$34:$A$777,$A158,СВЦЭМ!$B$34:$B$777,V$155)+'СЕТ СН'!$F$12-'СЕТ СН'!$F$21</f>
        <v>-578.75</v>
      </c>
      <c r="W158" s="37">
        <f>SUMIFS(СВЦЭМ!$E$34:$E$777,СВЦЭМ!$A$34:$A$777,$A158,СВЦЭМ!$B$34:$B$777,W$155)+'СЕТ СН'!$F$12-'СЕТ СН'!$F$21</f>
        <v>-578.75</v>
      </c>
      <c r="X158" s="37">
        <f>SUMIFS(СВЦЭМ!$E$34:$E$777,СВЦЭМ!$A$34:$A$777,$A158,СВЦЭМ!$B$34:$B$777,X$155)+'СЕТ СН'!$F$12-'СЕТ СН'!$F$21</f>
        <v>-578.75</v>
      </c>
      <c r="Y158" s="37">
        <f>SUMIFS(СВЦЭМ!$E$34:$E$777,СВЦЭМ!$A$34:$A$777,$A158,СВЦЭМ!$B$34:$B$777,Y$155)+'СЕТ СН'!$F$12-'СЕТ СН'!$F$21</f>
        <v>-578.75</v>
      </c>
    </row>
    <row r="159" spans="1:27" ht="15.75" x14ac:dyDescent="0.2">
      <c r="A159" s="36">
        <f t="shared" si="4"/>
        <v>42951</v>
      </c>
      <c r="B159" s="37">
        <f>SUMIFS(СВЦЭМ!$E$34:$E$777,СВЦЭМ!$A$34:$A$777,$A159,СВЦЭМ!$B$34:$B$777,B$155)+'СЕТ СН'!$F$12-'СЕТ СН'!$F$21</f>
        <v>-578.75</v>
      </c>
      <c r="C159" s="37">
        <f>SUMIFS(СВЦЭМ!$E$34:$E$777,СВЦЭМ!$A$34:$A$777,$A159,СВЦЭМ!$B$34:$B$777,C$155)+'СЕТ СН'!$F$12-'СЕТ СН'!$F$21</f>
        <v>-578.75</v>
      </c>
      <c r="D159" s="37">
        <f>SUMIFS(СВЦЭМ!$E$34:$E$777,СВЦЭМ!$A$34:$A$777,$A159,СВЦЭМ!$B$34:$B$777,D$155)+'СЕТ СН'!$F$12-'СЕТ СН'!$F$21</f>
        <v>-578.75</v>
      </c>
      <c r="E159" s="37">
        <f>SUMIFS(СВЦЭМ!$E$34:$E$777,СВЦЭМ!$A$34:$A$777,$A159,СВЦЭМ!$B$34:$B$777,E$155)+'СЕТ СН'!$F$12-'СЕТ СН'!$F$21</f>
        <v>-578.75</v>
      </c>
      <c r="F159" s="37">
        <f>SUMIFS(СВЦЭМ!$E$34:$E$777,СВЦЭМ!$A$34:$A$777,$A159,СВЦЭМ!$B$34:$B$777,F$155)+'СЕТ СН'!$F$12-'СЕТ СН'!$F$21</f>
        <v>-578.75</v>
      </c>
      <c r="G159" s="37">
        <f>SUMIFS(СВЦЭМ!$E$34:$E$777,СВЦЭМ!$A$34:$A$777,$A159,СВЦЭМ!$B$34:$B$777,G$155)+'СЕТ СН'!$F$12-'СЕТ СН'!$F$21</f>
        <v>-578.75</v>
      </c>
      <c r="H159" s="37">
        <f>SUMIFS(СВЦЭМ!$E$34:$E$777,СВЦЭМ!$A$34:$A$777,$A159,СВЦЭМ!$B$34:$B$777,H$155)+'СЕТ СН'!$F$12-'СЕТ СН'!$F$21</f>
        <v>-578.75</v>
      </c>
      <c r="I159" s="37">
        <f>SUMIFS(СВЦЭМ!$E$34:$E$777,СВЦЭМ!$A$34:$A$777,$A159,СВЦЭМ!$B$34:$B$777,I$155)+'СЕТ СН'!$F$12-'СЕТ СН'!$F$21</f>
        <v>-578.75</v>
      </c>
      <c r="J159" s="37">
        <f>SUMIFS(СВЦЭМ!$E$34:$E$777,СВЦЭМ!$A$34:$A$777,$A159,СВЦЭМ!$B$34:$B$777,J$155)+'СЕТ СН'!$F$12-'СЕТ СН'!$F$21</f>
        <v>-578.75</v>
      </c>
      <c r="K159" s="37">
        <f>SUMIFS(СВЦЭМ!$E$34:$E$777,СВЦЭМ!$A$34:$A$777,$A159,СВЦЭМ!$B$34:$B$777,K$155)+'СЕТ СН'!$F$12-'СЕТ СН'!$F$21</f>
        <v>-578.75</v>
      </c>
      <c r="L159" s="37">
        <f>SUMIFS(СВЦЭМ!$E$34:$E$777,СВЦЭМ!$A$34:$A$777,$A159,СВЦЭМ!$B$34:$B$777,L$155)+'СЕТ СН'!$F$12-'СЕТ СН'!$F$21</f>
        <v>-578.75</v>
      </c>
      <c r="M159" s="37">
        <f>SUMIFS(СВЦЭМ!$E$34:$E$777,СВЦЭМ!$A$34:$A$777,$A159,СВЦЭМ!$B$34:$B$777,M$155)+'СЕТ СН'!$F$12-'СЕТ СН'!$F$21</f>
        <v>-578.75</v>
      </c>
      <c r="N159" s="37">
        <f>SUMIFS(СВЦЭМ!$E$34:$E$777,СВЦЭМ!$A$34:$A$777,$A159,СВЦЭМ!$B$34:$B$777,N$155)+'СЕТ СН'!$F$12-'СЕТ СН'!$F$21</f>
        <v>-578.75</v>
      </c>
      <c r="O159" s="37">
        <f>SUMIFS(СВЦЭМ!$E$34:$E$777,СВЦЭМ!$A$34:$A$777,$A159,СВЦЭМ!$B$34:$B$777,O$155)+'СЕТ СН'!$F$12-'СЕТ СН'!$F$21</f>
        <v>-578.75</v>
      </c>
      <c r="P159" s="37">
        <f>SUMIFS(СВЦЭМ!$E$34:$E$777,СВЦЭМ!$A$34:$A$777,$A159,СВЦЭМ!$B$34:$B$777,P$155)+'СЕТ СН'!$F$12-'СЕТ СН'!$F$21</f>
        <v>-578.75</v>
      </c>
      <c r="Q159" s="37">
        <f>SUMIFS(СВЦЭМ!$E$34:$E$777,СВЦЭМ!$A$34:$A$777,$A159,СВЦЭМ!$B$34:$B$777,Q$155)+'СЕТ СН'!$F$12-'СЕТ СН'!$F$21</f>
        <v>-578.75</v>
      </c>
      <c r="R159" s="37">
        <f>SUMIFS(СВЦЭМ!$E$34:$E$777,СВЦЭМ!$A$34:$A$777,$A159,СВЦЭМ!$B$34:$B$777,R$155)+'СЕТ СН'!$F$12-'СЕТ СН'!$F$21</f>
        <v>-578.75</v>
      </c>
      <c r="S159" s="37">
        <f>SUMIFS(СВЦЭМ!$E$34:$E$777,СВЦЭМ!$A$34:$A$777,$A159,СВЦЭМ!$B$34:$B$777,S$155)+'СЕТ СН'!$F$12-'СЕТ СН'!$F$21</f>
        <v>-578.75</v>
      </c>
      <c r="T159" s="37">
        <f>SUMIFS(СВЦЭМ!$E$34:$E$777,СВЦЭМ!$A$34:$A$777,$A159,СВЦЭМ!$B$34:$B$777,T$155)+'СЕТ СН'!$F$12-'СЕТ СН'!$F$21</f>
        <v>-578.75</v>
      </c>
      <c r="U159" s="37">
        <f>SUMIFS(СВЦЭМ!$E$34:$E$777,СВЦЭМ!$A$34:$A$777,$A159,СВЦЭМ!$B$34:$B$777,U$155)+'СЕТ СН'!$F$12-'СЕТ СН'!$F$21</f>
        <v>-578.75</v>
      </c>
      <c r="V159" s="37">
        <f>SUMIFS(СВЦЭМ!$E$34:$E$777,СВЦЭМ!$A$34:$A$777,$A159,СВЦЭМ!$B$34:$B$777,V$155)+'СЕТ СН'!$F$12-'СЕТ СН'!$F$21</f>
        <v>-578.75</v>
      </c>
      <c r="W159" s="37">
        <f>SUMIFS(СВЦЭМ!$E$34:$E$777,СВЦЭМ!$A$34:$A$777,$A159,СВЦЭМ!$B$34:$B$777,W$155)+'СЕТ СН'!$F$12-'СЕТ СН'!$F$21</f>
        <v>-578.75</v>
      </c>
      <c r="X159" s="37">
        <f>SUMIFS(СВЦЭМ!$E$34:$E$777,СВЦЭМ!$A$34:$A$777,$A159,СВЦЭМ!$B$34:$B$777,X$155)+'СЕТ СН'!$F$12-'СЕТ СН'!$F$21</f>
        <v>-578.75</v>
      </c>
      <c r="Y159" s="37">
        <f>SUMIFS(СВЦЭМ!$E$34:$E$777,СВЦЭМ!$A$34:$A$777,$A159,СВЦЭМ!$B$34:$B$777,Y$155)+'СЕТ СН'!$F$12-'СЕТ СН'!$F$21</f>
        <v>-578.75</v>
      </c>
    </row>
    <row r="160" spans="1:27" ht="15.75" x14ac:dyDescent="0.2">
      <c r="A160" s="36">
        <f t="shared" si="4"/>
        <v>42952</v>
      </c>
      <c r="B160" s="37">
        <f>SUMIFS(СВЦЭМ!$E$34:$E$777,СВЦЭМ!$A$34:$A$777,$A160,СВЦЭМ!$B$34:$B$777,B$155)+'СЕТ СН'!$F$12-'СЕТ СН'!$F$21</f>
        <v>-578.75</v>
      </c>
      <c r="C160" s="37">
        <f>SUMIFS(СВЦЭМ!$E$34:$E$777,СВЦЭМ!$A$34:$A$777,$A160,СВЦЭМ!$B$34:$B$777,C$155)+'СЕТ СН'!$F$12-'СЕТ СН'!$F$21</f>
        <v>-578.75</v>
      </c>
      <c r="D160" s="37">
        <f>SUMIFS(СВЦЭМ!$E$34:$E$777,СВЦЭМ!$A$34:$A$777,$A160,СВЦЭМ!$B$34:$B$777,D$155)+'СЕТ СН'!$F$12-'СЕТ СН'!$F$21</f>
        <v>-578.75</v>
      </c>
      <c r="E160" s="37">
        <f>SUMIFS(СВЦЭМ!$E$34:$E$777,СВЦЭМ!$A$34:$A$777,$A160,СВЦЭМ!$B$34:$B$777,E$155)+'СЕТ СН'!$F$12-'СЕТ СН'!$F$21</f>
        <v>-578.75</v>
      </c>
      <c r="F160" s="37">
        <f>SUMIFS(СВЦЭМ!$E$34:$E$777,СВЦЭМ!$A$34:$A$777,$A160,СВЦЭМ!$B$34:$B$777,F$155)+'СЕТ СН'!$F$12-'СЕТ СН'!$F$21</f>
        <v>-578.75</v>
      </c>
      <c r="G160" s="37">
        <f>SUMIFS(СВЦЭМ!$E$34:$E$777,СВЦЭМ!$A$34:$A$777,$A160,СВЦЭМ!$B$34:$B$777,G$155)+'СЕТ СН'!$F$12-'СЕТ СН'!$F$21</f>
        <v>-578.75</v>
      </c>
      <c r="H160" s="37">
        <f>SUMIFS(СВЦЭМ!$E$34:$E$777,СВЦЭМ!$A$34:$A$777,$A160,СВЦЭМ!$B$34:$B$777,H$155)+'СЕТ СН'!$F$12-'СЕТ СН'!$F$21</f>
        <v>-578.75</v>
      </c>
      <c r="I160" s="37">
        <f>SUMIFS(СВЦЭМ!$E$34:$E$777,СВЦЭМ!$A$34:$A$777,$A160,СВЦЭМ!$B$34:$B$777,I$155)+'СЕТ СН'!$F$12-'СЕТ СН'!$F$21</f>
        <v>-578.75</v>
      </c>
      <c r="J160" s="37">
        <f>SUMIFS(СВЦЭМ!$E$34:$E$777,СВЦЭМ!$A$34:$A$777,$A160,СВЦЭМ!$B$34:$B$777,J$155)+'СЕТ СН'!$F$12-'СЕТ СН'!$F$21</f>
        <v>-578.75</v>
      </c>
      <c r="K160" s="37">
        <f>SUMIFS(СВЦЭМ!$E$34:$E$777,СВЦЭМ!$A$34:$A$777,$A160,СВЦЭМ!$B$34:$B$777,K$155)+'СЕТ СН'!$F$12-'СЕТ СН'!$F$21</f>
        <v>-578.75</v>
      </c>
      <c r="L160" s="37">
        <f>SUMIFS(СВЦЭМ!$E$34:$E$777,СВЦЭМ!$A$34:$A$777,$A160,СВЦЭМ!$B$34:$B$777,L$155)+'СЕТ СН'!$F$12-'СЕТ СН'!$F$21</f>
        <v>-578.75</v>
      </c>
      <c r="M160" s="37">
        <f>SUMIFS(СВЦЭМ!$E$34:$E$777,СВЦЭМ!$A$34:$A$777,$A160,СВЦЭМ!$B$34:$B$777,M$155)+'СЕТ СН'!$F$12-'СЕТ СН'!$F$21</f>
        <v>-578.75</v>
      </c>
      <c r="N160" s="37">
        <f>SUMIFS(СВЦЭМ!$E$34:$E$777,СВЦЭМ!$A$34:$A$777,$A160,СВЦЭМ!$B$34:$B$777,N$155)+'СЕТ СН'!$F$12-'СЕТ СН'!$F$21</f>
        <v>-578.75</v>
      </c>
      <c r="O160" s="37">
        <f>SUMIFS(СВЦЭМ!$E$34:$E$777,СВЦЭМ!$A$34:$A$777,$A160,СВЦЭМ!$B$34:$B$777,O$155)+'СЕТ СН'!$F$12-'СЕТ СН'!$F$21</f>
        <v>-578.75</v>
      </c>
      <c r="P160" s="37">
        <f>SUMIFS(СВЦЭМ!$E$34:$E$777,СВЦЭМ!$A$34:$A$777,$A160,СВЦЭМ!$B$34:$B$777,P$155)+'СЕТ СН'!$F$12-'СЕТ СН'!$F$21</f>
        <v>-578.75</v>
      </c>
      <c r="Q160" s="37">
        <f>SUMIFS(СВЦЭМ!$E$34:$E$777,СВЦЭМ!$A$34:$A$777,$A160,СВЦЭМ!$B$34:$B$777,Q$155)+'СЕТ СН'!$F$12-'СЕТ СН'!$F$21</f>
        <v>-578.75</v>
      </c>
      <c r="R160" s="37">
        <f>SUMIFS(СВЦЭМ!$E$34:$E$777,СВЦЭМ!$A$34:$A$777,$A160,СВЦЭМ!$B$34:$B$777,R$155)+'СЕТ СН'!$F$12-'СЕТ СН'!$F$21</f>
        <v>-578.75</v>
      </c>
      <c r="S160" s="37">
        <f>SUMIFS(СВЦЭМ!$E$34:$E$777,СВЦЭМ!$A$34:$A$777,$A160,СВЦЭМ!$B$34:$B$777,S$155)+'СЕТ СН'!$F$12-'СЕТ СН'!$F$21</f>
        <v>-578.75</v>
      </c>
      <c r="T160" s="37">
        <f>SUMIFS(СВЦЭМ!$E$34:$E$777,СВЦЭМ!$A$34:$A$777,$A160,СВЦЭМ!$B$34:$B$777,T$155)+'СЕТ СН'!$F$12-'СЕТ СН'!$F$21</f>
        <v>-578.75</v>
      </c>
      <c r="U160" s="37">
        <f>SUMIFS(СВЦЭМ!$E$34:$E$777,СВЦЭМ!$A$34:$A$777,$A160,СВЦЭМ!$B$34:$B$777,U$155)+'СЕТ СН'!$F$12-'СЕТ СН'!$F$21</f>
        <v>-578.75</v>
      </c>
      <c r="V160" s="37">
        <f>SUMIFS(СВЦЭМ!$E$34:$E$777,СВЦЭМ!$A$34:$A$777,$A160,СВЦЭМ!$B$34:$B$777,V$155)+'СЕТ СН'!$F$12-'СЕТ СН'!$F$21</f>
        <v>-578.75</v>
      </c>
      <c r="W160" s="37">
        <f>SUMIFS(СВЦЭМ!$E$34:$E$777,СВЦЭМ!$A$34:$A$777,$A160,СВЦЭМ!$B$34:$B$777,W$155)+'СЕТ СН'!$F$12-'СЕТ СН'!$F$21</f>
        <v>-578.75</v>
      </c>
      <c r="X160" s="37">
        <f>SUMIFS(СВЦЭМ!$E$34:$E$777,СВЦЭМ!$A$34:$A$777,$A160,СВЦЭМ!$B$34:$B$777,X$155)+'СЕТ СН'!$F$12-'СЕТ СН'!$F$21</f>
        <v>-578.75</v>
      </c>
      <c r="Y160" s="37">
        <f>SUMIFS(СВЦЭМ!$E$34:$E$777,СВЦЭМ!$A$34:$A$777,$A160,СВЦЭМ!$B$34:$B$777,Y$155)+'СЕТ СН'!$F$12-'СЕТ СН'!$F$21</f>
        <v>-578.75</v>
      </c>
    </row>
    <row r="161" spans="1:25" ht="15.75" x14ac:dyDescent="0.2">
      <c r="A161" s="36">
        <f t="shared" si="4"/>
        <v>42953</v>
      </c>
      <c r="B161" s="37">
        <f>SUMIFS(СВЦЭМ!$E$34:$E$777,СВЦЭМ!$A$34:$A$777,$A161,СВЦЭМ!$B$34:$B$777,B$155)+'СЕТ СН'!$F$12-'СЕТ СН'!$F$21</f>
        <v>-578.75</v>
      </c>
      <c r="C161" s="37">
        <f>SUMIFS(СВЦЭМ!$E$34:$E$777,СВЦЭМ!$A$34:$A$777,$A161,СВЦЭМ!$B$34:$B$777,C$155)+'СЕТ СН'!$F$12-'СЕТ СН'!$F$21</f>
        <v>-578.75</v>
      </c>
      <c r="D161" s="37">
        <f>SUMIFS(СВЦЭМ!$E$34:$E$777,СВЦЭМ!$A$34:$A$777,$A161,СВЦЭМ!$B$34:$B$777,D$155)+'СЕТ СН'!$F$12-'СЕТ СН'!$F$21</f>
        <v>-578.75</v>
      </c>
      <c r="E161" s="37">
        <f>SUMIFS(СВЦЭМ!$E$34:$E$777,СВЦЭМ!$A$34:$A$777,$A161,СВЦЭМ!$B$34:$B$777,E$155)+'СЕТ СН'!$F$12-'СЕТ СН'!$F$21</f>
        <v>-578.75</v>
      </c>
      <c r="F161" s="37">
        <f>SUMIFS(СВЦЭМ!$E$34:$E$777,СВЦЭМ!$A$34:$A$777,$A161,СВЦЭМ!$B$34:$B$777,F$155)+'СЕТ СН'!$F$12-'СЕТ СН'!$F$21</f>
        <v>-578.75</v>
      </c>
      <c r="G161" s="37">
        <f>SUMIFS(СВЦЭМ!$E$34:$E$777,СВЦЭМ!$A$34:$A$777,$A161,СВЦЭМ!$B$34:$B$777,G$155)+'СЕТ СН'!$F$12-'СЕТ СН'!$F$21</f>
        <v>-578.75</v>
      </c>
      <c r="H161" s="37">
        <f>SUMIFS(СВЦЭМ!$E$34:$E$777,СВЦЭМ!$A$34:$A$777,$A161,СВЦЭМ!$B$34:$B$777,H$155)+'СЕТ СН'!$F$12-'СЕТ СН'!$F$21</f>
        <v>-578.75</v>
      </c>
      <c r="I161" s="37">
        <f>SUMIFS(СВЦЭМ!$E$34:$E$777,СВЦЭМ!$A$34:$A$777,$A161,СВЦЭМ!$B$34:$B$777,I$155)+'СЕТ СН'!$F$12-'СЕТ СН'!$F$21</f>
        <v>-578.75</v>
      </c>
      <c r="J161" s="37">
        <f>SUMIFS(СВЦЭМ!$E$34:$E$777,СВЦЭМ!$A$34:$A$777,$A161,СВЦЭМ!$B$34:$B$777,J$155)+'СЕТ СН'!$F$12-'СЕТ СН'!$F$21</f>
        <v>-578.75</v>
      </c>
      <c r="K161" s="37">
        <f>SUMIFS(СВЦЭМ!$E$34:$E$777,СВЦЭМ!$A$34:$A$777,$A161,СВЦЭМ!$B$34:$B$777,K$155)+'СЕТ СН'!$F$12-'СЕТ СН'!$F$21</f>
        <v>-578.75</v>
      </c>
      <c r="L161" s="37">
        <f>SUMIFS(СВЦЭМ!$E$34:$E$777,СВЦЭМ!$A$34:$A$777,$A161,СВЦЭМ!$B$34:$B$777,L$155)+'СЕТ СН'!$F$12-'СЕТ СН'!$F$21</f>
        <v>-578.75</v>
      </c>
      <c r="M161" s="37">
        <f>SUMIFS(СВЦЭМ!$E$34:$E$777,СВЦЭМ!$A$34:$A$777,$A161,СВЦЭМ!$B$34:$B$777,M$155)+'СЕТ СН'!$F$12-'СЕТ СН'!$F$21</f>
        <v>-578.75</v>
      </c>
      <c r="N161" s="37">
        <f>SUMIFS(СВЦЭМ!$E$34:$E$777,СВЦЭМ!$A$34:$A$777,$A161,СВЦЭМ!$B$34:$B$777,N$155)+'СЕТ СН'!$F$12-'СЕТ СН'!$F$21</f>
        <v>-578.75</v>
      </c>
      <c r="O161" s="37">
        <f>SUMIFS(СВЦЭМ!$E$34:$E$777,СВЦЭМ!$A$34:$A$777,$A161,СВЦЭМ!$B$34:$B$777,O$155)+'СЕТ СН'!$F$12-'СЕТ СН'!$F$21</f>
        <v>-578.75</v>
      </c>
      <c r="P161" s="37">
        <f>SUMIFS(СВЦЭМ!$E$34:$E$777,СВЦЭМ!$A$34:$A$777,$A161,СВЦЭМ!$B$34:$B$777,P$155)+'СЕТ СН'!$F$12-'СЕТ СН'!$F$21</f>
        <v>-578.75</v>
      </c>
      <c r="Q161" s="37">
        <f>SUMIFS(СВЦЭМ!$E$34:$E$777,СВЦЭМ!$A$34:$A$777,$A161,СВЦЭМ!$B$34:$B$777,Q$155)+'СЕТ СН'!$F$12-'СЕТ СН'!$F$21</f>
        <v>-578.75</v>
      </c>
      <c r="R161" s="37">
        <f>SUMIFS(СВЦЭМ!$E$34:$E$777,СВЦЭМ!$A$34:$A$777,$A161,СВЦЭМ!$B$34:$B$777,R$155)+'СЕТ СН'!$F$12-'СЕТ СН'!$F$21</f>
        <v>-578.75</v>
      </c>
      <c r="S161" s="37">
        <f>SUMIFS(СВЦЭМ!$E$34:$E$777,СВЦЭМ!$A$34:$A$777,$A161,СВЦЭМ!$B$34:$B$777,S$155)+'СЕТ СН'!$F$12-'СЕТ СН'!$F$21</f>
        <v>-578.75</v>
      </c>
      <c r="T161" s="37">
        <f>SUMIFS(СВЦЭМ!$E$34:$E$777,СВЦЭМ!$A$34:$A$777,$A161,СВЦЭМ!$B$34:$B$777,T$155)+'СЕТ СН'!$F$12-'СЕТ СН'!$F$21</f>
        <v>-578.75</v>
      </c>
      <c r="U161" s="37">
        <f>SUMIFS(СВЦЭМ!$E$34:$E$777,СВЦЭМ!$A$34:$A$777,$A161,СВЦЭМ!$B$34:$B$777,U$155)+'СЕТ СН'!$F$12-'СЕТ СН'!$F$21</f>
        <v>-578.75</v>
      </c>
      <c r="V161" s="37">
        <f>SUMIFS(СВЦЭМ!$E$34:$E$777,СВЦЭМ!$A$34:$A$777,$A161,СВЦЭМ!$B$34:$B$777,V$155)+'СЕТ СН'!$F$12-'СЕТ СН'!$F$21</f>
        <v>-578.75</v>
      </c>
      <c r="W161" s="37">
        <f>SUMIFS(СВЦЭМ!$E$34:$E$777,СВЦЭМ!$A$34:$A$777,$A161,СВЦЭМ!$B$34:$B$777,W$155)+'СЕТ СН'!$F$12-'СЕТ СН'!$F$21</f>
        <v>-578.75</v>
      </c>
      <c r="X161" s="37">
        <f>SUMIFS(СВЦЭМ!$E$34:$E$777,СВЦЭМ!$A$34:$A$777,$A161,СВЦЭМ!$B$34:$B$777,X$155)+'СЕТ СН'!$F$12-'СЕТ СН'!$F$21</f>
        <v>-578.75</v>
      </c>
      <c r="Y161" s="37">
        <f>SUMIFS(СВЦЭМ!$E$34:$E$777,СВЦЭМ!$A$34:$A$777,$A161,СВЦЭМ!$B$34:$B$777,Y$155)+'СЕТ СН'!$F$12-'СЕТ СН'!$F$21</f>
        <v>-578.75</v>
      </c>
    </row>
    <row r="162" spans="1:25" ht="15.75" x14ac:dyDescent="0.2">
      <c r="A162" s="36">
        <f t="shared" si="4"/>
        <v>42954</v>
      </c>
      <c r="B162" s="37">
        <f>SUMIFS(СВЦЭМ!$E$34:$E$777,СВЦЭМ!$A$34:$A$777,$A162,СВЦЭМ!$B$34:$B$777,B$155)+'СЕТ СН'!$F$12-'СЕТ СН'!$F$21</f>
        <v>-578.75</v>
      </c>
      <c r="C162" s="37">
        <f>SUMIFS(СВЦЭМ!$E$34:$E$777,СВЦЭМ!$A$34:$A$777,$A162,СВЦЭМ!$B$34:$B$777,C$155)+'СЕТ СН'!$F$12-'СЕТ СН'!$F$21</f>
        <v>-578.75</v>
      </c>
      <c r="D162" s="37">
        <f>SUMIFS(СВЦЭМ!$E$34:$E$777,СВЦЭМ!$A$34:$A$777,$A162,СВЦЭМ!$B$34:$B$777,D$155)+'СЕТ СН'!$F$12-'СЕТ СН'!$F$21</f>
        <v>-578.75</v>
      </c>
      <c r="E162" s="37">
        <f>SUMIFS(СВЦЭМ!$E$34:$E$777,СВЦЭМ!$A$34:$A$777,$A162,СВЦЭМ!$B$34:$B$777,E$155)+'СЕТ СН'!$F$12-'СЕТ СН'!$F$21</f>
        <v>-578.75</v>
      </c>
      <c r="F162" s="37">
        <f>SUMIFS(СВЦЭМ!$E$34:$E$777,СВЦЭМ!$A$34:$A$777,$A162,СВЦЭМ!$B$34:$B$777,F$155)+'СЕТ СН'!$F$12-'СЕТ СН'!$F$21</f>
        <v>-578.75</v>
      </c>
      <c r="G162" s="37">
        <f>SUMIFS(СВЦЭМ!$E$34:$E$777,СВЦЭМ!$A$34:$A$777,$A162,СВЦЭМ!$B$34:$B$777,G$155)+'СЕТ СН'!$F$12-'СЕТ СН'!$F$21</f>
        <v>-578.75</v>
      </c>
      <c r="H162" s="37">
        <f>SUMIFS(СВЦЭМ!$E$34:$E$777,СВЦЭМ!$A$34:$A$777,$A162,СВЦЭМ!$B$34:$B$777,H$155)+'СЕТ СН'!$F$12-'СЕТ СН'!$F$21</f>
        <v>-578.75</v>
      </c>
      <c r="I162" s="37">
        <f>SUMIFS(СВЦЭМ!$E$34:$E$777,СВЦЭМ!$A$34:$A$777,$A162,СВЦЭМ!$B$34:$B$777,I$155)+'СЕТ СН'!$F$12-'СЕТ СН'!$F$21</f>
        <v>-578.75</v>
      </c>
      <c r="J162" s="37">
        <f>SUMIFS(СВЦЭМ!$E$34:$E$777,СВЦЭМ!$A$34:$A$777,$A162,СВЦЭМ!$B$34:$B$777,J$155)+'СЕТ СН'!$F$12-'СЕТ СН'!$F$21</f>
        <v>-578.75</v>
      </c>
      <c r="K162" s="37">
        <f>SUMIFS(СВЦЭМ!$E$34:$E$777,СВЦЭМ!$A$34:$A$777,$A162,СВЦЭМ!$B$34:$B$777,K$155)+'СЕТ СН'!$F$12-'СЕТ СН'!$F$21</f>
        <v>-578.75</v>
      </c>
      <c r="L162" s="37">
        <f>SUMIFS(СВЦЭМ!$E$34:$E$777,СВЦЭМ!$A$34:$A$777,$A162,СВЦЭМ!$B$34:$B$777,L$155)+'СЕТ СН'!$F$12-'СЕТ СН'!$F$21</f>
        <v>-578.75</v>
      </c>
      <c r="M162" s="37">
        <f>SUMIFS(СВЦЭМ!$E$34:$E$777,СВЦЭМ!$A$34:$A$777,$A162,СВЦЭМ!$B$34:$B$777,M$155)+'СЕТ СН'!$F$12-'СЕТ СН'!$F$21</f>
        <v>-578.75</v>
      </c>
      <c r="N162" s="37">
        <f>SUMIFS(СВЦЭМ!$E$34:$E$777,СВЦЭМ!$A$34:$A$777,$A162,СВЦЭМ!$B$34:$B$777,N$155)+'СЕТ СН'!$F$12-'СЕТ СН'!$F$21</f>
        <v>-578.75</v>
      </c>
      <c r="O162" s="37">
        <f>SUMIFS(СВЦЭМ!$E$34:$E$777,СВЦЭМ!$A$34:$A$777,$A162,СВЦЭМ!$B$34:$B$777,O$155)+'СЕТ СН'!$F$12-'СЕТ СН'!$F$21</f>
        <v>-578.75</v>
      </c>
      <c r="P162" s="37">
        <f>SUMIFS(СВЦЭМ!$E$34:$E$777,СВЦЭМ!$A$34:$A$777,$A162,СВЦЭМ!$B$34:$B$777,P$155)+'СЕТ СН'!$F$12-'СЕТ СН'!$F$21</f>
        <v>-578.75</v>
      </c>
      <c r="Q162" s="37">
        <f>SUMIFS(СВЦЭМ!$E$34:$E$777,СВЦЭМ!$A$34:$A$777,$A162,СВЦЭМ!$B$34:$B$777,Q$155)+'СЕТ СН'!$F$12-'СЕТ СН'!$F$21</f>
        <v>-578.75</v>
      </c>
      <c r="R162" s="37">
        <f>SUMIFS(СВЦЭМ!$E$34:$E$777,СВЦЭМ!$A$34:$A$777,$A162,СВЦЭМ!$B$34:$B$777,R$155)+'СЕТ СН'!$F$12-'СЕТ СН'!$F$21</f>
        <v>-578.75</v>
      </c>
      <c r="S162" s="37">
        <f>SUMIFS(СВЦЭМ!$E$34:$E$777,СВЦЭМ!$A$34:$A$777,$A162,СВЦЭМ!$B$34:$B$777,S$155)+'СЕТ СН'!$F$12-'СЕТ СН'!$F$21</f>
        <v>-578.75</v>
      </c>
      <c r="T162" s="37">
        <f>SUMIFS(СВЦЭМ!$E$34:$E$777,СВЦЭМ!$A$34:$A$777,$A162,СВЦЭМ!$B$34:$B$777,T$155)+'СЕТ СН'!$F$12-'СЕТ СН'!$F$21</f>
        <v>-578.75</v>
      </c>
      <c r="U162" s="37">
        <f>SUMIFS(СВЦЭМ!$E$34:$E$777,СВЦЭМ!$A$34:$A$777,$A162,СВЦЭМ!$B$34:$B$777,U$155)+'СЕТ СН'!$F$12-'СЕТ СН'!$F$21</f>
        <v>-578.75</v>
      </c>
      <c r="V162" s="37">
        <f>SUMIFS(СВЦЭМ!$E$34:$E$777,СВЦЭМ!$A$34:$A$777,$A162,СВЦЭМ!$B$34:$B$777,V$155)+'СЕТ СН'!$F$12-'СЕТ СН'!$F$21</f>
        <v>-578.75</v>
      </c>
      <c r="W162" s="37">
        <f>SUMIFS(СВЦЭМ!$E$34:$E$777,СВЦЭМ!$A$34:$A$777,$A162,СВЦЭМ!$B$34:$B$777,W$155)+'СЕТ СН'!$F$12-'СЕТ СН'!$F$21</f>
        <v>-578.75</v>
      </c>
      <c r="X162" s="37">
        <f>SUMIFS(СВЦЭМ!$E$34:$E$777,СВЦЭМ!$A$34:$A$777,$A162,СВЦЭМ!$B$34:$B$777,X$155)+'СЕТ СН'!$F$12-'СЕТ СН'!$F$21</f>
        <v>-578.75</v>
      </c>
      <c r="Y162" s="37">
        <f>SUMIFS(СВЦЭМ!$E$34:$E$777,СВЦЭМ!$A$34:$A$777,$A162,СВЦЭМ!$B$34:$B$777,Y$155)+'СЕТ СН'!$F$12-'СЕТ СН'!$F$21</f>
        <v>-578.75</v>
      </c>
    </row>
    <row r="163" spans="1:25" ht="15.75" x14ac:dyDescent="0.2">
      <c r="A163" s="36">
        <f t="shared" si="4"/>
        <v>42955</v>
      </c>
      <c r="B163" s="37">
        <f>SUMIFS(СВЦЭМ!$E$34:$E$777,СВЦЭМ!$A$34:$A$777,$A163,СВЦЭМ!$B$34:$B$777,B$155)+'СЕТ СН'!$F$12-'СЕТ СН'!$F$21</f>
        <v>-578.75</v>
      </c>
      <c r="C163" s="37">
        <f>SUMIFS(СВЦЭМ!$E$34:$E$777,СВЦЭМ!$A$34:$A$777,$A163,СВЦЭМ!$B$34:$B$777,C$155)+'СЕТ СН'!$F$12-'СЕТ СН'!$F$21</f>
        <v>-578.75</v>
      </c>
      <c r="D163" s="37">
        <f>SUMIFS(СВЦЭМ!$E$34:$E$777,СВЦЭМ!$A$34:$A$777,$A163,СВЦЭМ!$B$34:$B$777,D$155)+'СЕТ СН'!$F$12-'СЕТ СН'!$F$21</f>
        <v>-578.75</v>
      </c>
      <c r="E163" s="37">
        <f>SUMIFS(СВЦЭМ!$E$34:$E$777,СВЦЭМ!$A$34:$A$777,$A163,СВЦЭМ!$B$34:$B$777,E$155)+'СЕТ СН'!$F$12-'СЕТ СН'!$F$21</f>
        <v>-578.75</v>
      </c>
      <c r="F163" s="37">
        <f>SUMIFS(СВЦЭМ!$E$34:$E$777,СВЦЭМ!$A$34:$A$777,$A163,СВЦЭМ!$B$34:$B$777,F$155)+'СЕТ СН'!$F$12-'СЕТ СН'!$F$21</f>
        <v>-578.75</v>
      </c>
      <c r="G163" s="37">
        <f>SUMIFS(СВЦЭМ!$E$34:$E$777,СВЦЭМ!$A$34:$A$777,$A163,СВЦЭМ!$B$34:$B$777,G$155)+'СЕТ СН'!$F$12-'СЕТ СН'!$F$21</f>
        <v>-578.75</v>
      </c>
      <c r="H163" s="37">
        <f>SUMIFS(СВЦЭМ!$E$34:$E$777,СВЦЭМ!$A$34:$A$777,$A163,СВЦЭМ!$B$34:$B$777,H$155)+'СЕТ СН'!$F$12-'СЕТ СН'!$F$21</f>
        <v>-578.75</v>
      </c>
      <c r="I163" s="37">
        <f>SUMIFS(СВЦЭМ!$E$34:$E$777,СВЦЭМ!$A$34:$A$777,$A163,СВЦЭМ!$B$34:$B$777,I$155)+'СЕТ СН'!$F$12-'СЕТ СН'!$F$21</f>
        <v>-578.75</v>
      </c>
      <c r="J163" s="37">
        <f>SUMIFS(СВЦЭМ!$E$34:$E$777,СВЦЭМ!$A$34:$A$777,$A163,СВЦЭМ!$B$34:$B$777,J$155)+'СЕТ СН'!$F$12-'СЕТ СН'!$F$21</f>
        <v>-578.75</v>
      </c>
      <c r="K163" s="37">
        <f>SUMIFS(СВЦЭМ!$E$34:$E$777,СВЦЭМ!$A$34:$A$777,$A163,СВЦЭМ!$B$34:$B$777,K$155)+'СЕТ СН'!$F$12-'СЕТ СН'!$F$21</f>
        <v>-578.75</v>
      </c>
      <c r="L163" s="37">
        <f>SUMIFS(СВЦЭМ!$E$34:$E$777,СВЦЭМ!$A$34:$A$777,$A163,СВЦЭМ!$B$34:$B$777,L$155)+'СЕТ СН'!$F$12-'СЕТ СН'!$F$21</f>
        <v>-578.75</v>
      </c>
      <c r="M163" s="37">
        <f>SUMIFS(СВЦЭМ!$E$34:$E$777,СВЦЭМ!$A$34:$A$777,$A163,СВЦЭМ!$B$34:$B$777,M$155)+'СЕТ СН'!$F$12-'СЕТ СН'!$F$21</f>
        <v>-578.75</v>
      </c>
      <c r="N163" s="37">
        <f>SUMIFS(СВЦЭМ!$E$34:$E$777,СВЦЭМ!$A$34:$A$777,$A163,СВЦЭМ!$B$34:$B$777,N$155)+'СЕТ СН'!$F$12-'СЕТ СН'!$F$21</f>
        <v>-578.75</v>
      </c>
      <c r="O163" s="37">
        <f>SUMIFS(СВЦЭМ!$E$34:$E$777,СВЦЭМ!$A$34:$A$777,$A163,СВЦЭМ!$B$34:$B$777,O$155)+'СЕТ СН'!$F$12-'СЕТ СН'!$F$21</f>
        <v>-578.75</v>
      </c>
      <c r="P163" s="37">
        <f>SUMIFS(СВЦЭМ!$E$34:$E$777,СВЦЭМ!$A$34:$A$777,$A163,СВЦЭМ!$B$34:$B$777,P$155)+'СЕТ СН'!$F$12-'СЕТ СН'!$F$21</f>
        <v>-578.75</v>
      </c>
      <c r="Q163" s="37">
        <f>SUMIFS(СВЦЭМ!$E$34:$E$777,СВЦЭМ!$A$34:$A$777,$A163,СВЦЭМ!$B$34:$B$777,Q$155)+'СЕТ СН'!$F$12-'СЕТ СН'!$F$21</f>
        <v>-578.75</v>
      </c>
      <c r="R163" s="37">
        <f>SUMIFS(СВЦЭМ!$E$34:$E$777,СВЦЭМ!$A$34:$A$777,$A163,СВЦЭМ!$B$34:$B$777,R$155)+'СЕТ СН'!$F$12-'СЕТ СН'!$F$21</f>
        <v>-578.75</v>
      </c>
      <c r="S163" s="37">
        <f>SUMIFS(СВЦЭМ!$E$34:$E$777,СВЦЭМ!$A$34:$A$777,$A163,СВЦЭМ!$B$34:$B$777,S$155)+'СЕТ СН'!$F$12-'СЕТ СН'!$F$21</f>
        <v>-578.75</v>
      </c>
      <c r="T163" s="37">
        <f>SUMIFS(СВЦЭМ!$E$34:$E$777,СВЦЭМ!$A$34:$A$777,$A163,СВЦЭМ!$B$34:$B$777,T$155)+'СЕТ СН'!$F$12-'СЕТ СН'!$F$21</f>
        <v>-578.75</v>
      </c>
      <c r="U163" s="37">
        <f>SUMIFS(СВЦЭМ!$E$34:$E$777,СВЦЭМ!$A$34:$A$777,$A163,СВЦЭМ!$B$34:$B$777,U$155)+'СЕТ СН'!$F$12-'СЕТ СН'!$F$21</f>
        <v>-578.75</v>
      </c>
      <c r="V163" s="37">
        <f>SUMIFS(СВЦЭМ!$E$34:$E$777,СВЦЭМ!$A$34:$A$777,$A163,СВЦЭМ!$B$34:$B$777,V$155)+'СЕТ СН'!$F$12-'СЕТ СН'!$F$21</f>
        <v>-578.75</v>
      </c>
      <c r="W163" s="37">
        <f>SUMIFS(СВЦЭМ!$E$34:$E$777,СВЦЭМ!$A$34:$A$777,$A163,СВЦЭМ!$B$34:$B$777,W$155)+'СЕТ СН'!$F$12-'СЕТ СН'!$F$21</f>
        <v>-578.75</v>
      </c>
      <c r="X163" s="37">
        <f>SUMIFS(СВЦЭМ!$E$34:$E$777,СВЦЭМ!$A$34:$A$777,$A163,СВЦЭМ!$B$34:$B$777,X$155)+'СЕТ СН'!$F$12-'СЕТ СН'!$F$21</f>
        <v>-578.75</v>
      </c>
      <c r="Y163" s="37">
        <f>SUMIFS(СВЦЭМ!$E$34:$E$777,СВЦЭМ!$A$34:$A$777,$A163,СВЦЭМ!$B$34:$B$777,Y$155)+'СЕТ СН'!$F$12-'СЕТ СН'!$F$21</f>
        <v>-578.75</v>
      </c>
    </row>
    <row r="164" spans="1:25" ht="15.75" x14ac:dyDescent="0.2">
      <c r="A164" s="36">
        <f t="shared" si="4"/>
        <v>42956</v>
      </c>
      <c r="B164" s="37">
        <f>SUMIFS(СВЦЭМ!$E$34:$E$777,СВЦЭМ!$A$34:$A$777,$A164,СВЦЭМ!$B$34:$B$777,B$155)+'СЕТ СН'!$F$12-'СЕТ СН'!$F$21</f>
        <v>-578.75</v>
      </c>
      <c r="C164" s="37">
        <f>SUMIFS(СВЦЭМ!$E$34:$E$777,СВЦЭМ!$A$34:$A$777,$A164,СВЦЭМ!$B$34:$B$777,C$155)+'СЕТ СН'!$F$12-'СЕТ СН'!$F$21</f>
        <v>-578.75</v>
      </c>
      <c r="D164" s="37">
        <f>SUMIFS(СВЦЭМ!$E$34:$E$777,СВЦЭМ!$A$34:$A$777,$A164,СВЦЭМ!$B$34:$B$777,D$155)+'СЕТ СН'!$F$12-'СЕТ СН'!$F$21</f>
        <v>-578.75</v>
      </c>
      <c r="E164" s="37">
        <f>SUMIFS(СВЦЭМ!$E$34:$E$777,СВЦЭМ!$A$34:$A$777,$A164,СВЦЭМ!$B$34:$B$777,E$155)+'СЕТ СН'!$F$12-'СЕТ СН'!$F$21</f>
        <v>-578.75</v>
      </c>
      <c r="F164" s="37">
        <f>SUMIFS(СВЦЭМ!$E$34:$E$777,СВЦЭМ!$A$34:$A$777,$A164,СВЦЭМ!$B$34:$B$777,F$155)+'СЕТ СН'!$F$12-'СЕТ СН'!$F$21</f>
        <v>-578.75</v>
      </c>
      <c r="G164" s="37">
        <f>SUMIFS(СВЦЭМ!$E$34:$E$777,СВЦЭМ!$A$34:$A$777,$A164,СВЦЭМ!$B$34:$B$777,G$155)+'СЕТ СН'!$F$12-'СЕТ СН'!$F$21</f>
        <v>-578.75</v>
      </c>
      <c r="H164" s="37">
        <f>SUMIFS(СВЦЭМ!$E$34:$E$777,СВЦЭМ!$A$34:$A$777,$A164,СВЦЭМ!$B$34:$B$777,H$155)+'СЕТ СН'!$F$12-'СЕТ СН'!$F$21</f>
        <v>-578.75</v>
      </c>
      <c r="I164" s="37">
        <f>SUMIFS(СВЦЭМ!$E$34:$E$777,СВЦЭМ!$A$34:$A$777,$A164,СВЦЭМ!$B$34:$B$777,I$155)+'СЕТ СН'!$F$12-'СЕТ СН'!$F$21</f>
        <v>-578.75</v>
      </c>
      <c r="J164" s="37">
        <f>SUMIFS(СВЦЭМ!$E$34:$E$777,СВЦЭМ!$A$34:$A$777,$A164,СВЦЭМ!$B$34:$B$777,J$155)+'СЕТ СН'!$F$12-'СЕТ СН'!$F$21</f>
        <v>-578.75</v>
      </c>
      <c r="K164" s="37">
        <f>SUMIFS(СВЦЭМ!$E$34:$E$777,СВЦЭМ!$A$34:$A$777,$A164,СВЦЭМ!$B$34:$B$777,K$155)+'СЕТ СН'!$F$12-'СЕТ СН'!$F$21</f>
        <v>-578.75</v>
      </c>
      <c r="L164" s="37">
        <f>SUMIFS(СВЦЭМ!$E$34:$E$777,СВЦЭМ!$A$34:$A$777,$A164,СВЦЭМ!$B$34:$B$777,L$155)+'СЕТ СН'!$F$12-'СЕТ СН'!$F$21</f>
        <v>-578.75</v>
      </c>
      <c r="M164" s="37">
        <f>SUMIFS(СВЦЭМ!$E$34:$E$777,СВЦЭМ!$A$34:$A$777,$A164,СВЦЭМ!$B$34:$B$777,M$155)+'СЕТ СН'!$F$12-'СЕТ СН'!$F$21</f>
        <v>-578.75</v>
      </c>
      <c r="N164" s="37">
        <f>SUMIFS(СВЦЭМ!$E$34:$E$777,СВЦЭМ!$A$34:$A$777,$A164,СВЦЭМ!$B$34:$B$777,N$155)+'СЕТ СН'!$F$12-'СЕТ СН'!$F$21</f>
        <v>-578.75</v>
      </c>
      <c r="O164" s="37">
        <f>SUMIFS(СВЦЭМ!$E$34:$E$777,СВЦЭМ!$A$34:$A$777,$A164,СВЦЭМ!$B$34:$B$777,O$155)+'СЕТ СН'!$F$12-'СЕТ СН'!$F$21</f>
        <v>-578.75</v>
      </c>
      <c r="P164" s="37">
        <f>SUMIFS(СВЦЭМ!$E$34:$E$777,СВЦЭМ!$A$34:$A$777,$A164,СВЦЭМ!$B$34:$B$777,P$155)+'СЕТ СН'!$F$12-'СЕТ СН'!$F$21</f>
        <v>-578.75</v>
      </c>
      <c r="Q164" s="37">
        <f>SUMIFS(СВЦЭМ!$E$34:$E$777,СВЦЭМ!$A$34:$A$777,$A164,СВЦЭМ!$B$34:$B$777,Q$155)+'СЕТ СН'!$F$12-'СЕТ СН'!$F$21</f>
        <v>-578.75</v>
      </c>
      <c r="R164" s="37">
        <f>SUMIFS(СВЦЭМ!$E$34:$E$777,СВЦЭМ!$A$34:$A$777,$A164,СВЦЭМ!$B$34:$B$777,R$155)+'СЕТ СН'!$F$12-'СЕТ СН'!$F$21</f>
        <v>-578.75</v>
      </c>
      <c r="S164" s="37">
        <f>SUMIFS(СВЦЭМ!$E$34:$E$777,СВЦЭМ!$A$34:$A$777,$A164,СВЦЭМ!$B$34:$B$777,S$155)+'СЕТ СН'!$F$12-'СЕТ СН'!$F$21</f>
        <v>-578.75</v>
      </c>
      <c r="T164" s="37">
        <f>SUMIFS(СВЦЭМ!$E$34:$E$777,СВЦЭМ!$A$34:$A$777,$A164,СВЦЭМ!$B$34:$B$777,T$155)+'СЕТ СН'!$F$12-'СЕТ СН'!$F$21</f>
        <v>-578.75</v>
      </c>
      <c r="U164" s="37">
        <f>SUMIFS(СВЦЭМ!$E$34:$E$777,СВЦЭМ!$A$34:$A$777,$A164,СВЦЭМ!$B$34:$B$777,U$155)+'СЕТ СН'!$F$12-'СЕТ СН'!$F$21</f>
        <v>-578.75</v>
      </c>
      <c r="V164" s="37">
        <f>SUMIFS(СВЦЭМ!$E$34:$E$777,СВЦЭМ!$A$34:$A$777,$A164,СВЦЭМ!$B$34:$B$777,V$155)+'СЕТ СН'!$F$12-'СЕТ СН'!$F$21</f>
        <v>-578.75</v>
      </c>
      <c r="W164" s="37">
        <f>SUMIFS(СВЦЭМ!$E$34:$E$777,СВЦЭМ!$A$34:$A$777,$A164,СВЦЭМ!$B$34:$B$777,W$155)+'СЕТ СН'!$F$12-'СЕТ СН'!$F$21</f>
        <v>-578.75</v>
      </c>
      <c r="X164" s="37">
        <f>SUMIFS(СВЦЭМ!$E$34:$E$777,СВЦЭМ!$A$34:$A$777,$A164,СВЦЭМ!$B$34:$B$777,X$155)+'СЕТ СН'!$F$12-'СЕТ СН'!$F$21</f>
        <v>-578.75</v>
      </c>
      <c r="Y164" s="37">
        <f>SUMIFS(СВЦЭМ!$E$34:$E$777,СВЦЭМ!$A$34:$A$777,$A164,СВЦЭМ!$B$34:$B$777,Y$155)+'СЕТ СН'!$F$12-'СЕТ СН'!$F$21</f>
        <v>-578.75</v>
      </c>
    </row>
    <row r="165" spans="1:25" ht="15.75" x14ac:dyDescent="0.2">
      <c r="A165" s="36">
        <f t="shared" si="4"/>
        <v>42957</v>
      </c>
      <c r="B165" s="37">
        <f>SUMIFS(СВЦЭМ!$E$34:$E$777,СВЦЭМ!$A$34:$A$777,$A165,СВЦЭМ!$B$34:$B$777,B$155)+'СЕТ СН'!$F$12-'СЕТ СН'!$F$21</f>
        <v>-578.75</v>
      </c>
      <c r="C165" s="37">
        <f>SUMIFS(СВЦЭМ!$E$34:$E$777,СВЦЭМ!$A$34:$A$777,$A165,СВЦЭМ!$B$34:$B$777,C$155)+'СЕТ СН'!$F$12-'СЕТ СН'!$F$21</f>
        <v>-578.75</v>
      </c>
      <c r="D165" s="37">
        <f>SUMIFS(СВЦЭМ!$E$34:$E$777,СВЦЭМ!$A$34:$A$777,$A165,СВЦЭМ!$B$34:$B$777,D$155)+'СЕТ СН'!$F$12-'СЕТ СН'!$F$21</f>
        <v>-578.75</v>
      </c>
      <c r="E165" s="37">
        <f>SUMIFS(СВЦЭМ!$E$34:$E$777,СВЦЭМ!$A$34:$A$777,$A165,СВЦЭМ!$B$34:$B$777,E$155)+'СЕТ СН'!$F$12-'СЕТ СН'!$F$21</f>
        <v>-578.75</v>
      </c>
      <c r="F165" s="37">
        <f>SUMIFS(СВЦЭМ!$E$34:$E$777,СВЦЭМ!$A$34:$A$777,$A165,СВЦЭМ!$B$34:$B$777,F$155)+'СЕТ СН'!$F$12-'СЕТ СН'!$F$21</f>
        <v>-578.75</v>
      </c>
      <c r="G165" s="37">
        <f>SUMIFS(СВЦЭМ!$E$34:$E$777,СВЦЭМ!$A$34:$A$777,$A165,СВЦЭМ!$B$34:$B$777,G$155)+'СЕТ СН'!$F$12-'СЕТ СН'!$F$21</f>
        <v>-578.75</v>
      </c>
      <c r="H165" s="37">
        <f>SUMIFS(СВЦЭМ!$E$34:$E$777,СВЦЭМ!$A$34:$A$777,$A165,СВЦЭМ!$B$34:$B$777,H$155)+'СЕТ СН'!$F$12-'СЕТ СН'!$F$21</f>
        <v>-578.75</v>
      </c>
      <c r="I165" s="37">
        <f>SUMIFS(СВЦЭМ!$E$34:$E$777,СВЦЭМ!$A$34:$A$777,$A165,СВЦЭМ!$B$34:$B$777,I$155)+'СЕТ СН'!$F$12-'СЕТ СН'!$F$21</f>
        <v>-578.75</v>
      </c>
      <c r="J165" s="37">
        <f>SUMIFS(СВЦЭМ!$E$34:$E$777,СВЦЭМ!$A$34:$A$777,$A165,СВЦЭМ!$B$34:$B$777,J$155)+'СЕТ СН'!$F$12-'СЕТ СН'!$F$21</f>
        <v>-578.75</v>
      </c>
      <c r="K165" s="37">
        <f>SUMIFS(СВЦЭМ!$E$34:$E$777,СВЦЭМ!$A$34:$A$777,$A165,СВЦЭМ!$B$34:$B$777,K$155)+'СЕТ СН'!$F$12-'СЕТ СН'!$F$21</f>
        <v>-578.75</v>
      </c>
      <c r="L165" s="37">
        <f>SUMIFS(СВЦЭМ!$E$34:$E$777,СВЦЭМ!$A$34:$A$777,$A165,СВЦЭМ!$B$34:$B$777,L$155)+'СЕТ СН'!$F$12-'СЕТ СН'!$F$21</f>
        <v>-578.75</v>
      </c>
      <c r="M165" s="37">
        <f>SUMIFS(СВЦЭМ!$E$34:$E$777,СВЦЭМ!$A$34:$A$777,$A165,СВЦЭМ!$B$34:$B$777,M$155)+'СЕТ СН'!$F$12-'СЕТ СН'!$F$21</f>
        <v>-578.75</v>
      </c>
      <c r="N165" s="37">
        <f>SUMIFS(СВЦЭМ!$E$34:$E$777,СВЦЭМ!$A$34:$A$777,$A165,СВЦЭМ!$B$34:$B$777,N$155)+'СЕТ СН'!$F$12-'СЕТ СН'!$F$21</f>
        <v>-578.75</v>
      </c>
      <c r="O165" s="37">
        <f>SUMIFS(СВЦЭМ!$E$34:$E$777,СВЦЭМ!$A$34:$A$777,$A165,СВЦЭМ!$B$34:$B$777,O$155)+'СЕТ СН'!$F$12-'СЕТ СН'!$F$21</f>
        <v>-578.75</v>
      </c>
      <c r="P165" s="37">
        <f>SUMIFS(СВЦЭМ!$E$34:$E$777,СВЦЭМ!$A$34:$A$777,$A165,СВЦЭМ!$B$34:$B$777,P$155)+'СЕТ СН'!$F$12-'СЕТ СН'!$F$21</f>
        <v>-578.75</v>
      </c>
      <c r="Q165" s="37">
        <f>SUMIFS(СВЦЭМ!$E$34:$E$777,СВЦЭМ!$A$34:$A$777,$A165,СВЦЭМ!$B$34:$B$777,Q$155)+'СЕТ СН'!$F$12-'СЕТ СН'!$F$21</f>
        <v>-578.75</v>
      </c>
      <c r="R165" s="37">
        <f>SUMIFS(СВЦЭМ!$E$34:$E$777,СВЦЭМ!$A$34:$A$777,$A165,СВЦЭМ!$B$34:$B$777,R$155)+'СЕТ СН'!$F$12-'СЕТ СН'!$F$21</f>
        <v>-578.75</v>
      </c>
      <c r="S165" s="37">
        <f>SUMIFS(СВЦЭМ!$E$34:$E$777,СВЦЭМ!$A$34:$A$777,$A165,СВЦЭМ!$B$34:$B$777,S$155)+'СЕТ СН'!$F$12-'СЕТ СН'!$F$21</f>
        <v>-578.75</v>
      </c>
      <c r="T165" s="37">
        <f>SUMIFS(СВЦЭМ!$E$34:$E$777,СВЦЭМ!$A$34:$A$777,$A165,СВЦЭМ!$B$34:$B$777,T$155)+'СЕТ СН'!$F$12-'СЕТ СН'!$F$21</f>
        <v>-578.75</v>
      </c>
      <c r="U165" s="37">
        <f>SUMIFS(СВЦЭМ!$E$34:$E$777,СВЦЭМ!$A$34:$A$777,$A165,СВЦЭМ!$B$34:$B$777,U$155)+'СЕТ СН'!$F$12-'СЕТ СН'!$F$21</f>
        <v>-578.75</v>
      </c>
      <c r="V165" s="37">
        <f>SUMIFS(СВЦЭМ!$E$34:$E$777,СВЦЭМ!$A$34:$A$777,$A165,СВЦЭМ!$B$34:$B$777,V$155)+'СЕТ СН'!$F$12-'СЕТ СН'!$F$21</f>
        <v>-578.75</v>
      </c>
      <c r="W165" s="37">
        <f>SUMIFS(СВЦЭМ!$E$34:$E$777,СВЦЭМ!$A$34:$A$777,$A165,СВЦЭМ!$B$34:$B$777,W$155)+'СЕТ СН'!$F$12-'СЕТ СН'!$F$21</f>
        <v>-578.75</v>
      </c>
      <c r="X165" s="37">
        <f>SUMIFS(СВЦЭМ!$E$34:$E$777,СВЦЭМ!$A$34:$A$777,$A165,СВЦЭМ!$B$34:$B$777,X$155)+'СЕТ СН'!$F$12-'СЕТ СН'!$F$21</f>
        <v>-578.75</v>
      </c>
      <c r="Y165" s="37">
        <f>SUMIFS(СВЦЭМ!$E$34:$E$777,СВЦЭМ!$A$34:$A$777,$A165,СВЦЭМ!$B$34:$B$777,Y$155)+'СЕТ СН'!$F$12-'СЕТ СН'!$F$21</f>
        <v>-578.75</v>
      </c>
    </row>
    <row r="166" spans="1:25" ht="15.75" x14ac:dyDescent="0.2">
      <c r="A166" s="36">
        <f t="shared" si="4"/>
        <v>42958</v>
      </c>
      <c r="B166" s="37">
        <f>SUMIFS(СВЦЭМ!$E$34:$E$777,СВЦЭМ!$A$34:$A$777,$A166,СВЦЭМ!$B$34:$B$777,B$155)+'СЕТ СН'!$F$12-'СЕТ СН'!$F$21</f>
        <v>-578.75</v>
      </c>
      <c r="C166" s="37">
        <f>SUMIFS(СВЦЭМ!$E$34:$E$777,СВЦЭМ!$A$34:$A$777,$A166,СВЦЭМ!$B$34:$B$777,C$155)+'СЕТ СН'!$F$12-'СЕТ СН'!$F$21</f>
        <v>-578.75</v>
      </c>
      <c r="D166" s="37">
        <f>SUMIFS(СВЦЭМ!$E$34:$E$777,СВЦЭМ!$A$34:$A$777,$A166,СВЦЭМ!$B$34:$B$777,D$155)+'СЕТ СН'!$F$12-'СЕТ СН'!$F$21</f>
        <v>-578.75</v>
      </c>
      <c r="E166" s="37">
        <f>SUMIFS(СВЦЭМ!$E$34:$E$777,СВЦЭМ!$A$34:$A$777,$A166,СВЦЭМ!$B$34:$B$777,E$155)+'СЕТ СН'!$F$12-'СЕТ СН'!$F$21</f>
        <v>-578.75</v>
      </c>
      <c r="F166" s="37">
        <f>SUMIFS(СВЦЭМ!$E$34:$E$777,СВЦЭМ!$A$34:$A$777,$A166,СВЦЭМ!$B$34:$B$777,F$155)+'СЕТ СН'!$F$12-'СЕТ СН'!$F$21</f>
        <v>-578.75</v>
      </c>
      <c r="G166" s="37">
        <f>SUMIFS(СВЦЭМ!$E$34:$E$777,СВЦЭМ!$A$34:$A$777,$A166,СВЦЭМ!$B$34:$B$777,G$155)+'СЕТ СН'!$F$12-'СЕТ СН'!$F$21</f>
        <v>-578.75</v>
      </c>
      <c r="H166" s="37">
        <f>SUMIFS(СВЦЭМ!$E$34:$E$777,СВЦЭМ!$A$34:$A$777,$A166,СВЦЭМ!$B$34:$B$777,H$155)+'СЕТ СН'!$F$12-'СЕТ СН'!$F$21</f>
        <v>-578.75</v>
      </c>
      <c r="I166" s="37">
        <f>SUMIFS(СВЦЭМ!$E$34:$E$777,СВЦЭМ!$A$34:$A$777,$A166,СВЦЭМ!$B$34:$B$777,I$155)+'СЕТ СН'!$F$12-'СЕТ СН'!$F$21</f>
        <v>-578.75</v>
      </c>
      <c r="J166" s="37">
        <f>SUMIFS(СВЦЭМ!$E$34:$E$777,СВЦЭМ!$A$34:$A$777,$A166,СВЦЭМ!$B$34:$B$777,J$155)+'СЕТ СН'!$F$12-'СЕТ СН'!$F$21</f>
        <v>-578.75</v>
      </c>
      <c r="K166" s="37">
        <f>SUMIFS(СВЦЭМ!$E$34:$E$777,СВЦЭМ!$A$34:$A$777,$A166,СВЦЭМ!$B$34:$B$777,K$155)+'СЕТ СН'!$F$12-'СЕТ СН'!$F$21</f>
        <v>-578.75</v>
      </c>
      <c r="L166" s="37">
        <f>SUMIFS(СВЦЭМ!$E$34:$E$777,СВЦЭМ!$A$34:$A$777,$A166,СВЦЭМ!$B$34:$B$777,L$155)+'СЕТ СН'!$F$12-'СЕТ СН'!$F$21</f>
        <v>-578.75</v>
      </c>
      <c r="M166" s="37">
        <f>SUMIFS(СВЦЭМ!$E$34:$E$777,СВЦЭМ!$A$34:$A$777,$A166,СВЦЭМ!$B$34:$B$777,M$155)+'СЕТ СН'!$F$12-'СЕТ СН'!$F$21</f>
        <v>-578.75</v>
      </c>
      <c r="N166" s="37">
        <f>SUMIFS(СВЦЭМ!$E$34:$E$777,СВЦЭМ!$A$34:$A$777,$A166,СВЦЭМ!$B$34:$B$777,N$155)+'СЕТ СН'!$F$12-'СЕТ СН'!$F$21</f>
        <v>-578.75</v>
      </c>
      <c r="O166" s="37">
        <f>SUMIFS(СВЦЭМ!$E$34:$E$777,СВЦЭМ!$A$34:$A$777,$A166,СВЦЭМ!$B$34:$B$777,O$155)+'СЕТ СН'!$F$12-'СЕТ СН'!$F$21</f>
        <v>-578.75</v>
      </c>
      <c r="P166" s="37">
        <f>SUMIFS(СВЦЭМ!$E$34:$E$777,СВЦЭМ!$A$34:$A$777,$A166,СВЦЭМ!$B$34:$B$777,P$155)+'СЕТ СН'!$F$12-'СЕТ СН'!$F$21</f>
        <v>-578.75</v>
      </c>
      <c r="Q166" s="37">
        <f>SUMIFS(СВЦЭМ!$E$34:$E$777,СВЦЭМ!$A$34:$A$777,$A166,СВЦЭМ!$B$34:$B$777,Q$155)+'СЕТ СН'!$F$12-'СЕТ СН'!$F$21</f>
        <v>-578.75</v>
      </c>
      <c r="R166" s="37">
        <f>SUMIFS(СВЦЭМ!$E$34:$E$777,СВЦЭМ!$A$34:$A$777,$A166,СВЦЭМ!$B$34:$B$777,R$155)+'СЕТ СН'!$F$12-'СЕТ СН'!$F$21</f>
        <v>-578.75</v>
      </c>
      <c r="S166" s="37">
        <f>SUMIFS(СВЦЭМ!$E$34:$E$777,СВЦЭМ!$A$34:$A$777,$A166,СВЦЭМ!$B$34:$B$777,S$155)+'СЕТ СН'!$F$12-'СЕТ СН'!$F$21</f>
        <v>-578.75</v>
      </c>
      <c r="T166" s="37">
        <f>SUMIFS(СВЦЭМ!$E$34:$E$777,СВЦЭМ!$A$34:$A$777,$A166,СВЦЭМ!$B$34:$B$777,T$155)+'СЕТ СН'!$F$12-'СЕТ СН'!$F$21</f>
        <v>-578.75</v>
      </c>
      <c r="U166" s="37">
        <f>SUMIFS(СВЦЭМ!$E$34:$E$777,СВЦЭМ!$A$34:$A$777,$A166,СВЦЭМ!$B$34:$B$777,U$155)+'СЕТ СН'!$F$12-'СЕТ СН'!$F$21</f>
        <v>-578.75</v>
      </c>
      <c r="V166" s="37">
        <f>SUMIFS(СВЦЭМ!$E$34:$E$777,СВЦЭМ!$A$34:$A$777,$A166,СВЦЭМ!$B$34:$B$777,V$155)+'СЕТ СН'!$F$12-'СЕТ СН'!$F$21</f>
        <v>-578.75</v>
      </c>
      <c r="W166" s="37">
        <f>SUMIFS(СВЦЭМ!$E$34:$E$777,СВЦЭМ!$A$34:$A$777,$A166,СВЦЭМ!$B$34:$B$777,W$155)+'СЕТ СН'!$F$12-'СЕТ СН'!$F$21</f>
        <v>-578.75</v>
      </c>
      <c r="X166" s="37">
        <f>SUMIFS(СВЦЭМ!$E$34:$E$777,СВЦЭМ!$A$34:$A$777,$A166,СВЦЭМ!$B$34:$B$777,X$155)+'СЕТ СН'!$F$12-'СЕТ СН'!$F$21</f>
        <v>-578.75</v>
      </c>
      <c r="Y166" s="37">
        <f>SUMIFS(СВЦЭМ!$E$34:$E$777,СВЦЭМ!$A$34:$A$777,$A166,СВЦЭМ!$B$34:$B$777,Y$155)+'СЕТ СН'!$F$12-'СЕТ СН'!$F$21</f>
        <v>-578.75</v>
      </c>
    </row>
    <row r="167" spans="1:25" ht="15.75" x14ac:dyDescent="0.2">
      <c r="A167" s="36">
        <f t="shared" si="4"/>
        <v>42959</v>
      </c>
      <c r="B167" s="37">
        <f>SUMIFS(СВЦЭМ!$E$34:$E$777,СВЦЭМ!$A$34:$A$777,$A167,СВЦЭМ!$B$34:$B$777,B$155)+'СЕТ СН'!$F$12-'СЕТ СН'!$F$21</f>
        <v>-578.75</v>
      </c>
      <c r="C167" s="37">
        <f>SUMIFS(СВЦЭМ!$E$34:$E$777,СВЦЭМ!$A$34:$A$777,$A167,СВЦЭМ!$B$34:$B$777,C$155)+'СЕТ СН'!$F$12-'СЕТ СН'!$F$21</f>
        <v>-578.75</v>
      </c>
      <c r="D167" s="37">
        <f>SUMIFS(СВЦЭМ!$E$34:$E$777,СВЦЭМ!$A$34:$A$777,$A167,СВЦЭМ!$B$34:$B$777,D$155)+'СЕТ СН'!$F$12-'СЕТ СН'!$F$21</f>
        <v>-578.75</v>
      </c>
      <c r="E167" s="37">
        <f>SUMIFS(СВЦЭМ!$E$34:$E$777,СВЦЭМ!$A$34:$A$777,$A167,СВЦЭМ!$B$34:$B$777,E$155)+'СЕТ СН'!$F$12-'СЕТ СН'!$F$21</f>
        <v>-578.75</v>
      </c>
      <c r="F167" s="37">
        <f>SUMIFS(СВЦЭМ!$E$34:$E$777,СВЦЭМ!$A$34:$A$777,$A167,СВЦЭМ!$B$34:$B$777,F$155)+'СЕТ СН'!$F$12-'СЕТ СН'!$F$21</f>
        <v>-578.75</v>
      </c>
      <c r="G167" s="37">
        <f>SUMIFS(СВЦЭМ!$E$34:$E$777,СВЦЭМ!$A$34:$A$777,$A167,СВЦЭМ!$B$34:$B$777,G$155)+'СЕТ СН'!$F$12-'СЕТ СН'!$F$21</f>
        <v>-578.75</v>
      </c>
      <c r="H167" s="37">
        <f>SUMIFS(СВЦЭМ!$E$34:$E$777,СВЦЭМ!$A$34:$A$777,$A167,СВЦЭМ!$B$34:$B$777,H$155)+'СЕТ СН'!$F$12-'СЕТ СН'!$F$21</f>
        <v>-578.75</v>
      </c>
      <c r="I167" s="37">
        <f>SUMIFS(СВЦЭМ!$E$34:$E$777,СВЦЭМ!$A$34:$A$777,$A167,СВЦЭМ!$B$34:$B$777,I$155)+'СЕТ СН'!$F$12-'СЕТ СН'!$F$21</f>
        <v>-578.75</v>
      </c>
      <c r="J167" s="37">
        <f>SUMIFS(СВЦЭМ!$E$34:$E$777,СВЦЭМ!$A$34:$A$777,$A167,СВЦЭМ!$B$34:$B$777,J$155)+'СЕТ СН'!$F$12-'СЕТ СН'!$F$21</f>
        <v>-578.75</v>
      </c>
      <c r="K167" s="37">
        <f>SUMIFS(СВЦЭМ!$E$34:$E$777,СВЦЭМ!$A$34:$A$777,$A167,СВЦЭМ!$B$34:$B$777,K$155)+'СЕТ СН'!$F$12-'СЕТ СН'!$F$21</f>
        <v>-578.75</v>
      </c>
      <c r="L167" s="37">
        <f>SUMIFS(СВЦЭМ!$E$34:$E$777,СВЦЭМ!$A$34:$A$777,$A167,СВЦЭМ!$B$34:$B$777,L$155)+'СЕТ СН'!$F$12-'СЕТ СН'!$F$21</f>
        <v>-578.75</v>
      </c>
      <c r="M167" s="37">
        <f>SUMIFS(СВЦЭМ!$E$34:$E$777,СВЦЭМ!$A$34:$A$777,$A167,СВЦЭМ!$B$34:$B$777,M$155)+'СЕТ СН'!$F$12-'СЕТ СН'!$F$21</f>
        <v>-578.75</v>
      </c>
      <c r="N167" s="37">
        <f>SUMIFS(СВЦЭМ!$E$34:$E$777,СВЦЭМ!$A$34:$A$777,$A167,СВЦЭМ!$B$34:$B$777,N$155)+'СЕТ СН'!$F$12-'СЕТ СН'!$F$21</f>
        <v>-578.75</v>
      </c>
      <c r="O167" s="37">
        <f>SUMIFS(СВЦЭМ!$E$34:$E$777,СВЦЭМ!$A$34:$A$777,$A167,СВЦЭМ!$B$34:$B$777,O$155)+'СЕТ СН'!$F$12-'СЕТ СН'!$F$21</f>
        <v>-578.75</v>
      </c>
      <c r="P167" s="37">
        <f>SUMIFS(СВЦЭМ!$E$34:$E$777,СВЦЭМ!$A$34:$A$777,$A167,СВЦЭМ!$B$34:$B$777,P$155)+'СЕТ СН'!$F$12-'СЕТ СН'!$F$21</f>
        <v>-578.75</v>
      </c>
      <c r="Q167" s="37">
        <f>SUMIFS(СВЦЭМ!$E$34:$E$777,СВЦЭМ!$A$34:$A$777,$A167,СВЦЭМ!$B$34:$B$777,Q$155)+'СЕТ СН'!$F$12-'СЕТ СН'!$F$21</f>
        <v>-578.75</v>
      </c>
      <c r="R167" s="37">
        <f>SUMIFS(СВЦЭМ!$E$34:$E$777,СВЦЭМ!$A$34:$A$777,$A167,СВЦЭМ!$B$34:$B$777,R$155)+'СЕТ СН'!$F$12-'СЕТ СН'!$F$21</f>
        <v>-578.75</v>
      </c>
      <c r="S167" s="37">
        <f>SUMIFS(СВЦЭМ!$E$34:$E$777,СВЦЭМ!$A$34:$A$777,$A167,СВЦЭМ!$B$34:$B$777,S$155)+'СЕТ СН'!$F$12-'СЕТ СН'!$F$21</f>
        <v>-578.75</v>
      </c>
      <c r="T167" s="37">
        <f>SUMIFS(СВЦЭМ!$E$34:$E$777,СВЦЭМ!$A$34:$A$777,$A167,СВЦЭМ!$B$34:$B$777,T$155)+'СЕТ СН'!$F$12-'СЕТ СН'!$F$21</f>
        <v>-578.75</v>
      </c>
      <c r="U167" s="37">
        <f>SUMIFS(СВЦЭМ!$E$34:$E$777,СВЦЭМ!$A$34:$A$777,$A167,СВЦЭМ!$B$34:$B$777,U$155)+'СЕТ СН'!$F$12-'СЕТ СН'!$F$21</f>
        <v>-578.75</v>
      </c>
      <c r="V167" s="37">
        <f>SUMIFS(СВЦЭМ!$E$34:$E$777,СВЦЭМ!$A$34:$A$777,$A167,СВЦЭМ!$B$34:$B$777,V$155)+'СЕТ СН'!$F$12-'СЕТ СН'!$F$21</f>
        <v>-578.75</v>
      </c>
      <c r="W167" s="37">
        <f>SUMIFS(СВЦЭМ!$E$34:$E$777,СВЦЭМ!$A$34:$A$777,$A167,СВЦЭМ!$B$34:$B$777,W$155)+'СЕТ СН'!$F$12-'СЕТ СН'!$F$21</f>
        <v>-578.75</v>
      </c>
      <c r="X167" s="37">
        <f>SUMIFS(СВЦЭМ!$E$34:$E$777,СВЦЭМ!$A$34:$A$777,$A167,СВЦЭМ!$B$34:$B$777,X$155)+'СЕТ СН'!$F$12-'СЕТ СН'!$F$21</f>
        <v>-578.75</v>
      </c>
      <c r="Y167" s="37">
        <f>SUMIFS(СВЦЭМ!$E$34:$E$777,СВЦЭМ!$A$34:$A$777,$A167,СВЦЭМ!$B$34:$B$777,Y$155)+'СЕТ СН'!$F$12-'СЕТ СН'!$F$21</f>
        <v>-578.75</v>
      </c>
    </row>
    <row r="168" spans="1:25" ht="15.75" x14ac:dyDescent="0.2">
      <c r="A168" s="36">
        <f t="shared" si="4"/>
        <v>42960</v>
      </c>
      <c r="B168" s="37">
        <f>SUMIFS(СВЦЭМ!$E$34:$E$777,СВЦЭМ!$A$34:$A$777,$A168,СВЦЭМ!$B$34:$B$777,B$155)+'СЕТ СН'!$F$12-'СЕТ СН'!$F$21</f>
        <v>-578.75</v>
      </c>
      <c r="C168" s="37">
        <f>SUMIFS(СВЦЭМ!$E$34:$E$777,СВЦЭМ!$A$34:$A$777,$A168,СВЦЭМ!$B$34:$B$777,C$155)+'СЕТ СН'!$F$12-'СЕТ СН'!$F$21</f>
        <v>-578.75</v>
      </c>
      <c r="D168" s="37">
        <f>SUMIFS(СВЦЭМ!$E$34:$E$777,СВЦЭМ!$A$34:$A$777,$A168,СВЦЭМ!$B$34:$B$777,D$155)+'СЕТ СН'!$F$12-'СЕТ СН'!$F$21</f>
        <v>-578.75</v>
      </c>
      <c r="E168" s="37">
        <f>SUMIFS(СВЦЭМ!$E$34:$E$777,СВЦЭМ!$A$34:$A$777,$A168,СВЦЭМ!$B$34:$B$777,E$155)+'СЕТ СН'!$F$12-'СЕТ СН'!$F$21</f>
        <v>-578.75</v>
      </c>
      <c r="F168" s="37">
        <f>SUMIFS(СВЦЭМ!$E$34:$E$777,СВЦЭМ!$A$34:$A$777,$A168,СВЦЭМ!$B$34:$B$777,F$155)+'СЕТ СН'!$F$12-'СЕТ СН'!$F$21</f>
        <v>-578.75</v>
      </c>
      <c r="G168" s="37">
        <f>SUMIFS(СВЦЭМ!$E$34:$E$777,СВЦЭМ!$A$34:$A$777,$A168,СВЦЭМ!$B$34:$B$777,G$155)+'СЕТ СН'!$F$12-'СЕТ СН'!$F$21</f>
        <v>-578.75</v>
      </c>
      <c r="H168" s="37">
        <f>SUMIFS(СВЦЭМ!$E$34:$E$777,СВЦЭМ!$A$34:$A$777,$A168,СВЦЭМ!$B$34:$B$777,H$155)+'СЕТ СН'!$F$12-'СЕТ СН'!$F$21</f>
        <v>-578.75</v>
      </c>
      <c r="I168" s="37">
        <f>SUMIFS(СВЦЭМ!$E$34:$E$777,СВЦЭМ!$A$34:$A$777,$A168,СВЦЭМ!$B$34:$B$777,I$155)+'СЕТ СН'!$F$12-'СЕТ СН'!$F$21</f>
        <v>-578.75</v>
      </c>
      <c r="J168" s="37">
        <f>SUMIFS(СВЦЭМ!$E$34:$E$777,СВЦЭМ!$A$34:$A$777,$A168,СВЦЭМ!$B$34:$B$777,J$155)+'СЕТ СН'!$F$12-'СЕТ СН'!$F$21</f>
        <v>-578.75</v>
      </c>
      <c r="K168" s="37">
        <f>SUMIFS(СВЦЭМ!$E$34:$E$777,СВЦЭМ!$A$34:$A$777,$A168,СВЦЭМ!$B$34:$B$777,K$155)+'СЕТ СН'!$F$12-'СЕТ СН'!$F$21</f>
        <v>-578.75</v>
      </c>
      <c r="L168" s="37">
        <f>SUMIFS(СВЦЭМ!$E$34:$E$777,СВЦЭМ!$A$34:$A$777,$A168,СВЦЭМ!$B$34:$B$777,L$155)+'СЕТ СН'!$F$12-'СЕТ СН'!$F$21</f>
        <v>-578.75</v>
      </c>
      <c r="M168" s="37">
        <f>SUMIFS(СВЦЭМ!$E$34:$E$777,СВЦЭМ!$A$34:$A$777,$A168,СВЦЭМ!$B$34:$B$777,M$155)+'СЕТ СН'!$F$12-'СЕТ СН'!$F$21</f>
        <v>-578.75</v>
      </c>
      <c r="N168" s="37">
        <f>SUMIFS(СВЦЭМ!$E$34:$E$777,СВЦЭМ!$A$34:$A$777,$A168,СВЦЭМ!$B$34:$B$777,N$155)+'СЕТ СН'!$F$12-'СЕТ СН'!$F$21</f>
        <v>-578.75</v>
      </c>
      <c r="O168" s="37">
        <f>SUMIFS(СВЦЭМ!$E$34:$E$777,СВЦЭМ!$A$34:$A$777,$A168,СВЦЭМ!$B$34:$B$777,O$155)+'СЕТ СН'!$F$12-'СЕТ СН'!$F$21</f>
        <v>-578.75</v>
      </c>
      <c r="P168" s="37">
        <f>SUMIFS(СВЦЭМ!$E$34:$E$777,СВЦЭМ!$A$34:$A$777,$A168,СВЦЭМ!$B$34:$B$777,P$155)+'СЕТ СН'!$F$12-'СЕТ СН'!$F$21</f>
        <v>-578.75</v>
      </c>
      <c r="Q168" s="37">
        <f>SUMIFS(СВЦЭМ!$E$34:$E$777,СВЦЭМ!$A$34:$A$777,$A168,СВЦЭМ!$B$34:$B$777,Q$155)+'СЕТ СН'!$F$12-'СЕТ СН'!$F$21</f>
        <v>-578.75</v>
      </c>
      <c r="R168" s="37">
        <f>SUMIFS(СВЦЭМ!$E$34:$E$777,СВЦЭМ!$A$34:$A$777,$A168,СВЦЭМ!$B$34:$B$777,R$155)+'СЕТ СН'!$F$12-'СЕТ СН'!$F$21</f>
        <v>-578.75</v>
      </c>
      <c r="S168" s="37">
        <f>SUMIFS(СВЦЭМ!$E$34:$E$777,СВЦЭМ!$A$34:$A$777,$A168,СВЦЭМ!$B$34:$B$777,S$155)+'СЕТ СН'!$F$12-'СЕТ СН'!$F$21</f>
        <v>-578.75</v>
      </c>
      <c r="T168" s="37">
        <f>SUMIFS(СВЦЭМ!$E$34:$E$777,СВЦЭМ!$A$34:$A$777,$A168,СВЦЭМ!$B$34:$B$777,T$155)+'СЕТ СН'!$F$12-'СЕТ СН'!$F$21</f>
        <v>-578.75</v>
      </c>
      <c r="U168" s="37">
        <f>SUMIFS(СВЦЭМ!$E$34:$E$777,СВЦЭМ!$A$34:$A$777,$A168,СВЦЭМ!$B$34:$B$777,U$155)+'СЕТ СН'!$F$12-'СЕТ СН'!$F$21</f>
        <v>-578.75</v>
      </c>
      <c r="V168" s="37">
        <f>SUMIFS(СВЦЭМ!$E$34:$E$777,СВЦЭМ!$A$34:$A$777,$A168,СВЦЭМ!$B$34:$B$777,V$155)+'СЕТ СН'!$F$12-'СЕТ СН'!$F$21</f>
        <v>-578.75</v>
      </c>
      <c r="W168" s="37">
        <f>SUMIFS(СВЦЭМ!$E$34:$E$777,СВЦЭМ!$A$34:$A$777,$A168,СВЦЭМ!$B$34:$B$777,W$155)+'СЕТ СН'!$F$12-'СЕТ СН'!$F$21</f>
        <v>-578.75</v>
      </c>
      <c r="X168" s="37">
        <f>SUMIFS(СВЦЭМ!$E$34:$E$777,СВЦЭМ!$A$34:$A$777,$A168,СВЦЭМ!$B$34:$B$777,X$155)+'СЕТ СН'!$F$12-'СЕТ СН'!$F$21</f>
        <v>-578.75</v>
      </c>
      <c r="Y168" s="37">
        <f>SUMIFS(СВЦЭМ!$E$34:$E$777,СВЦЭМ!$A$34:$A$777,$A168,СВЦЭМ!$B$34:$B$777,Y$155)+'СЕТ СН'!$F$12-'СЕТ СН'!$F$21</f>
        <v>-578.75</v>
      </c>
    </row>
    <row r="169" spans="1:25" ht="15.75" x14ac:dyDescent="0.2">
      <c r="A169" s="36">
        <f t="shared" si="4"/>
        <v>42961</v>
      </c>
      <c r="B169" s="37">
        <f>SUMIFS(СВЦЭМ!$E$34:$E$777,СВЦЭМ!$A$34:$A$777,$A169,СВЦЭМ!$B$34:$B$777,B$155)+'СЕТ СН'!$F$12-'СЕТ СН'!$F$21</f>
        <v>-578.75</v>
      </c>
      <c r="C169" s="37">
        <f>SUMIFS(СВЦЭМ!$E$34:$E$777,СВЦЭМ!$A$34:$A$777,$A169,СВЦЭМ!$B$34:$B$777,C$155)+'СЕТ СН'!$F$12-'СЕТ СН'!$F$21</f>
        <v>-578.75</v>
      </c>
      <c r="D169" s="37">
        <f>SUMIFS(СВЦЭМ!$E$34:$E$777,СВЦЭМ!$A$34:$A$777,$A169,СВЦЭМ!$B$34:$B$777,D$155)+'СЕТ СН'!$F$12-'СЕТ СН'!$F$21</f>
        <v>-578.75</v>
      </c>
      <c r="E169" s="37">
        <f>SUMIFS(СВЦЭМ!$E$34:$E$777,СВЦЭМ!$A$34:$A$777,$A169,СВЦЭМ!$B$34:$B$777,E$155)+'СЕТ СН'!$F$12-'СЕТ СН'!$F$21</f>
        <v>-578.75</v>
      </c>
      <c r="F169" s="37">
        <f>SUMIFS(СВЦЭМ!$E$34:$E$777,СВЦЭМ!$A$34:$A$777,$A169,СВЦЭМ!$B$34:$B$777,F$155)+'СЕТ СН'!$F$12-'СЕТ СН'!$F$21</f>
        <v>-578.75</v>
      </c>
      <c r="G169" s="37">
        <f>SUMIFS(СВЦЭМ!$E$34:$E$777,СВЦЭМ!$A$34:$A$777,$A169,СВЦЭМ!$B$34:$B$777,G$155)+'СЕТ СН'!$F$12-'СЕТ СН'!$F$21</f>
        <v>-578.75</v>
      </c>
      <c r="H169" s="37">
        <f>SUMIFS(СВЦЭМ!$E$34:$E$777,СВЦЭМ!$A$34:$A$777,$A169,СВЦЭМ!$B$34:$B$777,H$155)+'СЕТ СН'!$F$12-'СЕТ СН'!$F$21</f>
        <v>-578.75</v>
      </c>
      <c r="I169" s="37">
        <f>SUMIFS(СВЦЭМ!$E$34:$E$777,СВЦЭМ!$A$34:$A$777,$A169,СВЦЭМ!$B$34:$B$777,I$155)+'СЕТ СН'!$F$12-'СЕТ СН'!$F$21</f>
        <v>-578.75</v>
      </c>
      <c r="J169" s="37">
        <f>SUMIFS(СВЦЭМ!$E$34:$E$777,СВЦЭМ!$A$34:$A$777,$A169,СВЦЭМ!$B$34:$B$777,J$155)+'СЕТ СН'!$F$12-'СЕТ СН'!$F$21</f>
        <v>-578.75</v>
      </c>
      <c r="K169" s="37">
        <f>SUMIFS(СВЦЭМ!$E$34:$E$777,СВЦЭМ!$A$34:$A$777,$A169,СВЦЭМ!$B$34:$B$777,K$155)+'СЕТ СН'!$F$12-'СЕТ СН'!$F$21</f>
        <v>-578.75</v>
      </c>
      <c r="L169" s="37">
        <f>SUMIFS(СВЦЭМ!$E$34:$E$777,СВЦЭМ!$A$34:$A$777,$A169,СВЦЭМ!$B$34:$B$777,L$155)+'СЕТ СН'!$F$12-'СЕТ СН'!$F$21</f>
        <v>-578.75</v>
      </c>
      <c r="M169" s="37">
        <f>SUMIFS(СВЦЭМ!$E$34:$E$777,СВЦЭМ!$A$34:$A$777,$A169,СВЦЭМ!$B$34:$B$777,M$155)+'СЕТ СН'!$F$12-'СЕТ СН'!$F$21</f>
        <v>-578.75</v>
      </c>
      <c r="N169" s="37">
        <f>SUMIFS(СВЦЭМ!$E$34:$E$777,СВЦЭМ!$A$34:$A$777,$A169,СВЦЭМ!$B$34:$B$777,N$155)+'СЕТ СН'!$F$12-'СЕТ СН'!$F$21</f>
        <v>-578.75</v>
      </c>
      <c r="O169" s="37">
        <f>SUMIFS(СВЦЭМ!$E$34:$E$777,СВЦЭМ!$A$34:$A$777,$A169,СВЦЭМ!$B$34:$B$777,O$155)+'СЕТ СН'!$F$12-'СЕТ СН'!$F$21</f>
        <v>-578.75</v>
      </c>
      <c r="P169" s="37">
        <f>SUMIFS(СВЦЭМ!$E$34:$E$777,СВЦЭМ!$A$34:$A$777,$A169,СВЦЭМ!$B$34:$B$777,P$155)+'СЕТ СН'!$F$12-'СЕТ СН'!$F$21</f>
        <v>-578.75</v>
      </c>
      <c r="Q169" s="37">
        <f>SUMIFS(СВЦЭМ!$E$34:$E$777,СВЦЭМ!$A$34:$A$777,$A169,СВЦЭМ!$B$34:$B$777,Q$155)+'СЕТ СН'!$F$12-'СЕТ СН'!$F$21</f>
        <v>-578.75</v>
      </c>
      <c r="R169" s="37">
        <f>SUMIFS(СВЦЭМ!$E$34:$E$777,СВЦЭМ!$A$34:$A$777,$A169,СВЦЭМ!$B$34:$B$777,R$155)+'СЕТ СН'!$F$12-'СЕТ СН'!$F$21</f>
        <v>-578.75</v>
      </c>
      <c r="S169" s="37">
        <f>SUMIFS(СВЦЭМ!$E$34:$E$777,СВЦЭМ!$A$34:$A$777,$A169,СВЦЭМ!$B$34:$B$777,S$155)+'СЕТ СН'!$F$12-'СЕТ СН'!$F$21</f>
        <v>-578.75</v>
      </c>
      <c r="T169" s="37">
        <f>SUMIFS(СВЦЭМ!$E$34:$E$777,СВЦЭМ!$A$34:$A$777,$A169,СВЦЭМ!$B$34:$B$777,T$155)+'СЕТ СН'!$F$12-'СЕТ СН'!$F$21</f>
        <v>-578.75</v>
      </c>
      <c r="U169" s="37">
        <f>SUMIFS(СВЦЭМ!$E$34:$E$777,СВЦЭМ!$A$34:$A$777,$A169,СВЦЭМ!$B$34:$B$777,U$155)+'СЕТ СН'!$F$12-'СЕТ СН'!$F$21</f>
        <v>-578.75</v>
      </c>
      <c r="V169" s="37">
        <f>SUMIFS(СВЦЭМ!$E$34:$E$777,СВЦЭМ!$A$34:$A$777,$A169,СВЦЭМ!$B$34:$B$777,V$155)+'СЕТ СН'!$F$12-'СЕТ СН'!$F$21</f>
        <v>-578.75</v>
      </c>
      <c r="W169" s="37">
        <f>SUMIFS(СВЦЭМ!$E$34:$E$777,СВЦЭМ!$A$34:$A$777,$A169,СВЦЭМ!$B$34:$B$777,W$155)+'СЕТ СН'!$F$12-'СЕТ СН'!$F$21</f>
        <v>-578.75</v>
      </c>
      <c r="X169" s="37">
        <f>SUMIFS(СВЦЭМ!$E$34:$E$777,СВЦЭМ!$A$34:$A$777,$A169,СВЦЭМ!$B$34:$B$777,X$155)+'СЕТ СН'!$F$12-'СЕТ СН'!$F$21</f>
        <v>-578.75</v>
      </c>
      <c r="Y169" s="37">
        <f>SUMIFS(СВЦЭМ!$E$34:$E$777,СВЦЭМ!$A$34:$A$777,$A169,СВЦЭМ!$B$34:$B$777,Y$155)+'СЕТ СН'!$F$12-'СЕТ СН'!$F$21</f>
        <v>-578.75</v>
      </c>
    </row>
    <row r="170" spans="1:25" ht="15.75" x14ac:dyDescent="0.2">
      <c r="A170" s="36">
        <f t="shared" si="4"/>
        <v>42962</v>
      </c>
      <c r="B170" s="37">
        <f>SUMIFS(СВЦЭМ!$E$34:$E$777,СВЦЭМ!$A$34:$A$777,$A170,СВЦЭМ!$B$34:$B$777,B$155)+'СЕТ СН'!$F$12-'СЕТ СН'!$F$21</f>
        <v>-578.75</v>
      </c>
      <c r="C170" s="37">
        <f>SUMIFS(СВЦЭМ!$E$34:$E$777,СВЦЭМ!$A$34:$A$777,$A170,СВЦЭМ!$B$34:$B$777,C$155)+'СЕТ СН'!$F$12-'СЕТ СН'!$F$21</f>
        <v>-578.75</v>
      </c>
      <c r="D170" s="37">
        <f>SUMIFS(СВЦЭМ!$E$34:$E$777,СВЦЭМ!$A$34:$A$777,$A170,СВЦЭМ!$B$34:$B$777,D$155)+'СЕТ СН'!$F$12-'СЕТ СН'!$F$21</f>
        <v>-578.75</v>
      </c>
      <c r="E170" s="37">
        <f>SUMIFS(СВЦЭМ!$E$34:$E$777,СВЦЭМ!$A$34:$A$777,$A170,СВЦЭМ!$B$34:$B$777,E$155)+'СЕТ СН'!$F$12-'СЕТ СН'!$F$21</f>
        <v>-578.75</v>
      </c>
      <c r="F170" s="37">
        <f>SUMIFS(СВЦЭМ!$E$34:$E$777,СВЦЭМ!$A$34:$A$777,$A170,СВЦЭМ!$B$34:$B$777,F$155)+'СЕТ СН'!$F$12-'СЕТ СН'!$F$21</f>
        <v>-578.75</v>
      </c>
      <c r="G170" s="37">
        <f>SUMIFS(СВЦЭМ!$E$34:$E$777,СВЦЭМ!$A$34:$A$777,$A170,СВЦЭМ!$B$34:$B$777,G$155)+'СЕТ СН'!$F$12-'СЕТ СН'!$F$21</f>
        <v>-578.75</v>
      </c>
      <c r="H170" s="37">
        <f>SUMIFS(СВЦЭМ!$E$34:$E$777,СВЦЭМ!$A$34:$A$777,$A170,СВЦЭМ!$B$34:$B$777,H$155)+'СЕТ СН'!$F$12-'СЕТ СН'!$F$21</f>
        <v>-578.75</v>
      </c>
      <c r="I170" s="37">
        <f>SUMIFS(СВЦЭМ!$E$34:$E$777,СВЦЭМ!$A$34:$A$777,$A170,СВЦЭМ!$B$34:$B$777,I$155)+'СЕТ СН'!$F$12-'СЕТ СН'!$F$21</f>
        <v>-578.75</v>
      </c>
      <c r="J170" s="37">
        <f>SUMIFS(СВЦЭМ!$E$34:$E$777,СВЦЭМ!$A$34:$A$777,$A170,СВЦЭМ!$B$34:$B$777,J$155)+'СЕТ СН'!$F$12-'СЕТ СН'!$F$21</f>
        <v>-578.75</v>
      </c>
      <c r="K170" s="37">
        <f>SUMIFS(СВЦЭМ!$E$34:$E$777,СВЦЭМ!$A$34:$A$777,$A170,СВЦЭМ!$B$34:$B$777,K$155)+'СЕТ СН'!$F$12-'СЕТ СН'!$F$21</f>
        <v>-578.75</v>
      </c>
      <c r="L170" s="37">
        <f>SUMIFS(СВЦЭМ!$E$34:$E$777,СВЦЭМ!$A$34:$A$777,$A170,СВЦЭМ!$B$34:$B$777,L$155)+'СЕТ СН'!$F$12-'СЕТ СН'!$F$21</f>
        <v>-578.75</v>
      </c>
      <c r="M170" s="37">
        <f>SUMIFS(СВЦЭМ!$E$34:$E$777,СВЦЭМ!$A$34:$A$777,$A170,СВЦЭМ!$B$34:$B$777,M$155)+'СЕТ СН'!$F$12-'СЕТ СН'!$F$21</f>
        <v>-578.75</v>
      </c>
      <c r="N170" s="37">
        <f>SUMIFS(СВЦЭМ!$E$34:$E$777,СВЦЭМ!$A$34:$A$777,$A170,СВЦЭМ!$B$34:$B$777,N$155)+'СЕТ СН'!$F$12-'СЕТ СН'!$F$21</f>
        <v>-578.75</v>
      </c>
      <c r="O170" s="37">
        <f>SUMIFS(СВЦЭМ!$E$34:$E$777,СВЦЭМ!$A$34:$A$777,$A170,СВЦЭМ!$B$34:$B$777,O$155)+'СЕТ СН'!$F$12-'СЕТ СН'!$F$21</f>
        <v>-578.75</v>
      </c>
      <c r="P170" s="37">
        <f>SUMIFS(СВЦЭМ!$E$34:$E$777,СВЦЭМ!$A$34:$A$777,$A170,СВЦЭМ!$B$34:$B$777,P$155)+'СЕТ СН'!$F$12-'СЕТ СН'!$F$21</f>
        <v>-578.75</v>
      </c>
      <c r="Q170" s="37">
        <f>SUMIFS(СВЦЭМ!$E$34:$E$777,СВЦЭМ!$A$34:$A$777,$A170,СВЦЭМ!$B$34:$B$777,Q$155)+'СЕТ СН'!$F$12-'СЕТ СН'!$F$21</f>
        <v>-578.75</v>
      </c>
      <c r="R170" s="37">
        <f>SUMIFS(СВЦЭМ!$E$34:$E$777,СВЦЭМ!$A$34:$A$777,$A170,СВЦЭМ!$B$34:$B$777,R$155)+'СЕТ СН'!$F$12-'СЕТ СН'!$F$21</f>
        <v>-578.75</v>
      </c>
      <c r="S170" s="37">
        <f>SUMIFS(СВЦЭМ!$E$34:$E$777,СВЦЭМ!$A$34:$A$777,$A170,СВЦЭМ!$B$34:$B$777,S$155)+'СЕТ СН'!$F$12-'СЕТ СН'!$F$21</f>
        <v>-578.75</v>
      </c>
      <c r="T170" s="37">
        <f>SUMIFS(СВЦЭМ!$E$34:$E$777,СВЦЭМ!$A$34:$A$777,$A170,СВЦЭМ!$B$34:$B$777,T$155)+'СЕТ СН'!$F$12-'СЕТ СН'!$F$21</f>
        <v>-578.75</v>
      </c>
      <c r="U170" s="37">
        <f>SUMIFS(СВЦЭМ!$E$34:$E$777,СВЦЭМ!$A$34:$A$777,$A170,СВЦЭМ!$B$34:$B$777,U$155)+'СЕТ СН'!$F$12-'СЕТ СН'!$F$21</f>
        <v>-578.75</v>
      </c>
      <c r="V170" s="37">
        <f>SUMIFS(СВЦЭМ!$E$34:$E$777,СВЦЭМ!$A$34:$A$777,$A170,СВЦЭМ!$B$34:$B$777,V$155)+'СЕТ СН'!$F$12-'СЕТ СН'!$F$21</f>
        <v>-578.75</v>
      </c>
      <c r="W170" s="37">
        <f>SUMIFS(СВЦЭМ!$E$34:$E$777,СВЦЭМ!$A$34:$A$777,$A170,СВЦЭМ!$B$34:$B$777,W$155)+'СЕТ СН'!$F$12-'СЕТ СН'!$F$21</f>
        <v>-578.75</v>
      </c>
      <c r="X170" s="37">
        <f>SUMIFS(СВЦЭМ!$E$34:$E$777,СВЦЭМ!$A$34:$A$777,$A170,СВЦЭМ!$B$34:$B$777,X$155)+'СЕТ СН'!$F$12-'СЕТ СН'!$F$21</f>
        <v>-578.75</v>
      </c>
      <c r="Y170" s="37">
        <f>SUMIFS(СВЦЭМ!$E$34:$E$777,СВЦЭМ!$A$34:$A$777,$A170,СВЦЭМ!$B$34:$B$777,Y$155)+'СЕТ СН'!$F$12-'СЕТ СН'!$F$21</f>
        <v>-578.75</v>
      </c>
    </row>
    <row r="171" spans="1:25" ht="15.75" x14ac:dyDescent="0.2">
      <c r="A171" s="36">
        <f t="shared" si="4"/>
        <v>42963</v>
      </c>
      <c r="B171" s="37">
        <f>SUMIFS(СВЦЭМ!$E$34:$E$777,СВЦЭМ!$A$34:$A$777,$A171,СВЦЭМ!$B$34:$B$777,B$155)+'СЕТ СН'!$F$12-'СЕТ СН'!$F$21</f>
        <v>-578.75</v>
      </c>
      <c r="C171" s="37">
        <f>SUMIFS(СВЦЭМ!$E$34:$E$777,СВЦЭМ!$A$34:$A$777,$A171,СВЦЭМ!$B$34:$B$777,C$155)+'СЕТ СН'!$F$12-'СЕТ СН'!$F$21</f>
        <v>-578.75</v>
      </c>
      <c r="D171" s="37">
        <f>SUMIFS(СВЦЭМ!$E$34:$E$777,СВЦЭМ!$A$34:$A$777,$A171,СВЦЭМ!$B$34:$B$777,D$155)+'СЕТ СН'!$F$12-'СЕТ СН'!$F$21</f>
        <v>-578.75</v>
      </c>
      <c r="E171" s="37">
        <f>SUMIFS(СВЦЭМ!$E$34:$E$777,СВЦЭМ!$A$34:$A$777,$A171,СВЦЭМ!$B$34:$B$777,E$155)+'СЕТ СН'!$F$12-'СЕТ СН'!$F$21</f>
        <v>-578.75</v>
      </c>
      <c r="F171" s="37">
        <f>SUMIFS(СВЦЭМ!$E$34:$E$777,СВЦЭМ!$A$34:$A$777,$A171,СВЦЭМ!$B$34:$B$777,F$155)+'СЕТ СН'!$F$12-'СЕТ СН'!$F$21</f>
        <v>-578.75</v>
      </c>
      <c r="G171" s="37">
        <f>SUMIFS(СВЦЭМ!$E$34:$E$777,СВЦЭМ!$A$34:$A$777,$A171,СВЦЭМ!$B$34:$B$777,G$155)+'СЕТ СН'!$F$12-'СЕТ СН'!$F$21</f>
        <v>-578.75</v>
      </c>
      <c r="H171" s="37">
        <f>SUMIFS(СВЦЭМ!$E$34:$E$777,СВЦЭМ!$A$34:$A$777,$A171,СВЦЭМ!$B$34:$B$777,H$155)+'СЕТ СН'!$F$12-'СЕТ СН'!$F$21</f>
        <v>-578.75</v>
      </c>
      <c r="I171" s="37">
        <f>SUMIFS(СВЦЭМ!$E$34:$E$777,СВЦЭМ!$A$34:$A$777,$A171,СВЦЭМ!$B$34:$B$777,I$155)+'СЕТ СН'!$F$12-'СЕТ СН'!$F$21</f>
        <v>-578.75</v>
      </c>
      <c r="J171" s="37">
        <f>SUMIFS(СВЦЭМ!$E$34:$E$777,СВЦЭМ!$A$34:$A$777,$A171,СВЦЭМ!$B$34:$B$777,J$155)+'СЕТ СН'!$F$12-'СЕТ СН'!$F$21</f>
        <v>-578.75</v>
      </c>
      <c r="K171" s="37">
        <f>SUMIFS(СВЦЭМ!$E$34:$E$777,СВЦЭМ!$A$34:$A$777,$A171,СВЦЭМ!$B$34:$B$777,K$155)+'СЕТ СН'!$F$12-'СЕТ СН'!$F$21</f>
        <v>-578.75</v>
      </c>
      <c r="L171" s="37">
        <f>SUMIFS(СВЦЭМ!$E$34:$E$777,СВЦЭМ!$A$34:$A$777,$A171,СВЦЭМ!$B$34:$B$777,L$155)+'СЕТ СН'!$F$12-'СЕТ СН'!$F$21</f>
        <v>-578.75</v>
      </c>
      <c r="M171" s="37">
        <f>SUMIFS(СВЦЭМ!$E$34:$E$777,СВЦЭМ!$A$34:$A$777,$A171,СВЦЭМ!$B$34:$B$777,M$155)+'СЕТ СН'!$F$12-'СЕТ СН'!$F$21</f>
        <v>-578.75</v>
      </c>
      <c r="N171" s="37">
        <f>SUMIFS(СВЦЭМ!$E$34:$E$777,СВЦЭМ!$A$34:$A$777,$A171,СВЦЭМ!$B$34:$B$777,N$155)+'СЕТ СН'!$F$12-'СЕТ СН'!$F$21</f>
        <v>-578.75</v>
      </c>
      <c r="O171" s="37">
        <f>SUMIFS(СВЦЭМ!$E$34:$E$777,СВЦЭМ!$A$34:$A$777,$A171,СВЦЭМ!$B$34:$B$777,O$155)+'СЕТ СН'!$F$12-'СЕТ СН'!$F$21</f>
        <v>-578.75</v>
      </c>
      <c r="P171" s="37">
        <f>SUMIFS(СВЦЭМ!$E$34:$E$777,СВЦЭМ!$A$34:$A$777,$A171,СВЦЭМ!$B$34:$B$777,P$155)+'СЕТ СН'!$F$12-'СЕТ СН'!$F$21</f>
        <v>-578.75</v>
      </c>
      <c r="Q171" s="37">
        <f>SUMIFS(СВЦЭМ!$E$34:$E$777,СВЦЭМ!$A$34:$A$777,$A171,СВЦЭМ!$B$34:$B$777,Q$155)+'СЕТ СН'!$F$12-'СЕТ СН'!$F$21</f>
        <v>-578.75</v>
      </c>
      <c r="R171" s="37">
        <f>SUMIFS(СВЦЭМ!$E$34:$E$777,СВЦЭМ!$A$34:$A$777,$A171,СВЦЭМ!$B$34:$B$777,R$155)+'СЕТ СН'!$F$12-'СЕТ СН'!$F$21</f>
        <v>-578.75</v>
      </c>
      <c r="S171" s="37">
        <f>SUMIFS(СВЦЭМ!$E$34:$E$777,СВЦЭМ!$A$34:$A$777,$A171,СВЦЭМ!$B$34:$B$777,S$155)+'СЕТ СН'!$F$12-'СЕТ СН'!$F$21</f>
        <v>-578.75</v>
      </c>
      <c r="T171" s="37">
        <f>SUMIFS(СВЦЭМ!$E$34:$E$777,СВЦЭМ!$A$34:$A$777,$A171,СВЦЭМ!$B$34:$B$777,T$155)+'СЕТ СН'!$F$12-'СЕТ СН'!$F$21</f>
        <v>-578.75</v>
      </c>
      <c r="U171" s="37">
        <f>SUMIFS(СВЦЭМ!$E$34:$E$777,СВЦЭМ!$A$34:$A$777,$A171,СВЦЭМ!$B$34:$B$777,U$155)+'СЕТ СН'!$F$12-'СЕТ СН'!$F$21</f>
        <v>-578.75</v>
      </c>
      <c r="V171" s="37">
        <f>SUMIFS(СВЦЭМ!$E$34:$E$777,СВЦЭМ!$A$34:$A$777,$A171,СВЦЭМ!$B$34:$B$777,V$155)+'СЕТ СН'!$F$12-'СЕТ СН'!$F$21</f>
        <v>-578.75</v>
      </c>
      <c r="W171" s="37">
        <f>SUMIFS(СВЦЭМ!$E$34:$E$777,СВЦЭМ!$A$34:$A$777,$A171,СВЦЭМ!$B$34:$B$777,W$155)+'СЕТ СН'!$F$12-'СЕТ СН'!$F$21</f>
        <v>-578.75</v>
      </c>
      <c r="X171" s="37">
        <f>SUMIFS(СВЦЭМ!$E$34:$E$777,СВЦЭМ!$A$34:$A$777,$A171,СВЦЭМ!$B$34:$B$777,X$155)+'СЕТ СН'!$F$12-'СЕТ СН'!$F$21</f>
        <v>-578.75</v>
      </c>
      <c r="Y171" s="37">
        <f>SUMIFS(СВЦЭМ!$E$34:$E$777,СВЦЭМ!$A$34:$A$777,$A171,СВЦЭМ!$B$34:$B$777,Y$155)+'СЕТ СН'!$F$12-'СЕТ СН'!$F$21</f>
        <v>-578.75</v>
      </c>
    </row>
    <row r="172" spans="1:25" ht="15.75" x14ac:dyDescent="0.2">
      <c r="A172" s="36">
        <f t="shared" si="4"/>
        <v>42964</v>
      </c>
      <c r="B172" s="37">
        <f>SUMIFS(СВЦЭМ!$E$34:$E$777,СВЦЭМ!$A$34:$A$777,$A172,СВЦЭМ!$B$34:$B$777,B$155)+'СЕТ СН'!$F$12-'СЕТ СН'!$F$21</f>
        <v>-578.75</v>
      </c>
      <c r="C172" s="37">
        <f>SUMIFS(СВЦЭМ!$E$34:$E$777,СВЦЭМ!$A$34:$A$777,$A172,СВЦЭМ!$B$34:$B$777,C$155)+'СЕТ СН'!$F$12-'СЕТ СН'!$F$21</f>
        <v>-578.75</v>
      </c>
      <c r="D172" s="37">
        <f>SUMIFS(СВЦЭМ!$E$34:$E$777,СВЦЭМ!$A$34:$A$777,$A172,СВЦЭМ!$B$34:$B$777,D$155)+'СЕТ СН'!$F$12-'СЕТ СН'!$F$21</f>
        <v>-578.75</v>
      </c>
      <c r="E172" s="37">
        <f>SUMIFS(СВЦЭМ!$E$34:$E$777,СВЦЭМ!$A$34:$A$777,$A172,СВЦЭМ!$B$34:$B$777,E$155)+'СЕТ СН'!$F$12-'СЕТ СН'!$F$21</f>
        <v>-578.75</v>
      </c>
      <c r="F172" s="37">
        <f>SUMIFS(СВЦЭМ!$E$34:$E$777,СВЦЭМ!$A$34:$A$777,$A172,СВЦЭМ!$B$34:$B$777,F$155)+'СЕТ СН'!$F$12-'СЕТ СН'!$F$21</f>
        <v>-578.75</v>
      </c>
      <c r="G172" s="37">
        <f>SUMIFS(СВЦЭМ!$E$34:$E$777,СВЦЭМ!$A$34:$A$777,$A172,СВЦЭМ!$B$34:$B$777,G$155)+'СЕТ СН'!$F$12-'СЕТ СН'!$F$21</f>
        <v>-578.75</v>
      </c>
      <c r="H172" s="37">
        <f>SUMIFS(СВЦЭМ!$E$34:$E$777,СВЦЭМ!$A$34:$A$777,$A172,СВЦЭМ!$B$34:$B$777,H$155)+'СЕТ СН'!$F$12-'СЕТ СН'!$F$21</f>
        <v>-578.75</v>
      </c>
      <c r="I172" s="37">
        <f>SUMIFS(СВЦЭМ!$E$34:$E$777,СВЦЭМ!$A$34:$A$777,$A172,СВЦЭМ!$B$34:$B$777,I$155)+'СЕТ СН'!$F$12-'СЕТ СН'!$F$21</f>
        <v>-578.75</v>
      </c>
      <c r="J172" s="37">
        <f>SUMIFS(СВЦЭМ!$E$34:$E$777,СВЦЭМ!$A$34:$A$777,$A172,СВЦЭМ!$B$34:$B$777,J$155)+'СЕТ СН'!$F$12-'СЕТ СН'!$F$21</f>
        <v>-578.75</v>
      </c>
      <c r="K172" s="37">
        <f>SUMIFS(СВЦЭМ!$E$34:$E$777,СВЦЭМ!$A$34:$A$777,$A172,СВЦЭМ!$B$34:$B$777,K$155)+'СЕТ СН'!$F$12-'СЕТ СН'!$F$21</f>
        <v>-578.75</v>
      </c>
      <c r="L172" s="37">
        <f>SUMIFS(СВЦЭМ!$E$34:$E$777,СВЦЭМ!$A$34:$A$777,$A172,СВЦЭМ!$B$34:$B$777,L$155)+'СЕТ СН'!$F$12-'СЕТ СН'!$F$21</f>
        <v>-578.75</v>
      </c>
      <c r="M172" s="37">
        <f>SUMIFS(СВЦЭМ!$E$34:$E$777,СВЦЭМ!$A$34:$A$777,$A172,СВЦЭМ!$B$34:$B$777,M$155)+'СЕТ СН'!$F$12-'СЕТ СН'!$F$21</f>
        <v>-578.75</v>
      </c>
      <c r="N172" s="37">
        <f>SUMIFS(СВЦЭМ!$E$34:$E$777,СВЦЭМ!$A$34:$A$777,$A172,СВЦЭМ!$B$34:$B$777,N$155)+'СЕТ СН'!$F$12-'СЕТ СН'!$F$21</f>
        <v>-578.75</v>
      </c>
      <c r="O172" s="37">
        <f>SUMIFS(СВЦЭМ!$E$34:$E$777,СВЦЭМ!$A$34:$A$777,$A172,СВЦЭМ!$B$34:$B$777,O$155)+'СЕТ СН'!$F$12-'СЕТ СН'!$F$21</f>
        <v>-578.75</v>
      </c>
      <c r="P172" s="37">
        <f>SUMIFS(СВЦЭМ!$E$34:$E$777,СВЦЭМ!$A$34:$A$777,$A172,СВЦЭМ!$B$34:$B$777,P$155)+'СЕТ СН'!$F$12-'СЕТ СН'!$F$21</f>
        <v>-578.75</v>
      </c>
      <c r="Q172" s="37">
        <f>SUMIFS(СВЦЭМ!$E$34:$E$777,СВЦЭМ!$A$34:$A$777,$A172,СВЦЭМ!$B$34:$B$777,Q$155)+'СЕТ СН'!$F$12-'СЕТ СН'!$F$21</f>
        <v>-578.75</v>
      </c>
      <c r="R172" s="37">
        <f>SUMIFS(СВЦЭМ!$E$34:$E$777,СВЦЭМ!$A$34:$A$777,$A172,СВЦЭМ!$B$34:$B$777,R$155)+'СЕТ СН'!$F$12-'СЕТ СН'!$F$21</f>
        <v>-578.75</v>
      </c>
      <c r="S172" s="37">
        <f>SUMIFS(СВЦЭМ!$E$34:$E$777,СВЦЭМ!$A$34:$A$777,$A172,СВЦЭМ!$B$34:$B$777,S$155)+'СЕТ СН'!$F$12-'СЕТ СН'!$F$21</f>
        <v>-578.75</v>
      </c>
      <c r="T172" s="37">
        <f>SUMIFS(СВЦЭМ!$E$34:$E$777,СВЦЭМ!$A$34:$A$777,$A172,СВЦЭМ!$B$34:$B$777,T$155)+'СЕТ СН'!$F$12-'СЕТ СН'!$F$21</f>
        <v>-578.75</v>
      </c>
      <c r="U172" s="37">
        <f>SUMIFS(СВЦЭМ!$E$34:$E$777,СВЦЭМ!$A$34:$A$777,$A172,СВЦЭМ!$B$34:$B$777,U$155)+'СЕТ СН'!$F$12-'СЕТ СН'!$F$21</f>
        <v>-578.75</v>
      </c>
      <c r="V172" s="37">
        <f>SUMIFS(СВЦЭМ!$E$34:$E$777,СВЦЭМ!$A$34:$A$777,$A172,СВЦЭМ!$B$34:$B$777,V$155)+'СЕТ СН'!$F$12-'СЕТ СН'!$F$21</f>
        <v>-578.75</v>
      </c>
      <c r="W172" s="37">
        <f>SUMIFS(СВЦЭМ!$E$34:$E$777,СВЦЭМ!$A$34:$A$777,$A172,СВЦЭМ!$B$34:$B$777,W$155)+'СЕТ СН'!$F$12-'СЕТ СН'!$F$21</f>
        <v>-578.75</v>
      </c>
      <c r="X172" s="37">
        <f>SUMIFS(СВЦЭМ!$E$34:$E$777,СВЦЭМ!$A$34:$A$777,$A172,СВЦЭМ!$B$34:$B$777,X$155)+'СЕТ СН'!$F$12-'СЕТ СН'!$F$21</f>
        <v>-578.75</v>
      </c>
      <c r="Y172" s="37">
        <f>SUMIFS(СВЦЭМ!$E$34:$E$777,СВЦЭМ!$A$34:$A$777,$A172,СВЦЭМ!$B$34:$B$777,Y$155)+'СЕТ СН'!$F$12-'СЕТ СН'!$F$21</f>
        <v>-578.75</v>
      </c>
    </row>
    <row r="173" spans="1:25" ht="15.75" x14ac:dyDescent="0.2">
      <c r="A173" s="36">
        <f t="shared" si="4"/>
        <v>42965</v>
      </c>
      <c r="B173" s="37">
        <f>SUMIFS(СВЦЭМ!$E$34:$E$777,СВЦЭМ!$A$34:$A$777,$A173,СВЦЭМ!$B$34:$B$777,B$155)+'СЕТ СН'!$F$12-'СЕТ СН'!$F$21</f>
        <v>-578.75</v>
      </c>
      <c r="C173" s="37">
        <f>SUMIFS(СВЦЭМ!$E$34:$E$777,СВЦЭМ!$A$34:$A$777,$A173,СВЦЭМ!$B$34:$B$777,C$155)+'СЕТ СН'!$F$12-'СЕТ СН'!$F$21</f>
        <v>-578.75</v>
      </c>
      <c r="D173" s="37">
        <f>SUMIFS(СВЦЭМ!$E$34:$E$777,СВЦЭМ!$A$34:$A$777,$A173,СВЦЭМ!$B$34:$B$777,D$155)+'СЕТ СН'!$F$12-'СЕТ СН'!$F$21</f>
        <v>-578.75</v>
      </c>
      <c r="E173" s="37">
        <f>SUMIFS(СВЦЭМ!$E$34:$E$777,СВЦЭМ!$A$34:$A$777,$A173,СВЦЭМ!$B$34:$B$777,E$155)+'СЕТ СН'!$F$12-'СЕТ СН'!$F$21</f>
        <v>-578.75</v>
      </c>
      <c r="F173" s="37">
        <f>SUMIFS(СВЦЭМ!$E$34:$E$777,СВЦЭМ!$A$34:$A$777,$A173,СВЦЭМ!$B$34:$B$777,F$155)+'СЕТ СН'!$F$12-'СЕТ СН'!$F$21</f>
        <v>-578.75</v>
      </c>
      <c r="G173" s="37">
        <f>SUMIFS(СВЦЭМ!$E$34:$E$777,СВЦЭМ!$A$34:$A$777,$A173,СВЦЭМ!$B$34:$B$777,G$155)+'СЕТ СН'!$F$12-'СЕТ СН'!$F$21</f>
        <v>-578.75</v>
      </c>
      <c r="H173" s="37">
        <f>SUMIFS(СВЦЭМ!$E$34:$E$777,СВЦЭМ!$A$34:$A$777,$A173,СВЦЭМ!$B$34:$B$777,H$155)+'СЕТ СН'!$F$12-'СЕТ СН'!$F$21</f>
        <v>-578.75</v>
      </c>
      <c r="I173" s="37">
        <f>SUMIFS(СВЦЭМ!$E$34:$E$777,СВЦЭМ!$A$34:$A$777,$A173,СВЦЭМ!$B$34:$B$777,I$155)+'СЕТ СН'!$F$12-'СЕТ СН'!$F$21</f>
        <v>-578.75</v>
      </c>
      <c r="J173" s="37">
        <f>SUMIFS(СВЦЭМ!$E$34:$E$777,СВЦЭМ!$A$34:$A$777,$A173,СВЦЭМ!$B$34:$B$777,J$155)+'СЕТ СН'!$F$12-'СЕТ СН'!$F$21</f>
        <v>-578.75</v>
      </c>
      <c r="K173" s="37">
        <f>SUMIFS(СВЦЭМ!$E$34:$E$777,СВЦЭМ!$A$34:$A$777,$A173,СВЦЭМ!$B$34:$B$777,K$155)+'СЕТ СН'!$F$12-'СЕТ СН'!$F$21</f>
        <v>-578.75</v>
      </c>
      <c r="L173" s="37">
        <f>SUMIFS(СВЦЭМ!$E$34:$E$777,СВЦЭМ!$A$34:$A$777,$A173,СВЦЭМ!$B$34:$B$777,L$155)+'СЕТ СН'!$F$12-'СЕТ СН'!$F$21</f>
        <v>-578.75</v>
      </c>
      <c r="M173" s="37">
        <f>SUMIFS(СВЦЭМ!$E$34:$E$777,СВЦЭМ!$A$34:$A$777,$A173,СВЦЭМ!$B$34:$B$777,M$155)+'СЕТ СН'!$F$12-'СЕТ СН'!$F$21</f>
        <v>-578.75</v>
      </c>
      <c r="N173" s="37">
        <f>SUMIFS(СВЦЭМ!$E$34:$E$777,СВЦЭМ!$A$34:$A$777,$A173,СВЦЭМ!$B$34:$B$777,N$155)+'СЕТ СН'!$F$12-'СЕТ СН'!$F$21</f>
        <v>-578.75</v>
      </c>
      <c r="O173" s="37">
        <f>SUMIFS(СВЦЭМ!$E$34:$E$777,СВЦЭМ!$A$34:$A$777,$A173,СВЦЭМ!$B$34:$B$777,O$155)+'СЕТ СН'!$F$12-'СЕТ СН'!$F$21</f>
        <v>-578.75</v>
      </c>
      <c r="P173" s="37">
        <f>SUMIFS(СВЦЭМ!$E$34:$E$777,СВЦЭМ!$A$34:$A$777,$A173,СВЦЭМ!$B$34:$B$777,P$155)+'СЕТ СН'!$F$12-'СЕТ СН'!$F$21</f>
        <v>-578.75</v>
      </c>
      <c r="Q173" s="37">
        <f>SUMIFS(СВЦЭМ!$E$34:$E$777,СВЦЭМ!$A$34:$A$777,$A173,СВЦЭМ!$B$34:$B$777,Q$155)+'СЕТ СН'!$F$12-'СЕТ СН'!$F$21</f>
        <v>-578.75</v>
      </c>
      <c r="R173" s="37">
        <f>SUMIFS(СВЦЭМ!$E$34:$E$777,СВЦЭМ!$A$34:$A$777,$A173,СВЦЭМ!$B$34:$B$777,R$155)+'СЕТ СН'!$F$12-'СЕТ СН'!$F$21</f>
        <v>-578.75</v>
      </c>
      <c r="S173" s="37">
        <f>SUMIFS(СВЦЭМ!$E$34:$E$777,СВЦЭМ!$A$34:$A$777,$A173,СВЦЭМ!$B$34:$B$777,S$155)+'СЕТ СН'!$F$12-'СЕТ СН'!$F$21</f>
        <v>-578.75</v>
      </c>
      <c r="T173" s="37">
        <f>SUMIFS(СВЦЭМ!$E$34:$E$777,СВЦЭМ!$A$34:$A$777,$A173,СВЦЭМ!$B$34:$B$777,T$155)+'СЕТ СН'!$F$12-'СЕТ СН'!$F$21</f>
        <v>-578.75</v>
      </c>
      <c r="U173" s="37">
        <f>SUMIFS(СВЦЭМ!$E$34:$E$777,СВЦЭМ!$A$34:$A$777,$A173,СВЦЭМ!$B$34:$B$777,U$155)+'СЕТ СН'!$F$12-'СЕТ СН'!$F$21</f>
        <v>-578.75</v>
      </c>
      <c r="V173" s="37">
        <f>SUMIFS(СВЦЭМ!$E$34:$E$777,СВЦЭМ!$A$34:$A$777,$A173,СВЦЭМ!$B$34:$B$777,V$155)+'СЕТ СН'!$F$12-'СЕТ СН'!$F$21</f>
        <v>-578.75</v>
      </c>
      <c r="W173" s="37">
        <f>SUMIFS(СВЦЭМ!$E$34:$E$777,СВЦЭМ!$A$34:$A$777,$A173,СВЦЭМ!$B$34:$B$777,W$155)+'СЕТ СН'!$F$12-'СЕТ СН'!$F$21</f>
        <v>-578.75</v>
      </c>
      <c r="X173" s="37">
        <f>SUMIFS(СВЦЭМ!$E$34:$E$777,СВЦЭМ!$A$34:$A$777,$A173,СВЦЭМ!$B$34:$B$777,X$155)+'СЕТ СН'!$F$12-'СЕТ СН'!$F$21</f>
        <v>-578.75</v>
      </c>
      <c r="Y173" s="37">
        <f>SUMIFS(СВЦЭМ!$E$34:$E$777,СВЦЭМ!$A$34:$A$777,$A173,СВЦЭМ!$B$34:$B$777,Y$155)+'СЕТ СН'!$F$12-'СЕТ СН'!$F$21</f>
        <v>-578.75</v>
      </c>
    </row>
    <row r="174" spans="1:25" ht="15.75" x14ac:dyDescent="0.2">
      <c r="A174" s="36">
        <f t="shared" si="4"/>
        <v>42966</v>
      </c>
      <c r="B174" s="37">
        <f>SUMIFS(СВЦЭМ!$E$34:$E$777,СВЦЭМ!$A$34:$A$777,$A174,СВЦЭМ!$B$34:$B$777,B$155)+'СЕТ СН'!$F$12-'СЕТ СН'!$F$21</f>
        <v>-578.75</v>
      </c>
      <c r="C174" s="37">
        <f>SUMIFS(СВЦЭМ!$E$34:$E$777,СВЦЭМ!$A$34:$A$777,$A174,СВЦЭМ!$B$34:$B$777,C$155)+'СЕТ СН'!$F$12-'СЕТ СН'!$F$21</f>
        <v>-578.75</v>
      </c>
      <c r="D174" s="37">
        <f>SUMIFS(СВЦЭМ!$E$34:$E$777,СВЦЭМ!$A$34:$A$777,$A174,СВЦЭМ!$B$34:$B$777,D$155)+'СЕТ СН'!$F$12-'СЕТ СН'!$F$21</f>
        <v>-578.75</v>
      </c>
      <c r="E174" s="37">
        <f>SUMIFS(СВЦЭМ!$E$34:$E$777,СВЦЭМ!$A$34:$A$777,$A174,СВЦЭМ!$B$34:$B$777,E$155)+'СЕТ СН'!$F$12-'СЕТ СН'!$F$21</f>
        <v>-578.75</v>
      </c>
      <c r="F174" s="37">
        <f>SUMIFS(СВЦЭМ!$E$34:$E$777,СВЦЭМ!$A$34:$A$777,$A174,СВЦЭМ!$B$34:$B$777,F$155)+'СЕТ СН'!$F$12-'СЕТ СН'!$F$21</f>
        <v>-578.75</v>
      </c>
      <c r="G174" s="37">
        <f>SUMIFS(СВЦЭМ!$E$34:$E$777,СВЦЭМ!$A$34:$A$777,$A174,СВЦЭМ!$B$34:$B$777,G$155)+'СЕТ СН'!$F$12-'СЕТ СН'!$F$21</f>
        <v>-578.75</v>
      </c>
      <c r="H174" s="37">
        <f>SUMIFS(СВЦЭМ!$E$34:$E$777,СВЦЭМ!$A$34:$A$777,$A174,СВЦЭМ!$B$34:$B$777,H$155)+'СЕТ СН'!$F$12-'СЕТ СН'!$F$21</f>
        <v>-578.75</v>
      </c>
      <c r="I174" s="37">
        <f>SUMIFS(СВЦЭМ!$E$34:$E$777,СВЦЭМ!$A$34:$A$777,$A174,СВЦЭМ!$B$34:$B$777,I$155)+'СЕТ СН'!$F$12-'СЕТ СН'!$F$21</f>
        <v>-578.75</v>
      </c>
      <c r="J174" s="37">
        <f>SUMIFS(СВЦЭМ!$E$34:$E$777,СВЦЭМ!$A$34:$A$777,$A174,СВЦЭМ!$B$34:$B$777,J$155)+'СЕТ СН'!$F$12-'СЕТ СН'!$F$21</f>
        <v>-578.75</v>
      </c>
      <c r="K174" s="37">
        <f>SUMIFS(СВЦЭМ!$E$34:$E$777,СВЦЭМ!$A$34:$A$777,$A174,СВЦЭМ!$B$34:$B$777,K$155)+'СЕТ СН'!$F$12-'СЕТ СН'!$F$21</f>
        <v>-578.75</v>
      </c>
      <c r="L174" s="37">
        <f>SUMIFS(СВЦЭМ!$E$34:$E$777,СВЦЭМ!$A$34:$A$777,$A174,СВЦЭМ!$B$34:$B$777,L$155)+'СЕТ СН'!$F$12-'СЕТ СН'!$F$21</f>
        <v>-578.75</v>
      </c>
      <c r="M174" s="37">
        <f>SUMIFS(СВЦЭМ!$E$34:$E$777,СВЦЭМ!$A$34:$A$777,$A174,СВЦЭМ!$B$34:$B$777,M$155)+'СЕТ СН'!$F$12-'СЕТ СН'!$F$21</f>
        <v>-578.75</v>
      </c>
      <c r="N174" s="37">
        <f>SUMIFS(СВЦЭМ!$E$34:$E$777,СВЦЭМ!$A$34:$A$777,$A174,СВЦЭМ!$B$34:$B$777,N$155)+'СЕТ СН'!$F$12-'СЕТ СН'!$F$21</f>
        <v>-578.75</v>
      </c>
      <c r="O174" s="37">
        <f>SUMIFS(СВЦЭМ!$E$34:$E$777,СВЦЭМ!$A$34:$A$777,$A174,СВЦЭМ!$B$34:$B$777,O$155)+'СЕТ СН'!$F$12-'СЕТ СН'!$F$21</f>
        <v>-578.75</v>
      </c>
      <c r="P174" s="37">
        <f>SUMIFS(СВЦЭМ!$E$34:$E$777,СВЦЭМ!$A$34:$A$777,$A174,СВЦЭМ!$B$34:$B$777,P$155)+'СЕТ СН'!$F$12-'СЕТ СН'!$F$21</f>
        <v>-578.75</v>
      </c>
      <c r="Q174" s="37">
        <f>SUMIFS(СВЦЭМ!$E$34:$E$777,СВЦЭМ!$A$34:$A$777,$A174,СВЦЭМ!$B$34:$B$777,Q$155)+'СЕТ СН'!$F$12-'СЕТ СН'!$F$21</f>
        <v>-578.75</v>
      </c>
      <c r="R174" s="37">
        <f>SUMIFS(СВЦЭМ!$E$34:$E$777,СВЦЭМ!$A$34:$A$777,$A174,СВЦЭМ!$B$34:$B$777,R$155)+'СЕТ СН'!$F$12-'СЕТ СН'!$F$21</f>
        <v>-578.75</v>
      </c>
      <c r="S174" s="37">
        <f>SUMIFS(СВЦЭМ!$E$34:$E$777,СВЦЭМ!$A$34:$A$777,$A174,СВЦЭМ!$B$34:$B$777,S$155)+'СЕТ СН'!$F$12-'СЕТ СН'!$F$21</f>
        <v>-578.75</v>
      </c>
      <c r="T174" s="37">
        <f>SUMIFS(СВЦЭМ!$E$34:$E$777,СВЦЭМ!$A$34:$A$777,$A174,СВЦЭМ!$B$34:$B$777,T$155)+'СЕТ СН'!$F$12-'СЕТ СН'!$F$21</f>
        <v>-578.75</v>
      </c>
      <c r="U174" s="37">
        <f>SUMIFS(СВЦЭМ!$E$34:$E$777,СВЦЭМ!$A$34:$A$777,$A174,СВЦЭМ!$B$34:$B$777,U$155)+'СЕТ СН'!$F$12-'СЕТ СН'!$F$21</f>
        <v>-578.75</v>
      </c>
      <c r="V174" s="37">
        <f>SUMIFS(СВЦЭМ!$E$34:$E$777,СВЦЭМ!$A$34:$A$777,$A174,СВЦЭМ!$B$34:$B$777,V$155)+'СЕТ СН'!$F$12-'СЕТ СН'!$F$21</f>
        <v>-578.75</v>
      </c>
      <c r="W174" s="37">
        <f>SUMIFS(СВЦЭМ!$E$34:$E$777,СВЦЭМ!$A$34:$A$777,$A174,СВЦЭМ!$B$34:$B$777,W$155)+'СЕТ СН'!$F$12-'СЕТ СН'!$F$21</f>
        <v>-578.75</v>
      </c>
      <c r="X174" s="37">
        <f>SUMIFS(СВЦЭМ!$E$34:$E$777,СВЦЭМ!$A$34:$A$777,$A174,СВЦЭМ!$B$34:$B$777,X$155)+'СЕТ СН'!$F$12-'СЕТ СН'!$F$21</f>
        <v>-578.75</v>
      </c>
      <c r="Y174" s="37">
        <f>SUMIFS(СВЦЭМ!$E$34:$E$777,СВЦЭМ!$A$34:$A$777,$A174,СВЦЭМ!$B$34:$B$777,Y$155)+'СЕТ СН'!$F$12-'СЕТ СН'!$F$21</f>
        <v>-578.75</v>
      </c>
    </row>
    <row r="175" spans="1:25" ht="15.75" x14ac:dyDescent="0.2">
      <c r="A175" s="36">
        <f t="shared" si="4"/>
        <v>42967</v>
      </c>
      <c r="B175" s="37">
        <f>SUMIFS(СВЦЭМ!$E$34:$E$777,СВЦЭМ!$A$34:$A$777,$A175,СВЦЭМ!$B$34:$B$777,B$155)+'СЕТ СН'!$F$12-'СЕТ СН'!$F$21</f>
        <v>-578.75</v>
      </c>
      <c r="C175" s="37">
        <f>SUMIFS(СВЦЭМ!$E$34:$E$777,СВЦЭМ!$A$34:$A$777,$A175,СВЦЭМ!$B$34:$B$777,C$155)+'СЕТ СН'!$F$12-'СЕТ СН'!$F$21</f>
        <v>-578.75</v>
      </c>
      <c r="D175" s="37">
        <f>SUMIFS(СВЦЭМ!$E$34:$E$777,СВЦЭМ!$A$34:$A$777,$A175,СВЦЭМ!$B$34:$B$777,D$155)+'СЕТ СН'!$F$12-'СЕТ СН'!$F$21</f>
        <v>-578.75</v>
      </c>
      <c r="E175" s="37">
        <f>SUMIFS(СВЦЭМ!$E$34:$E$777,СВЦЭМ!$A$34:$A$777,$A175,СВЦЭМ!$B$34:$B$777,E$155)+'СЕТ СН'!$F$12-'СЕТ СН'!$F$21</f>
        <v>-578.75</v>
      </c>
      <c r="F175" s="37">
        <f>SUMIFS(СВЦЭМ!$E$34:$E$777,СВЦЭМ!$A$34:$A$777,$A175,СВЦЭМ!$B$34:$B$777,F$155)+'СЕТ СН'!$F$12-'СЕТ СН'!$F$21</f>
        <v>-578.75</v>
      </c>
      <c r="G175" s="37">
        <f>SUMIFS(СВЦЭМ!$E$34:$E$777,СВЦЭМ!$A$34:$A$777,$A175,СВЦЭМ!$B$34:$B$777,G$155)+'СЕТ СН'!$F$12-'СЕТ СН'!$F$21</f>
        <v>-578.75</v>
      </c>
      <c r="H175" s="37">
        <f>SUMIFS(СВЦЭМ!$E$34:$E$777,СВЦЭМ!$A$34:$A$777,$A175,СВЦЭМ!$B$34:$B$777,H$155)+'СЕТ СН'!$F$12-'СЕТ СН'!$F$21</f>
        <v>-578.75</v>
      </c>
      <c r="I175" s="37">
        <f>SUMIFS(СВЦЭМ!$E$34:$E$777,СВЦЭМ!$A$34:$A$777,$A175,СВЦЭМ!$B$34:$B$777,I$155)+'СЕТ СН'!$F$12-'СЕТ СН'!$F$21</f>
        <v>-578.75</v>
      </c>
      <c r="J175" s="37">
        <f>SUMIFS(СВЦЭМ!$E$34:$E$777,СВЦЭМ!$A$34:$A$777,$A175,СВЦЭМ!$B$34:$B$777,J$155)+'СЕТ СН'!$F$12-'СЕТ СН'!$F$21</f>
        <v>-578.75</v>
      </c>
      <c r="K175" s="37">
        <f>SUMIFS(СВЦЭМ!$E$34:$E$777,СВЦЭМ!$A$34:$A$777,$A175,СВЦЭМ!$B$34:$B$777,K$155)+'СЕТ СН'!$F$12-'СЕТ СН'!$F$21</f>
        <v>-578.75</v>
      </c>
      <c r="L175" s="37">
        <f>SUMIFS(СВЦЭМ!$E$34:$E$777,СВЦЭМ!$A$34:$A$777,$A175,СВЦЭМ!$B$34:$B$777,L$155)+'СЕТ СН'!$F$12-'СЕТ СН'!$F$21</f>
        <v>-578.75</v>
      </c>
      <c r="M175" s="37">
        <f>SUMIFS(СВЦЭМ!$E$34:$E$777,СВЦЭМ!$A$34:$A$777,$A175,СВЦЭМ!$B$34:$B$777,M$155)+'СЕТ СН'!$F$12-'СЕТ СН'!$F$21</f>
        <v>-578.75</v>
      </c>
      <c r="N175" s="37">
        <f>SUMIFS(СВЦЭМ!$E$34:$E$777,СВЦЭМ!$A$34:$A$777,$A175,СВЦЭМ!$B$34:$B$777,N$155)+'СЕТ СН'!$F$12-'СЕТ СН'!$F$21</f>
        <v>-578.75</v>
      </c>
      <c r="O175" s="37">
        <f>SUMIFS(СВЦЭМ!$E$34:$E$777,СВЦЭМ!$A$34:$A$777,$A175,СВЦЭМ!$B$34:$B$777,O$155)+'СЕТ СН'!$F$12-'СЕТ СН'!$F$21</f>
        <v>-578.75</v>
      </c>
      <c r="P175" s="37">
        <f>SUMIFS(СВЦЭМ!$E$34:$E$777,СВЦЭМ!$A$34:$A$777,$A175,СВЦЭМ!$B$34:$B$777,P$155)+'СЕТ СН'!$F$12-'СЕТ СН'!$F$21</f>
        <v>-578.75</v>
      </c>
      <c r="Q175" s="37">
        <f>SUMIFS(СВЦЭМ!$E$34:$E$777,СВЦЭМ!$A$34:$A$777,$A175,СВЦЭМ!$B$34:$B$777,Q$155)+'СЕТ СН'!$F$12-'СЕТ СН'!$F$21</f>
        <v>-578.75</v>
      </c>
      <c r="R175" s="37">
        <f>SUMIFS(СВЦЭМ!$E$34:$E$777,СВЦЭМ!$A$34:$A$777,$A175,СВЦЭМ!$B$34:$B$777,R$155)+'СЕТ СН'!$F$12-'СЕТ СН'!$F$21</f>
        <v>-578.75</v>
      </c>
      <c r="S175" s="37">
        <f>SUMIFS(СВЦЭМ!$E$34:$E$777,СВЦЭМ!$A$34:$A$777,$A175,СВЦЭМ!$B$34:$B$777,S$155)+'СЕТ СН'!$F$12-'СЕТ СН'!$F$21</f>
        <v>-578.75</v>
      </c>
      <c r="T175" s="37">
        <f>SUMIFS(СВЦЭМ!$E$34:$E$777,СВЦЭМ!$A$34:$A$777,$A175,СВЦЭМ!$B$34:$B$777,T$155)+'СЕТ СН'!$F$12-'СЕТ СН'!$F$21</f>
        <v>-578.75</v>
      </c>
      <c r="U175" s="37">
        <f>SUMIFS(СВЦЭМ!$E$34:$E$777,СВЦЭМ!$A$34:$A$777,$A175,СВЦЭМ!$B$34:$B$777,U$155)+'СЕТ СН'!$F$12-'СЕТ СН'!$F$21</f>
        <v>-578.75</v>
      </c>
      <c r="V175" s="37">
        <f>SUMIFS(СВЦЭМ!$E$34:$E$777,СВЦЭМ!$A$34:$A$777,$A175,СВЦЭМ!$B$34:$B$777,V$155)+'СЕТ СН'!$F$12-'СЕТ СН'!$F$21</f>
        <v>-578.75</v>
      </c>
      <c r="W175" s="37">
        <f>SUMIFS(СВЦЭМ!$E$34:$E$777,СВЦЭМ!$A$34:$A$777,$A175,СВЦЭМ!$B$34:$B$777,W$155)+'СЕТ СН'!$F$12-'СЕТ СН'!$F$21</f>
        <v>-578.75</v>
      </c>
      <c r="X175" s="37">
        <f>SUMIFS(СВЦЭМ!$E$34:$E$777,СВЦЭМ!$A$34:$A$777,$A175,СВЦЭМ!$B$34:$B$777,X$155)+'СЕТ СН'!$F$12-'СЕТ СН'!$F$21</f>
        <v>-578.75</v>
      </c>
      <c r="Y175" s="37">
        <f>SUMIFS(СВЦЭМ!$E$34:$E$777,СВЦЭМ!$A$34:$A$777,$A175,СВЦЭМ!$B$34:$B$777,Y$155)+'СЕТ СН'!$F$12-'СЕТ СН'!$F$21</f>
        <v>-578.75</v>
      </c>
    </row>
    <row r="176" spans="1:25" ht="15.75" x14ac:dyDescent="0.2">
      <c r="A176" s="36">
        <f t="shared" si="4"/>
        <v>42968</v>
      </c>
      <c r="B176" s="37">
        <f>SUMIFS(СВЦЭМ!$E$34:$E$777,СВЦЭМ!$A$34:$A$777,$A176,СВЦЭМ!$B$34:$B$777,B$155)+'СЕТ СН'!$F$12-'СЕТ СН'!$F$21</f>
        <v>-578.75</v>
      </c>
      <c r="C176" s="37">
        <f>SUMIFS(СВЦЭМ!$E$34:$E$777,СВЦЭМ!$A$34:$A$777,$A176,СВЦЭМ!$B$34:$B$777,C$155)+'СЕТ СН'!$F$12-'СЕТ СН'!$F$21</f>
        <v>-578.75</v>
      </c>
      <c r="D176" s="37">
        <f>SUMIFS(СВЦЭМ!$E$34:$E$777,СВЦЭМ!$A$34:$A$777,$A176,СВЦЭМ!$B$34:$B$777,D$155)+'СЕТ СН'!$F$12-'СЕТ СН'!$F$21</f>
        <v>-578.75</v>
      </c>
      <c r="E176" s="37">
        <f>SUMIFS(СВЦЭМ!$E$34:$E$777,СВЦЭМ!$A$34:$A$777,$A176,СВЦЭМ!$B$34:$B$777,E$155)+'СЕТ СН'!$F$12-'СЕТ СН'!$F$21</f>
        <v>-578.75</v>
      </c>
      <c r="F176" s="37">
        <f>SUMIFS(СВЦЭМ!$E$34:$E$777,СВЦЭМ!$A$34:$A$777,$A176,СВЦЭМ!$B$34:$B$777,F$155)+'СЕТ СН'!$F$12-'СЕТ СН'!$F$21</f>
        <v>-578.75</v>
      </c>
      <c r="G176" s="37">
        <f>SUMIFS(СВЦЭМ!$E$34:$E$777,СВЦЭМ!$A$34:$A$777,$A176,СВЦЭМ!$B$34:$B$777,G$155)+'СЕТ СН'!$F$12-'СЕТ СН'!$F$21</f>
        <v>-578.75</v>
      </c>
      <c r="H176" s="37">
        <f>SUMIFS(СВЦЭМ!$E$34:$E$777,СВЦЭМ!$A$34:$A$777,$A176,СВЦЭМ!$B$34:$B$777,H$155)+'СЕТ СН'!$F$12-'СЕТ СН'!$F$21</f>
        <v>-578.75</v>
      </c>
      <c r="I176" s="37">
        <f>SUMIFS(СВЦЭМ!$E$34:$E$777,СВЦЭМ!$A$34:$A$777,$A176,СВЦЭМ!$B$34:$B$777,I$155)+'СЕТ СН'!$F$12-'СЕТ СН'!$F$21</f>
        <v>-578.75</v>
      </c>
      <c r="J176" s="37">
        <f>SUMIFS(СВЦЭМ!$E$34:$E$777,СВЦЭМ!$A$34:$A$777,$A176,СВЦЭМ!$B$34:$B$777,J$155)+'СЕТ СН'!$F$12-'СЕТ СН'!$F$21</f>
        <v>-578.75</v>
      </c>
      <c r="K176" s="37">
        <f>SUMIFS(СВЦЭМ!$E$34:$E$777,СВЦЭМ!$A$34:$A$777,$A176,СВЦЭМ!$B$34:$B$777,K$155)+'СЕТ СН'!$F$12-'СЕТ СН'!$F$21</f>
        <v>-578.75</v>
      </c>
      <c r="L176" s="37">
        <f>SUMIFS(СВЦЭМ!$E$34:$E$777,СВЦЭМ!$A$34:$A$777,$A176,СВЦЭМ!$B$34:$B$777,L$155)+'СЕТ СН'!$F$12-'СЕТ СН'!$F$21</f>
        <v>-578.75</v>
      </c>
      <c r="M176" s="37">
        <f>SUMIFS(СВЦЭМ!$E$34:$E$777,СВЦЭМ!$A$34:$A$777,$A176,СВЦЭМ!$B$34:$B$777,M$155)+'СЕТ СН'!$F$12-'СЕТ СН'!$F$21</f>
        <v>-578.75</v>
      </c>
      <c r="N176" s="37">
        <f>SUMIFS(СВЦЭМ!$E$34:$E$777,СВЦЭМ!$A$34:$A$777,$A176,СВЦЭМ!$B$34:$B$777,N$155)+'СЕТ СН'!$F$12-'СЕТ СН'!$F$21</f>
        <v>-578.75</v>
      </c>
      <c r="O176" s="37">
        <f>SUMIFS(СВЦЭМ!$E$34:$E$777,СВЦЭМ!$A$34:$A$777,$A176,СВЦЭМ!$B$34:$B$777,O$155)+'СЕТ СН'!$F$12-'СЕТ СН'!$F$21</f>
        <v>-578.75</v>
      </c>
      <c r="P176" s="37">
        <f>SUMIFS(СВЦЭМ!$E$34:$E$777,СВЦЭМ!$A$34:$A$777,$A176,СВЦЭМ!$B$34:$B$777,P$155)+'СЕТ СН'!$F$12-'СЕТ СН'!$F$21</f>
        <v>-578.75</v>
      </c>
      <c r="Q176" s="37">
        <f>SUMIFS(СВЦЭМ!$E$34:$E$777,СВЦЭМ!$A$34:$A$777,$A176,СВЦЭМ!$B$34:$B$777,Q$155)+'СЕТ СН'!$F$12-'СЕТ СН'!$F$21</f>
        <v>-578.75</v>
      </c>
      <c r="R176" s="37">
        <f>SUMIFS(СВЦЭМ!$E$34:$E$777,СВЦЭМ!$A$34:$A$777,$A176,СВЦЭМ!$B$34:$B$777,R$155)+'СЕТ СН'!$F$12-'СЕТ СН'!$F$21</f>
        <v>-578.75</v>
      </c>
      <c r="S176" s="37">
        <f>SUMIFS(СВЦЭМ!$E$34:$E$777,СВЦЭМ!$A$34:$A$777,$A176,СВЦЭМ!$B$34:$B$777,S$155)+'СЕТ СН'!$F$12-'СЕТ СН'!$F$21</f>
        <v>-578.75</v>
      </c>
      <c r="T176" s="37">
        <f>SUMIFS(СВЦЭМ!$E$34:$E$777,СВЦЭМ!$A$34:$A$777,$A176,СВЦЭМ!$B$34:$B$777,T$155)+'СЕТ СН'!$F$12-'СЕТ СН'!$F$21</f>
        <v>-578.75</v>
      </c>
      <c r="U176" s="37">
        <f>SUMIFS(СВЦЭМ!$E$34:$E$777,СВЦЭМ!$A$34:$A$777,$A176,СВЦЭМ!$B$34:$B$777,U$155)+'СЕТ СН'!$F$12-'СЕТ СН'!$F$21</f>
        <v>-578.75</v>
      </c>
      <c r="V176" s="37">
        <f>SUMIFS(СВЦЭМ!$E$34:$E$777,СВЦЭМ!$A$34:$A$777,$A176,СВЦЭМ!$B$34:$B$777,V$155)+'СЕТ СН'!$F$12-'СЕТ СН'!$F$21</f>
        <v>-578.75</v>
      </c>
      <c r="W176" s="37">
        <f>SUMIFS(СВЦЭМ!$E$34:$E$777,СВЦЭМ!$A$34:$A$777,$A176,СВЦЭМ!$B$34:$B$777,W$155)+'СЕТ СН'!$F$12-'СЕТ СН'!$F$21</f>
        <v>-578.75</v>
      </c>
      <c r="X176" s="37">
        <f>SUMIFS(СВЦЭМ!$E$34:$E$777,СВЦЭМ!$A$34:$A$777,$A176,СВЦЭМ!$B$34:$B$777,X$155)+'СЕТ СН'!$F$12-'СЕТ СН'!$F$21</f>
        <v>-578.75</v>
      </c>
      <c r="Y176" s="37">
        <f>SUMIFS(СВЦЭМ!$E$34:$E$777,СВЦЭМ!$A$34:$A$777,$A176,СВЦЭМ!$B$34:$B$777,Y$155)+'СЕТ СН'!$F$12-'СЕТ СН'!$F$21</f>
        <v>-578.75</v>
      </c>
    </row>
    <row r="177" spans="1:27" ht="15.75" x14ac:dyDescent="0.2">
      <c r="A177" s="36">
        <f t="shared" si="4"/>
        <v>42969</v>
      </c>
      <c r="B177" s="37">
        <f>SUMIFS(СВЦЭМ!$E$34:$E$777,СВЦЭМ!$A$34:$A$777,$A177,СВЦЭМ!$B$34:$B$777,B$155)+'СЕТ СН'!$F$12-'СЕТ СН'!$F$21</f>
        <v>-578.75</v>
      </c>
      <c r="C177" s="37">
        <f>SUMIFS(СВЦЭМ!$E$34:$E$777,СВЦЭМ!$A$34:$A$777,$A177,СВЦЭМ!$B$34:$B$777,C$155)+'СЕТ СН'!$F$12-'СЕТ СН'!$F$21</f>
        <v>-578.75</v>
      </c>
      <c r="D177" s="37">
        <f>SUMIFS(СВЦЭМ!$E$34:$E$777,СВЦЭМ!$A$34:$A$777,$A177,СВЦЭМ!$B$34:$B$777,D$155)+'СЕТ СН'!$F$12-'СЕТ СН'!$F$21</f>
        <v>-578.75</v>
      </c>
      <c r="E177" s="37">
        <f>SUMIFS(СВЦЭМ!$E$34:$E$777,СВЦЭМ!$A$34:$A$777,$A177,СВЦЭМ!$B$34:$B$777,E$155)+'СЕТ СН'!$F$12-'СЕТ СН'!$F$21</f>
        <v>-578.75</v>
      </c>
      <c r="F177" s="37">
        <f>SUMIFS(СВЦЭМ!$E$34:$E$777,СВЦЭМ!$A$34:$A$777,$A177,СВЦЭМ!$B$34:$B$777,F$155)+'СЕТ СН'!$F$12-'СЕТ СН'!$F$21</f>
        <v>-578.75</v>
      </c>
      <c r="G177" s="37">
        <f>SUMIFS(СВЦЭМ!$E$34:$E$777,СВЦЭМ!$A$34:$A$777,$A177,СВЦЭМ!$B$34:$B$777,G$155)+'СЕТ СН'!$F$12-'СЕТ СН'!$F$21</f>
        <v>-578.75</v>
      </c>
      <c r="H177" s="37">
        <f>SUMIFS(СВЦЭМ!$E$34:$E$777,СВЦЭМ!$A$34:$A$777,$A177,СВЦЭМ!$B$34:$B$777,H$155)+'СЕТ СН'!$F$12-'СЕТ СН'!$F$21</f>
        <v>-578.75</v>
      </c>
      <c r="I177" s="37">
        <f>SUMIFS(СВЦЭМ!$E$34:$E$777,СВЦЭМ!$A$34:$A$777,$A177,СВЦЭМ!$B$34:$B$777,I$155)+'СЕТ СН'!$F$12-'СЕТ СН'!$F$21</f>
        <v>-578.75</v>
      </c>
      <c r="J177" s="37">
        <f>SUMIFS(СВЦЭМ!$E$34:$E$777,СВЦЭМ!$A$34:$A$777,$A177,СВЦЭМ!$B$34:$B$777,J$155)+'СЕТ СН'!$F$12-'СЕТ СН'!$F$21</f>
        <v>-578.75</v>
      </c>
      <c r="K177" s="37">
        <f>SUMIFS(СВЦЭМ!$E$34:$E$777,СВЦЭМ!$A$34:$A$777,$A177,СВЦЭМ!$B$34:$B$777,K$155)+'СЕТ СН'!$F$12-'СЕТ СН'!$F$21</f>
        <v>-578.75</v>
      </c>
      <c r="L177" s="37">
        <f>SUMIFS(СВЦЭМ!$E$34:$E$777,СВЦЭМ!$A$34:$A$777,$A177,СВЦЭМ!$B$34:$B$777,L$155)+'СЕТ СН'!$F$12-'СЕТ СН'!$F$21</f>
        <v>-578.75</v>
      </c>
      <c r="M177" s="37">
        <f>SUMIFS(СВЦЭМ!$E$34:$E$777,СВЦЭМ!$A$34:$A$777,$A177,СВЦЭМ!$B$34:$B$777,M$155)+'СЕТ СН'!$F$12-'СЕТ СН'!$F$21</f>
        <v>-578.75</v>
      </c>
      <c r="N177" s="37">
        <f>SUMIFS(СВЦЭМ!$E$34:$E$777,СВЦЭМ!$A$34:$A$777,$A177,СВЦЭМ!$B$34:$B$777,N$155)+'СЕТ СН'!$F$12-'СЕТ СН'!$F$21</f>
        <v>-578.75</v>
      </c>
      <c r="O177" s="37">
        <f>SUMIFS(СВЦЭМ!$E$34:$E$777,СВЦЭМ!$A$34:$A$777,$A177,СВЦЭМ!$B$34:$B$777,O$155)+'СЕТ СН'!$F$12-'СЕТ СН'!$F$21</f>
        <v>-578.75</v>
      </c>
      <c r="P177" s="37">
        <f>SUMIFS(СВЦЭМ!$E$34:$E$777,СВЦЭМ!$A$34:$A$777,$A177,СВЦЭМ!$B$34:$B$777,P$155)+'СЕТ СН'!$F$12-'СЕТ СН'!$F$21</f>
        <v>-578.75</v>
      </c>
      <c r="Q177" s="37">
        <f>SUMIFS(СВЦЭМ!$E$34:$E$777,СВЦЭМ!$A$34:$A$777,$A177,СВЦЭМ!$B$34:$B$777,Q$155)+'СЕТ СН'!$F$12-'СЕТ СН'!$F$21</f>
        <v>-578.75</v>
      </c>
      <c r="R177" s="37">
        <f>SUMIFS(СВЦЭМ!$E$34:$E$777,СВЦЭМ!$A$34:$A$777,$A177,СВЦЭМ!$B$34:$B$777,R$155)+'СЕТ СН'!$F$12-'СЕТ СН'!$F$21</f>
        <v>-578.75</v>
      </c>
      <c r="S177" s="37">
        <f>SUMIFS(СВЦЭМ!$E$34:$E$777,СВЦЭМ!$A$34:$A$777,$A177,СВЦЭМ!$B$34:$B$777,S$155)+'СЕТ СН'!$F$12-'СЕТ СН'!$F$21</f>
        <v>-578.75</v>
      </c>
      <c r="T177" s="37">
        <f>SUMIFS(СВЦЭМ!$E$34:$E$777,СВЦЭМ!$A$34:$A$777,$A177,СВЦЭМ!$B$34:$B$777,T$155)+'СЕТ СН'!$F$12-'СЕТ СН'!$F$21</f>
        <v>-578.75</v>
      </c>
      <c r="U177" s="37">
        <f>SUMIFS(СВЦЭМ!$E$34:$E$777,СВЦЭМ!$A$34:$A$777,$A177,СВЦЭМ!$B$34:$B$777,U$155)+'СЕТ СН'!$F$12-'СЕТ СН'!$F$21</f>
        <v>-578.75</v>
      </c>
      <c r="V177" s="37">
        <f>SUMIFS(СВЦЭМ!$E$34:$E$777,СВЦЭМ!$A$34:$A$777,$A177,СВЦЭМ!$B$34:$B$777,V$155)+'СЕТ СН'!$F$12-'СЕТ СН'!$F$21</f>
        <v>-578.75</v>
      </c>
      <c r="W177" s="37">
        <f>SUMIFS(СВЦЭМ!$E$34:$E$777,СВЦЭМ!$A$34:$A$777,$A177,СВЦЭМ!$B$34:$B$777,W$155)+'СЕТ СН'!$F$12-'СЕТ СН'!$F$21</f>
        <v>-578.75</v>
      </c>
      <c r="X177" s="37">
        <f>SUMIFS(СВЦЭМ!$E$34:$E$777,СВЦЭМ!$A$34:$A$777,$A177,СВЦЭМ!$B$34:$B$777,X$155)+'СЕТ СН'!$F$12-'СЕТ СН'!$F$21</f>
        <v>-578.75</v>
      </c>
      <c r="Y177" s="37">
        <f>SUMIFS(СВЦЭМ!$E$34:$E$777,СВЦЭМ!$A$34:$A$777,$A177,СВЦЭМ!$B$34:$B$777,Y$155)+'СЕТ СН'!$F$12-'СЕТ СН'!$F$21</f>
        <v>-578.75</v>
      </c>
    </row>
    <row r="178" spans="1:27" ht="15.75" x14ac:dyDescent="0.2">
      <c r="A178" s="36">
        <f t="shared" si="4"/>
        <v>42970</v>
      </c>
      <c r="B178" s="37">
        <f>SUMIFS(СВЦЭМ!$E$34:$E$777,СВЦЭМ!$A$34:$A$777,$A178,СВЦЭМ!$B$34:$B$777,B$155)+'СЕТ СН'!$F$12-'СЕТ СН'!$F$21</f>
        <v>-578.75</v>
      </c>
      <c r="C178" s="37">
        <f>SUMIFS(СВЦЭМ!$E$34:$E$777,СВЦЭМ!$A$34:$A$777,$A178,СВЦЭМ!$B$34:$B$777,C$155)+'СЕТ СН'!$F$12-'СЕТ СН'!$F$21</f>
        <v>-578.75</v>
      </c>
      <c r="D178" s="37">
        <f>SUMIFS(СВЦЭМ!$E$34:$E$777,СВЦЭМ!$A$34:$A$777,$A178,СВЦЭМ!$B$34:$B$777,D$155)+'СЕТ СН'!$F$12-'СЕТ СН'!$F$21</f>
        <v>-578.75</v>
      </c>
      <c r="E178" s="37">
        <f>SUMIFS(СВЦЭМ!$E$34:$E$777,СВЦЭМ!$A$34:$A$777,$A178,СВЦЭМ!$B$34:$B$777,E$155)+'СЕТ СН'!$F$12-'СЕТ СН'!$F$21</f>
        <v>-578.75</v>
      </c>
      <c r="F178" s="37">
        <f>SUMIFS(СВЦЭМ!$E$34:$E$777,СВЦЭМ!$A$34:$A$777,$A178,СВЦЭМ!$B$34:$B$777,F$155)+'СЕТ СН'!$F$12-'СЕТ СН'!$F$21</f>
        <v>-578.75</v>
      </c>
      <c r="G178" s="37">
        <f>SUMIFS(СВЦЭМ!$E$34:$E$777,СВЦЭМ!$A$34:$A$777,$A178,СВЦЭМ!$B$34:$B$777,G$155)+'СЕТ СН'!$F$12-'СЕТ СН'!$F$21</f>
        <v>-578.75</v>
      </c>
      <c r="H178" s="37">
        <f>SUMIFS(СВЦЭМ!$E$34:$E$777,СВЦЭМ!$A$34:$A$777,$A178,СВЦЭМ!$B$34:$B$777,H$155)+'СЕТ СН'!$F$12-'СЕТ СН'!$F$21</f>
        <v>-578.75</v>
      </c>
      <c r="I178" s="37">
        <f>SUMIFS(СВЦЭМ!$E$34:$E$777,СВЦЭМ!$A$34:$A$777,$A178,СВЦЭМ!$B$34:$B$777,I$155)+'СЕТ СН'!$F$12-'СЕТ СН'!$F$21</f>
        <v>-578.75</v>
      </c>
      <c r="J178" s="37">
        <f>SUMIFS(СВЦЭМ!$E$34:$E$777,СВЦЭМ!$A$34:$A$777,$A178,СВЦЭМ!$B$34:$B$777,J$155)+'СЕТ СН'!$F$12-'СЕТ СН'!$F$21</f>
        <v>-578.75</v>
      </c>
      <c r="K178" s="37">
        <f>SUMIFS(СВЦЭМ!$E$34:$E$777,СВЦЭМ!$A$34:$A$777,$A178,СВЦЭМ!$B$34:$B$777,K$155)+'СЕТ СН'!$F$12-'СЕТ СН'!$F$21</f>
        <v>-578.75</v>
      </c>
      <c r="L178" s="37">
        <f>SUMIFS(СВЦЭМ!$E$34:$E$777,СВЦЭМ!$A$34:$A$777,$A178,СВЦЭМ!$B$34:$B$777,L$155)+'СЕТ СН'!$F$12-'СЕТ СН'!$F$21</f>
        <v>-578.75</v>
      </c>
      <c r="M178" s="37">
        <f>SUMIFS(СВЦЭМ!$E$34:$E$777,СВЦЭМ!$A$34:$A$777,$A178,СВЦЭМ!$B$34:$B$777,M$155)+'СЕТ СН'!$F$12-'СЕТ СН'!$F$21</f>
        <v>-578.75</v>
      </c>
      <c r="N178" s="37">
        <f>SUMIFS(СВЦЭМ!$E$34:$E$777,СВЦЭМ!$A$34:$A$777,$A178,СВЦЭМ!$B$34:$B$777,N$155)+'СЕТ СН'!$F$12-'СЕТ СН'!$F$21</f>
        <v>-578.75</v>
      </c>
      <c r="O178" s="37">
        <f>SUMIFS(СВЦЭМ!$E$34:$E$777,СВЦЭМ!$A$34:$A$777,$A178,СВЦЭМ!$B$34:$B$777,O$155)+'СЕТ СН'!$F$12-'СЕТ СН'!$F$21</f>
        <v>-578.75</v>
      </c>
      <c r="P178" s="37">
        <f>SUMIFS(СВЦЭМ!$E$34:$E$777,СВЦЭМ!$A$34:$A$777,$A178,СВЦЭМ!$B$34:$B$777,P$155)+'СЕТ СН'!$F$12-'СЕТ СН'!$F$21</f>
        <v>-578.75</v>
      </c>
      <c r="Q178" s="37">
        <f>SUMIFS(СВЦЭМ!$E$34:$E$777,СВЦЭМ!$A$34:$A$777,$A178,СВЦЭМ!$B$34:$B$777,Q$155)+'СЕТ СН'!$F$12-'СЕТ СН'!$F$21</f>
        <v>-578.75</v>
      </c>
      <c r="R178" s="37">
        <f>SUMIFS(СВЦЭМ!$E$34:$E$777,СВЦЭМ!$A$34:$A$777,$A178,СВЦЭМ!$B$34:$B$777,R$155)+'СЕТ СН'!$F$12-'СЕТ СН'!$F$21</f>
        <v>-578.75</v>
      </c>
      <c r="S178" s="37">
        <f>SUMIFS(СВЦЭМ!$E$34:$E$777,СВЦЭМ!$A$34:$A$777,$A178,СВЦЭМ!$B$34:$B$777,S$155)+'СЕТ СН'!$F$12-'СЕТ СН'!$F$21</f>
        <v>-578.75</v>
      </c>
      <c r="T178" s="37">
        <f>SUMIFS(СВЦЭМ!$E$34:$E$777,СВЦЭМ!$A$34:$A$777,$A178,СВЦЭМ!$B$34:$B$777,T$155)+'СЕТ СН'!$F$12-'СЕТ СН'!$F$21</f>
        <v>-578.75</v>
      </c>
      <c r="U178" s="37">
        <f>SUMIFS(СВЦЭМ!$E$34:$E$777,СВЦЭМ!$A$34:$A$777,$A178,СВЦЭМ!$B$34:$B$777,U$155)+'СЕТ СН'!$F$12-'СЕТ СН'!$F$21</f>
        <v>-578.75</v>
      </c>
      <c r="V178" s="37">
        <f>SUMIFS(СВЦЭМ!$E$34:$E$777,СВЦЭМ!$A$34:$A$777,$A178,СВЦЭМ!$B$34:$B$777,V$155)+'СЕТ СН'!$F$12-'СЕТ СН'!$F$21</f>
        <v>-578.75</v>
      </c>
      <c r="W178" s="37">
        <f>SUMIFS(СВЦЭМ!$E$34:$E$777,СВЦЭМ!$A$34:$A$777,$A178,СВЦЭМ!$B$34:$B$777,W$155)+'СЕТ СН'!$F$12-'СЕТ СН'!$F$21</f>
        <v>-578.75</v>
      </c>
      <c r="X178" s="37">
        <f>SUMIFS(СВЦЭМ!$E$34:$E$777,СВЦЭМ!$A$34:$A$777,$A178,СВЦЭМ!$B$34:$B$777,X$155)+'СЕТ СН'!$F$12-'СЕТ СН'!$F$21</f>
        <v>-578.75</v>
      </c>
      <c r="Y178" s="37">
        <f>SUMIFS(СВЦЭМ!$E$34:$E$777,СВЦЭМ!$A$34:$A$777,$A178,СВЦЭМ!$B$34:$B$777,Y$155)+'СЕТ СН'!$F$12-'СЕТ СН'!$F$21</f>
        <v>-578.75</v>
      </c>
    </row>
    <row r="179" spans="1:27" ht="15.75" x14ac:dyDescent="0.2">
      <c r="A179" s="36">
        <f t="shared" si="4"/>
        <v>42971</v>
      </c>
      <c r="B179" s="37">
        <f>SUMIFS(СВЦЭМ!$E$34:$E$777,СВЦЭМ!$A$34:$A$777,$A179,СВЦЭМ!$B$34:$B$777,B$155)+'СЕТ СН'!$F$12-'СЕТ СН'!$F$21</f>
        <v>-578.75</v>
      </c>
      <c r="C179" s="37">
        <f>SUMIFS(СВЦЭМ!$E$34:$E$777,СВЦЭМ!$A$34:$A$777,$A179,СВЦЭМ!$B$34:$B$777,C$155)+'СЕТ СН'!$F$12-'СЕТ СН'!$F$21</f>
        <v>-578.75</v>
      </c>
      <c r="D179" s="37">
        <f>SUMIFS(СВЦЭМ!$E$34:$E$777,СВЦЭМ!$A$34:$A$777,$A179,СВЦЭМ!$B$34:$B$777,D$155)+'СЕТ СН'!$F$12-'СЕТ СН'!$F$21</f>
        <v>-578.75</v>
      </c>
      <c r="E179" s="37">
        <f>SUMIFS(СВЦЭМ!$E$34:$E$777,СВЦЭМ!$A$34:$A$777,$A179,СВЦЭМ!$B$34:$B$777,E$155)+'СЕТ СН'!$F$12-'СЕТ СН'!$F$21</f>
        <v>-578.75</v>
      </c>
      <c r="F179" s="37">
        <f>SUMIFS(СВЦЭМ!$E$34:$E$777,СВЦЭМ!$A$34:$A$777,$A179,СВЦЭМ!$B$34:$B$777,F$155)+'СЕТ СН'!$F$12-'СЕТ СН'!$F$21</f>
        <v>-578.75</v>
      </c>
      <c r="G179" s="37">
        <f>SUMIFS(СВЦЭМ!$E$34:$E$777,СВЦЭМ!$A$34:$A$777,$A179,СВЦЭМ!$B$34:$B$777,G$155)+'СЕТ СН'!$F$12-'СЕТ СН'!$F$21</f>
        <v>-578.75</v>
      </c>
      <c r="H179" s="37">
        <f>SUMIFS(СВЦЭМ!$E$34:$E$777,СВЦЭМ!$A$34:$A$777,$A179,СВЦЭМ!$B$34:$B$777,H$155)+'СЕТ СН'!$F$12-'СЕТ СН'!$F$21</f>
        <v>-578.75</v>
      </c>
      <c r="I179" s="37">
        <f>SUMIFS(СВЦЭМ!$E$34:$E$777,СВЦЭМ!$A$34:$A$777,$A179,СВЦЭМ!$B$34:$B$777,I$155)+'СЕТ СН'!$F$12-'СЕТ СН'!$F$21</f>
        <v>-578.75</v>
      </c>
      <c r="J179" s="37">
        <f>SUMIFS(СВЦЭМ!$E$34:$E$777,СВЦЭМ!$A$34:$A$777,$A179,СВЦЭМ!$B$34:$B$777,J$155)+'СЕТ СН'!$F$12-'СЕТ СН'!$F$21</f>
        <v>-578.75</v>
      </c>
      <c r="K179" s="37">
        <f>SUMIFS(СВЦЭМ!$E$34:$E$777,СВЦЭМ!$A$34:$A$777,$A179,СВЦЭМ!$B$34:$B$777,K$155)+'СЕТ СН'!$F$12-'СЕТ СН'!$F$21</f>
        <v>-578.75</v>
      </c>
      <c r="L179" s="37">
        <f>SUMIFS(СВЦЭМ!$E$34:$E$777,СВЦЭМ!$A$34:$A$777,$A179,СВЦЭМ!$B$34:$B$777,L$155)+'СЕТ СН'!$F$12-'СЕТ СН'!$F$21</f>
        <v>-578.75</v>
      </c>
      <c r="M179" s="37">
        <f>SUMIFS(СВЦЭМ!$E$34:$E$777,СВЦЭМ!$A$34:$A$777,$A179,СВЦЭМ!$B$34:$B$777,M$155)+'СЕТ СН'!$F$12-'СЕТ СН'!$F$21</f>
        <v>-578.75</v>
      </c>
      <c r="N179" s="37">
        <f>SUMIFS(СВЦЭМ!$E$34:$E$777,СВЦЭМ!$A$34:$A$777,$A179,СВЦЭМ!$B$34:$B$777,N$155)+'СЕТ СН'!$F$12-'СЕТ СН'!$F$21</f>
        <v>-578.75</v>
      </c>
      <c r="O179" s="37">
        <f>SUMIFS(СВЦЭМ!$E$34:$E$777,СВЦЭМ!$A$34:$A$777,$A179,СВЦЭМ!$B$34:$B$777,O$155)+'СЕТ СН'!$F$12-'СЕТ СН'!$F$21</f>
        <v>-578.75</v>
      </c>
      <c r="P179" s="37">
        <f>SUMIFS(СВЦЭМ!$E$34:$E$777,СВЦЭМ!$A$34:$A$777,$A179,СВЦЭМ!$B$34:$B$777,P$155)+'СЕТ СН'!$F$12-'СЕТ СН'!$F$21</f>
        <v>-578.75</v>
      </c>
      <c r="Q179" s="37">
        <f>SUMIFS(СВЦЭМ!$E$34:$E$777,СВЦЭМ!$A$34:$A$777,$A179,СВЦЭМ!$B$34:$B$777,Q$155)+'СЕТ СН'!$F$12-'СЕТ СН'!$F$21</f>
        <v>-578.75</v>
      </c>
      <c r="R179" s="37">
        <f>SUMIFS(СВЦЭМ!$E$34:$E$777,СВЦЭМ!$A$34:$A$777,$A179,СВЦЭМ!$B$34:$B$777,R$155)+'СЕТ СН'!$F$12-'СЕТ СН'!$F$21</f>
        <v>-578.75</v>
      </c>
      <c r="S179" s="37">
        <f>SUMIFS(СВЦЭМ!$E$34:$E$777,СВЦЭМ!$A$34:$A$777,$A179,СВЦЭМ!$B$34:$B$777,S$155)+'СЕТ СН'!$F$12-'СЕТ СН'!$F$21</f>
        <v>-578.75</v>
      </c>
      <c r="T179" s="37">
        <f>SUMIFS(СВЦЭМ!$E$34:$E$777,СВЦЭМ!$A$34:$A$777,$A179,СВЦЭМ!$B$34:$B$777,T$155)+'СЕТ СН'!$F$12-'СЕТ СН'!$F$21</f>
        <v>-578.75</v>
      </c>
      <c r="U179" s="37">
        <f>SUMIFS(СВЦЭМ!$E$34:$E$777,СВЦЭМ!$A$34:$A$777,$A179,СВЦЭМ!$B$34:$B$777,U$155)+'СЕТ СН'!$F$12-'СЕТ СН'!$F$21</f>
        <v>-578.75</v>
      </c>
      <c r="V179" s="37">
        <f>SUMIFS(СВЦЭМ!$E$34:$E$777,СВЦЭМ!$A$34:$A$777,$A179,СВЦЭМ!$B$34:$B$777,V$155)+'СЕТ СН'!$F$12-'СЕТ СН'!$F$21</f>
        <v>-578.75</v>
      </c>
      <c r="W179" s="37">
        <f>SUMIFS(СВЦЭМ!$E$34:$E$777,СВЦЭМ!$A$34:$A$777,$A179,СВЦЭМ!$B$34:$B$777,W$155)+'СЕТ СН'!$F$12-'СЕТ СН'!$F$21</f>
        <v>-578.75</v>
      </c>
      <c r="X179" s="37">
        <f>SUMIFS(СВЦЭМ!$E$34:$E$777,СВЦЭМ!$A$34:$A$777,$A179,СВЦЭМ!$B$34:$B$777,X$155)+'СЕТ СН'!$F$12-'СЕТ СН'!$F$21</f>
        <v>-578.75</v>
      </c>
      <c r="Y179" s="37">
        <f>SUMIFS(СВЦЭМ!$E$34:$E$777,СВЦЭМ!$A$34:$A$777,$A179,СВЦЭМ!$B$34:$B$777,Y$155)+'СЕТ СН'!$F$12-'СЕТ СН'!$F$21</f>
        <v>-578.75</v>
      </c>
    </row>
    <row r="180" spans="1:27" ht="15.75" x14ac:dyDescent="0.2">
      <c r="A180" s="36">
        <f t="shared" si="4"/>
        <v>42972</v>
      </c>
      <c r="B180" s="37">
        <f>SUMIFS(СВЦЭМ!$E$34:$E$777,СВЦЭМ!$A$34:$A$777,$A180,СВЦЭМ!$B$34:$B$777,B$155)+'СЕТ СН'!$F$12-'СЕТ СН'!$F$21</f>
        <v>-578.75</v>
      </c>
      <c r="C180" s="37">
        <f>SUMIFS(СВЦЭМ!$E$34:$E$777,СВЦЭМ!$A$34:$A$777,$A180,СВЦЭМ!$B$34:$B$777,C$155)+'СЕТ СН'!$F$12-'СЕТ СН'!$F$21</f>
        <v>-578.75</v>
      </c>
      <c r="D180" s="37">
        <f>SUMIFS(СВЦЭМ!$E$34:$E$777,СВЦЭМ!$A$34:$A$777,$A180,СВЦЭМ!$B$34:$B$777,D$155)+'СЕТ СН'!$F$12-'СЕТ СН'!$F$21</f>
        <v>-578.75</v>
      </c>
      <c r="E180" s="37">
        <f>SUMIFS(СВЦЭМ!$E$34:$E$777,СВЦЭМ!$A$34:$A$777,$A180,СВЦЭМ!$B$34:$B$777,E$155)+'СЕТ СН'!$F$12-'СЕТ СН'!$F$21</f>
        <v>-578.75</v>
      </c>
      <c r="F180" s="37">
        <f>SUMIFS(СВЦЭМ!$E$34:$E$777,СВЦЭМ!$A$34:$A$777,$A180,СВЦЭМ!$B$34:$B$777,F$155)+'СЕТ СН'!$F$12-'СЕТ СН'!$F$21</f>
        <v>-578.75</v>
      </c>
      <c r="G180" s="37">
        <f>SUMIFS(СВЦЭМ!$E$34:$E$777,СВЦЭМ!$A$34:$A$777,$A180,СВЦЭМ!$B$34:$B$777,G$155)+'СЕТ СН'!$F$12-'СЕТ СН'!$F$21</f>
        <v>-578.75</v>
      </c>
      <c r="H180" s="37">
        <f>SUMIFS(СВЦЭМ!$E$34:$E$777,СВЦЭМ!$A$34:$A$777,$A180,СВЦЭМ!$B$34:$B$777,H$155)+'СЕТ СН'!$F$12-'СЕТ СН'!$F$21</f>
        <v>-578.75</v>
      </c>
      <c r="I180" s="37">
        <f>SUMIFS(СВЦЭМ!$E$34:$E$777,СВЦЭМ!$A$34:$A$777,$A180,СВЦЭМ!$B$34:$B$777,I$155)+'СЕТ СН'!$F$12-'СЕТ СН'!$F$21</f>
        <v>-578.75</v>
      </c>
      <c r="J180" s="37">
        <f>SUMIFS(СВЦЭМ!$E$34:$E$777,СВЦЭМ!$A$34:$A$777,$A180,СВЦЭМ!$B$34:$B$777,J$155)+'СЕТ СН'!$F$12-'СЕТ СН'!$F$21</f>
        <v>-578.75</v>
      </c>
      <c r="K180" s="37">
        <f>SUMIFS(СВЦЭМ!$E$34:$E$777,СВЦЭМ!$A$34:$A$777,$A180,СВЦЭМ!$B$34:$B$777,K$155)+'СЕТ СН'!$F$12-'СЕТ СН'!$F$21</f>
        <v>-578.75</v>
      </c>
      <c r="L180" s="37">
        <f>SUMIFS(СВЦЭМ!$E$34:$E$777,СВЦЭМ!$A$34:$A$777,$A180,СВЦЭМ!$B$34:$B$777,L$155)+'СЕТ СН'!$F$12-'СЕТ СН'!$F$21</f>
        <v>-578.75</v>
      </c>
      <c r="M180" s="37">
        <f>SUMIFS(СВЦЭМ!$E$34:$E$777,СВЦЭМ!$A$34:$A$777,$A180,СВЦЭМ!$B$34:$B$777,M$155)+'СЕТ СН'!$F$12-'СЕТ СН'!$F$21</f>
        <v>-578.75</v>
      </c>
      <c r="N180" s="37">
        <f>SUMIFS(СВЦЭМ!$E$34:$E$777,СВЦЭМ!$A$34:$A$777,$A180,СВЦЭМ!$B$34:$B$777,N$155)+'СЕТ СН'!$F$12-'СЕТ СН'!$F$21</f>
        <v>-578.75</v>
      </c>
      <c r="O180" s="37">
        <f>SUMIFS(СВЦЭМ!$E$34:$E$777,СВЦЭМ!$A$34:$A$777,$A180,СВЦЭМ!$B$34:$B$777,O$155)+'СЕТ СН'!$F$12-'СЕТ СН'!$F$21</f>
        <v>-578.75</v>
      </c>
      <c r="P180" s="37">
        <f>SUMIFS(СВЦЭМ!$E$34:$E$777,СВЦЭМ!$A$34:$A$777,$A180,СВЦЭМ!$B$34:$B$777,P$155)+'СЕТ СН'!$F$12-'СЕТ СН'!$F$21</f>
        <v>-578.75</v>
      </c>
      <c r="Q180" s="37">
        <f>SUMIFS(СВЦЭМ!$E$34:$E$777,СВЦЭМ!$A$34:$A$777,$A180,СВЦЭМ!$B$34:$B$777,Q$155)+'СЕТ СН'!$F$12-'СЕТ СН'!$F$21</f>
        <v>-578.75</v>
      </c>
      <c r="R180" s="37">
        <f>SUMIFS(СВЦЭМ!$E$34:$E$777,СВЦЭМ!$A$34:$A$777,$A180,СВЦЭМ!$B$34:$B$777,R$155)+'СЕТ СН'!$F$12-'СЕТ СН'!$F$21</f>
        <v>-578.75</v>
      </c>
      <c r="S180" s="37">
        <f>SUMIFS(СВЦЭМ!$E$34:$E$777,СВЦЭМ!$A$34:$A$777,$A180,СВЦЭМ!$B$34:$B$777,S$155)+'СЕТ СН'!$F$12-'СЕТ СН'!$F$21</f>
        <v>-578.75</v>
      </c>
      <c r="T180" s="37">
        <f>SUMIFS(СВЦЭМ!$E$34:$E$777,СВЦЭМ!$A$34:$A$777,$A180,СВЦЭМ!$B$34:$B$777,T$155)+'СЕТ СН'!$F$12-'СЕТ СН'!$F$21</f>
        <v>-578.75</v>
      </c>
      <c r="U180" s="37">
        <f>SUMIFS(СВЦЭМ!$E$34:$E$777,СВЦЭМ!$A$34:$A$777,$A180,СВЦЭМ!$B$34:$B$777,U$155)+'СЕТ СН'!$F$12-'СЕТ СН'!$F$21</f>
        <v>-578.75</v>
      </c>
      <c r="V180" s="37">
        <f>SUMIFS(СВЦЭМ!$E$34:$E$777,СВЦЭМ!$A$34:$A$777,$A180,СВЦЭМ!$B$34:$B$777,V$155)+'СЕТ СН'!$F$12-'СЕТ СН'!$F$21</f>
        <v>-578.75</v>
      </c>
      <c r="W180" s="37">
        <f>SUMIFS(СВЦЭМ!$E$34:$E$777,СВЦЭМ!$A$34:$A$777,$A180,СВЦЭМ!$B$34:$B$777,W$155)+'СЕТ СН'!$F$12-'СЕТ СН'!$F$21</f>
        <v>-578.75</v>
      </c>
      <c r="X180" s="37">
        <f>SUMIFS(СВЦЭМ!$E$34:$E$777,СВЦЭМ!$A$34:$A$777,$A180,СВЦЭМ!$B$34:$B$777,X$155)+'СЕТ СН'!$F$12-'СЕТ СН'!$F$21</f>
        <v>-578.75</v>
      </c>
      <c r="Y180" s="37">
        <f>SUMIFS(СВЦЭМ!$E$34:$E$777,СВЦЭМ!$A$34:$A$777,$A180,СВЦЭМ!$B$34:$B$777,Y$155)+'СЕТ СН'!$F$12-'СЕТ СН'!$F$21</f>
        <v>-578.75</v>
      </c>
    </row>
    <row r="181" spans="1:27" ht="15.75" x14ac:dyDescent="0.2">
      <c r="A181" s="36">
        <f t="shared" si="4"/>
        <v>42973</v>
      </c>
      <c r="B181" s="37">
        <f>SUMIFS(СВЦЭМ!$E$34:$E$777,СВЦЭМ!$A$34:$A$777,$A181,СВЦЭМ!$B$34:$B$777,B$155)+'СЕТ СН'!$F$12-'СЕТ СН'!$F$21</f>
        <v>-578.75</v>
      </c>
      <c r="C181" s="37">
        <f>SUMIFS(СВЦЭМ!$E$34:$E$777,СВЦЭМ!$A$34:$A$777,$A181,СВЦЭМ!$B$34:$B$777,C$155)+'СЕТ СН'!$F$12-'СЕТ СН'!$F$21</f>
        <v>-578.75</v>
      </c>
      <c r="D181" s="37">
        <f>SUMIFS(СВЦЭМ!$E$34:$E$777,СВЦЭМ!$A$34:$A$777,$A181,СВЦЭМ!$B$34:$B$777,D$155)+'СЕТ СН'!$F$12-'СЕТ СН'!$F$21</f>
        <v>-578.75</v>
      </c>
      <c r="E181" s="37">
        <f>SUMIFS(СВЦЭМ!$E$34:$E$777,СВЦЭМ!$A$34:$A$777,$A181,СВЦЭМ!$B$34:$B$777,E$155)+'СЕТ СН'!$F$12-'СЕТ СН'!$F$21</f>
        <v>-578.75</v>
      </c>
      <c r="F181" s="37">
        <f>SUMIFS(СВЦЭМ!$E$34:$E$777,СВЦЭМ!$A$34:$A$777,$A181,СВЦЭМ!$B$34:$B$777,F$155)+'СЕТ СН'!$F$12-'СЕТ СН'!$F$21</f>
        <v>-578.75</v>
      </c>
      <c r="G181" s="37">
        <f>SUMIFS(СВЦЭМ!$E$34:$E$777,СВЦЭМ!$A$34:$A$777,$A181,СВЦЭМ!$B$34:$B$777,G$155)+'СЕТ СН'!$F$12-'СЕТ СН'!$F$21</f>
        <v>-578.75</v>
      </c>
      <c r="H181" s="37">
        <f>SUMIFS(СВЦЭМ!$E$34:$E$777,СВЦЭМ!$A$34:$A$777,$A181,СВЦЭМ!$B$34:$B$777,H$155)+'СЕТ СН'!$F$12-'СЕТ СН'!$F$21</f>
        <v>-578.75</v>
      </c>
      <c r="I181" s="37">
        <f>SUMIFS(СВЦЭМ!$E$34:$E$777,СВЦЭМ!$A$34:$A$777,$A181,СВЦЭМ!$B$34:$B$777,I$155)+'СЕТ СН'!$F$12-'СЕТ СН'!$F$21</f>
        <v>-578.75</v>
      </c>
      <c r="J181" s="37">
        <f>SUMIFS(СВЦЭМ!$E$34:$E$777,СВЦЭМ!$A$34:$A$777,$A181,СВЦЭМ!$B$34:$B$777,J$155)+'СЕТ СН'!$F$12-'СЕТ СН'!$F$21</f>
        <v>-578.75</v>
      </c>
      <c r="K181" s="37">
        <f>SUMIFS(СВЦЭМ!$E$34:$E$777,СВЦЭМ!$A$34:$A$777,$A181,СВЦЭМ!$B$34:$B$777,K$155)+'СЕТ СН'!$F$12-'СЕТ СН'!$F$21</f>
        <v>-578.75</v>
      </c>
      <c r="L181" s="37">
        <f>SUMIFS(СВЦЭМ!$E$34:$E$777,СВЦЭМ!$A$34:$A$777,$A181,СВЦЭМ!$B$34:$B$777,L$155)+'СЕТ СН'!$F$12-'СЕТ СН'!$F$21</f>
        <v>-578.75</v>
      </c>
      <c r="M181" s="37">
        <f>SUMIFS(СВЦЭМ!$E$34:$E$777,СВЦЭМ!$A$34:$A$777,$A181,СВЦЭМ!$B$34:$B$777,M$155)+'СЕТ СН'!$F$12-'СЕТ СН'!$F$21</f>
        <v>-578.75</v>
      </c>
      <c r="N181" s="37">
        <f>SUMIFS(СВЦЭМ!$E$34:$E$777,СВЦЭМ!$A$34:$A$777,$A181,СВЦЭМ!$B$34:$B$777,N$155)+'СЕТ СН'!$F$12-'СЕТ СН'!$F$21</f>
        <v>-578.75</v>
      </c>
      <c r="O181" s="37">
        <f>SUMIFS(СВЦЭМ!$E$34:$E$777,СВЦЭМ!$A$34:$A$777,$A181,СВЦЭМ!$B$34:$B$777,O$155)+'СЕТ СН'!$F$12-'СЕТ СН'!$F$21</f>
        <v>-578.75</v>
      </c>
      <c r="P181" s="37">
        <f>SUMIFS(СВЦЭМ!$E$34:$E$777,СВЦЭМ!$A$34:$A$777,$A181,СВЦЭМ!$B$34:$B$777,P$155)+'СЕТ СН'!$F$12-'СЕТ СН'!$F$21</f>
        <v>-578.75</v>
      </c>
      <c r="Q181" s="37">
        <f>SUMIFS(СВЦЭМ!$E$34:$E$777,СВЦЭМ!$A$34:$A$777,$A181,СВЦЭМ!$B$34:$B$777,Q$155)+'СЕТ СН'!$F$12-'СЕТ СН'!$F$21</f>
        <v>-578.75</v>
      </c>
      <c r="R181" s="37">
        <f>SUMIFS(СВЦЭМ!$E$34:$E$777,СВЦЭМ!$A$34:$A$777,$A181,СВЦЭМ!$B$34:$B$777,R$155)+'СЕТ СН'!$F$12-'СЕТ СН'!$F$21</f>
        <v>-578.75</v>
      </c>
      <c r="S181" s="37">
        <f>SUMIFS(СВЦЭМ!$E$34:$E$777,СВЦЭМ!$A$34:$A$777,$A181,СВЦЭМ!$B$34:$B$777,S$155)+'СЕТ СН'!$F$12-'СЕТ СН'!$F$21</f>
        <v>-578.75</v>
      </c>
      <c r="T181" s="37">
        <f>SUMIFS(СВЦЭМ!$E$34:$E$777,СВЦЭМ!$A$34:$A$777,$A181,СВЦЭМ!$B$34:$B$777,T$155)+'СЕТ СН'!$F$12-'СЕТ СН'!$F$21</f>
        <v>-578.75</v>
      </c>
      <c r="U181" s="37">
        <f>SUMIFS(СВЦЭМ!$E$34:$E$777,СВЦЭМ!$A$34:$A$777,$A181,СВЦЭМ!$B$34:$B$777,U$155)+'СЕТ СН'!$F$12-'СЕТ СН'!$F$21</f>
        <v>-578.75</v>
      </c>
      <c r="V181" s="37">
        <f>SUMIFS(СВЦЭМ!$E$34:$E$777,СВЦЭМ!$A$34:$A$777,$A181,СВЦЭМ!$B$34:$B$777,V$155)+'СЕТ СН'!$F$12-'СЕТ СН'!$F$21</f>
        <v>-578.75</v>
      </c>
      <c r="W181" s="37">
        <f>SUMIFS(СВЦЭМ!$E$34:$E$777,СВЦЭМ!$A$34:$A$777,$A181,СВЦЭМ!$B$34:$B$777,W$155)+'СЕТ СН'!$F$12-'СЕТ СН'!$F$21</f>
        <v>-578.75</v>
      </c>
      <c r="X181" s="37">
        <f>SUMIFS(СВЦЭМ!$E$34:$E$777,СВЦЭМ!$A$34:$A$777,$A181,СВЦЭМ!$B$34:$B$777,X$155)+'СЕТ СН'!$F$12-'СЕТ СН'!$F$21</f>
        <v>-578.75</v>
      </c>
      <c r="Y181" s="37">
        <f>SUMIFS(СВЦЭМ!$E$34:$E$777,СВЦЭМ!$A$34:$A$777,$A181,СВЦЭМ!$B$34:$B$777,Y$155)+'СЕТ СН'!$F$12-'СЕТ СН'!$F$21</f>
        <v>-578.75</v>
      </c>
    </row>
    <row r="182" spans="1:27" ht="15.75" x14ac:dyDescent="0.2">
      <c r="A182" s="36">
        <f t="shared" si="4"/>
        <v>42974</v>
      </c>
      <c r="B182" s="37">
        <f>SUMIFS(СВЦЭМ!$E$34:$E$777,СВЦЭМ!$A$34:$A$777,$A182,СВЦЭМ!$B$34:$B$777,B$155)+'СЕТ СН'!$F$12-'СЕТ СН'!$F$21</f>
        <v>-578.75</v>
      </c>
      <c r="C182" s="37">
        <f>SUMIFS(СВЦЭМ!$E$34:$E$777,СВЦЭМ!$A$34:$A$777,$A182,СВЦЭМ!$B$34:$B$777,C$155)+'СЕТ СН'!$F$12-'СЕТ СН'!$F$21</f>
        <v>-578.75</v>
      </c>
      <c r="D182" s="37">
        <f>SUMIFS(СВЦЭМ!$E$34:$E$777,СВЦЭМ!$A$34:$A$777,$A182,СВЦЭМ!$B$34:$B$777,D$155)+'СЕТ СН'!$F$12-'СЕТ СН'!$F$21</f>
        <v>-578.75</v>
      </c>
      <c r="E182" s="37">
        <f>SUMIFS(СВЦЭМ!$E$34:$E$777,СВЦЭМ!$A$34:$A$777,$A182,СВЦЭМ!$B$34:$B$777,E$155)+'СЕТ СН'!$F$12-'СЕТ СН'!$F$21</f>
        <v>-578.75</v>
      </c>
      <c r="F182" s="37">
        <f>SUMIFS(СВЦЭМ!$E$34:$E$777,СВЦЭМ!$A$34:$A$777,$A182,СВЦЭМ!$B$34:$B$777,F$155)+'СЕТ СН'!$F$12-'СЕТ СН'!$F$21</f>
        <v>-578.75</v>
      </c>
      <c r="G182" s="37">
        <f>SUMIFS(СВЦЭМ!$E$34:$E$777,СВЦЭМ!$A$34:$A$777,$A182,СВЦЭМ!$B$34:$B$777,G$155)+'СЕТ СН'!$F$12-'СЕТ СН'!$F$21</f>
        <v>-578.75</v>
      </c>
      <c r="H182" s="37">
        <f>SUMIFS(СВЦЭМ!$E$34:$E$777,СВЦЭМ!$A$34:$A$777,$A182,СВЦЭМ!$B$34:$B$777,H$155)+'СЕТ СН'!$F$12-'СЕТ СН'!$F$21</f>
        <v>-578.75</v>
      </c>
      <c r="I182" s="37">
        <f>SUMIFS(СВЦЭМ!$E$34:$E$777,СВЦЭМ!$A$34:$A$777,$A182,СВЦЭМ!$B$34:$B$777,I$155)+'СЕТ СН'!$F$12-'СЕТ СН'!$F$21</f>
        <v>-578.75</v>
      </c>
      <c r="J182" s="37">
        <f>SUMIFS(СВЦЭМ!$E$34:$E$777,СВЦЭМ!$A$34:$A$777,$A182,СВЦЭМ!$B$34:$B$777,J$155)+'СЕТ СН'!$F$12-'СЕТ СН'!$F$21</f>
        <v>-578.75</v>
      </c>
      <c r="K182" s="37">
        <f>SUMIFS(СВЦЭМ!$E$34:$E$777,СВЦЭМ!$A$34:$A$777,$A182,СВЦЭМ!$B$34:$B$777,K$155)+'СЕТ СН'!$F$12-'СЕТ СН'!$F$21</f>
        <v>-578.75</v>
      </c>
      <c r="L182" s="37">
        <f>SUMIFS(СВЦЭМ!$E$34:$E$777,СВЦЭМ!$A$34:$A$777,$A182,СВЦЭМ!$B$34:$B$777,L$155)+'СЕТ СН'!$F$12-'СЕТ СН'!$F$21</f>
        <v>-578.75</v>
      </c>
      <c r="M182" s="37">
        <f>SUMIFS(СВЦЭМ!$E$34:$E$777,СВЦЭМ!$A$34:$A$777,$A182,СВЦЭМ!$B$34:$B$777,M$155)+'СЕТ СН'!$F$12-'СЕТ СН'!$F$21</f>
        <v>-578.75</v>
      </c>
      <c r="N182" s="37">
        <f>SUMIFS(СВЦЭМ!$E$34:$E$777,СВЦЭМ!$A$34:$A$777,$A182,СВЦЭМ!$B$34:$B$777,N$155)+'СЕТ СН'!$F$12-'СЕТ СН'!$F$21</f>
        <v>-578.75</v>
      </c>
      <c r="O182" s="37">
        <f>SUMIFS(СВЦЭМ!$E$34:$E$777,СВЦЭМ!$A$34:$A$777,$A182,СВЦЭМ!$B$34:$B$777,O$155)+'СЕТ СН'!$F$12-'СЕТ СН'!$F$21</f>
        <v>-578.75</v>
      </c>
      <c r="P182" s="37">
        <f>SUMIFS(СВЦЭМ!$E$34:$E$777,СВЦЭМ!$A$34:$A$777,$A182,СВЦЭМ!$B$34:$B$777,P$155)+'СЕТ СН'!$F$12-'СЕТ СН'!$F$21</f>
        <v>-578.75</v>
      </c>
      <c r="Q182" s="37">
        <f>SUMIFS(СВЦЭМ!$E$34:$E$777,СВЦЭМ!$A$34:$A$777,$A182,СВЦЭМ!$B$34:$B$777,Q$155)+'СЕТ СН'!$F$12-'СЕТ СН'!$F$21</f>
        <v>-578.75</v>
      </c>
      <c r="R182" s="37">
        <f>SUMIFS(СВЦЭМ!$E$34:$E$777,СВЦЭМ!$A$34:$A$777,$A182,СВЦЭМ!$B$34:$B$777,R$155)+'СЕТ СН'!$F$12-'СЕТ СН'!$F$21</f>
        <v>-578.75</v>
      </c>
      <c r="S182" s="37">
        <f>SUMIFS(СВЦЭМ!$E$34:$E$777,СВЦЭМ!$A$34:$A$777,$A182,СВЦЭМ!$B$34:$B$777,S$155)+'СЕТ СН'!$F$12-'СЕТ СН'!$F$21</f>
        <v>-578.75</v>
      </c>
      <c r="T182" s="37">
        <f>SUMIFS(СВЦЭМ!$E$34:$E$777,СВЦЭМ!$A$34:$A$777,$A182,СВЦЭМ!$B$34:$B$777,T$155)+'СЕТ СН'!$F$12-'СЕТ СН'!$F$21</f>
        <v>-578.75</v>
      </c>
      <c r="U182" s="37">
        <f>SUMIFS(СВЦЭМ!$E$34:$E$777,СВЦЭМ!$A$34:$A$777,$A182,СВЦЭМ!$B$34:$B$777,U$155)+'СЕТ СН'!$F$12-'СЕТ СН'!$F$21</f>
        <v>-578.75</v>
      </c>
      <c r="V182" s="37">
        <f>SUMIFS(СВЦЭМ!$E$34:$E$777,СВЦЭМ!$A$34:$A$777,$A182,СВЦЭМ!$B$34:$B$777,V$155)+'СЕТ СН'!$F$12-'СЕТ СН'!$F$21</f>
        <v>-578.75</v>
      </c>
      <c r="W182" s="37">
        <f>SUMIFS(СВЦЭМ!$E$34:$E$777,СВЦЭМ!$A$34:$A$777,$A182,СВЦЭМ!$B$34:$B$777,W$155)+'СЕТ СН'!$F$12-'СЕТ СН'!$F$21</f>
        <v>-578.75</v>
      </c>
      <c r="X182" s="37">
        <f>SUMIFS(СВЦЭМ!$E$34:$E$777,СВЦЭМ!$A$34:$A$777,$A182,СВЦЭМ!$B$34:$B$777,X$155)+'СЕТ СН'!$F$12-'СЕТ СН'!$F$21</f>
        <v>-578.75</v>
      </c>
      <c r="Y182" s="37">
        <f>SUMIFS(СВЦЭМ!$E$34:$E$777,СВЦЭМ!$A$34:$A$777,$A182,СВЦЭМ!$B$34:$B$777,Y$155)+'СЕТ СН'!$F$12-'СЕТ СН'!$F$21</f>
        <v>-578.75</v>
      </c>
    </row>
    <row r="183" spans="1:27" ht="15.75" x14ac:dyDescent="0.2">
      <c r="A183" s="36">
        <f t="shared" si="4"/>
        <v>42975</v>
      </c>
      <c r="B183" s="37">
        <f>SUMIFS(СВЦЭМ!$E$34:$E$777,СВЦЭМ!$A$34:$A$777,$A183,СВЦЭМ!$B$34:$B$777,B$155)+'СЕТ СН'!$F$12-'СЕТ СН'!$F$21</f>
        <v>-578.75</v>
      </c>
      <c r="C183" s="37">
        <f>SUMIFS(СВЦЭМ!$E$34:$E$777,СВЦЭМ!$A$34:$A$777,$A183,СВЦЭМ!$B$34:$B$777,C$155)+'СЕТ СН'!$F$12-'СЕТ СН'!$F$21</f>
        <v>-578.75</v>
      </c>
      <c r="D183" s="37">
        <f>SUMIFS(СВЦЭМ!$E$34:$E$777,СВЦЭМ!$A$34:$A$777,$A183,СВЦЭМ!$B$34:$B$777,D$155)+'СЕТ СН'!$F$12-'СЕТ СН'!$F$21</f>
        <v>-578.75</v>
      </c>
      <c r="E183" s="37">
        <f>SUMIFS(СВЦЭМ!$E$34:$E$777,СВЦЭМ!$A$34:$A$777,$A183,СВЦЭМ!$B$34:$B$777,E$155)+'СЕТ СН'!$F$12-'СЕТ СН'!$F$21</f>
        <v>-578.75</v>
      </c>
      <c r="F183" s="37">
        <f>SUMIFS(СВЦЭМ!$E$34:$E$777,СВЦЭМ!$A$34:$A$777,$A183,СВЦЭМ!$B$34:$B$777,F$155)+'СЕТ СН'!$F$12-'СЕТ СН'!$F$21</f>
        <v>-578.75</v>
      </c>
      <c r="G183" s="37">
        <f>SUMIFS(СВЦЭМ!$E$34:$E$777,СВЦЭМ!$A$34:$A$777,$A183,СВЦЭМ!$B$34:$B$777,G$155)+'СЕТ СН'!$F$12-'СЕТ СН'!$F$21</f>
        <v>-578.75</v>
      </c>
      <c r="H183" s="37">
        <f>SUMIFS(СВЦЭМ!$E$34:$E$777,СВЦЭМ!$A$34:$A$777,$A183,СВЦЭМ!$B$34:$B$777,H$155)+'СЕТ СН'!$F$12-'СЕТ СН'!$F$21</f>
        <v>-578.75</v>
      </c>
      <c r="I183" s="37">
        <f>SUMIFS(СВЦЭМ!$E$34:$E$777,СВЦЭМ!$A$34:$A$777,$A183,СВЦЭМ!$B$34:$B$777,I$155)+'СЕТ СН'!$F$12-'СЕТ СН'!$F$21</f>
        <v>-578.75</v>
      </c>
      <c r="J183" s="37">
        <f>SUMIFS(СВЦЭМ!$E$34:$E$777,СВЦЭМ!$A$34:$A$777,$A183,СВЦЭМ!$B$34:$B$777,J$155)+'СЕТ СН'!$F$12-'СЕТ СН'!$F$21</f>
        <v>-578.75</v>
      </c>
      <c r="K183" s="37">
        <f>SUMIFS(СВЦЭМ!$E$34:$E$777,СВЦЭМ!$A$34:$A$777,$A183,СВЦЭМ!$B$34:$B$777,K$155)+'СЕТ СН'!$F$12-'СЕТ СН'!$F$21</f>
        <v>-578.75</v>
      </c>
      <c r="L183" s="37">
        <f>SUMIFS(СВЦЭМ!$E$34:$E$777,СВЦЭМ!$A$34:$A$777,$A183,СВЦЭМ!$B$34:$B$777,L$155)+'СЕТ СН'!$F$12-'СЕТ СН'!$F$21</f>
        <v>-578.75</v>
      </c>
      <c r="M183" s="37">
        <f>SUMIFS(СВЦЭМ!$E$34:$E$777,СВЦЭМ!$A$34:$A$777,$A183,СВЦЭМ!$B$34:$B$777,M$155)+'СЕТ СН'!$F$12-'СЕТ СН'!$F$21</f>
        <v>-578.75</v>
      </c>
      <c r="N183" s="37">
        <f>SUMIFS(СВЦЭМ!$E$34:$E$777,СВЦЭМ!$A$34:$A$777,$A183,СВЦЭМ!$B$34:$B$777,N$155)+'СЕТ СН'!$F$12-'СЕТ СН'!$F$21</f>
        <v>-578.75</v>
      </c>
      <c r="O183" s="37">
        <f>SUMIFS(СВЦЭМ!$E$34:$E$777,СВЦЭМ!$A$34:$A$777,$A183,СВЦЭМ!$B$34:$B$777,O$155)+'СЕТ СН'!$F$12-'СЕТ СН'!$F$21</f>
        <v>-578.75</v>
      </c>
      <c r="P183" s="37">
        <f>SUMIFS(СВЦЭМ!$E$34:$E$777,СВЦЭМ!$A$34:$A$777,$A183,СВЦЭМ!$B$34:$B$777,P$155)+'СЕТ СН'!$F$12-'СЕТ СН'!$F$21</f>
        <v>-578.75</v>
      </c>
      <c r="Q183" s="37">
        <f>SUMIFS(СВЦЭМ!$E$34:$E$777,СВЦЭМ!$A$34:$A$777,$A183,СВЦЭМ!$B$34:$B$777,Q$155)+'СЕТ СН'!$F$12-'СЕТ СН'!$F$21</f>
        <v>-578.75</v>
      </c>
      <c r="R183" s="37">
        <f>SUMIFS(СВЦЭМ!$E$34:$E$777,СВЦЭМ!$A$34:$A$777,$A183,СВЦЭМ!$B$34:$B$777,R$155)+'СЕТ СН'!$F$12-'СЕТ СН'!$F$21</f>
        <v>-578.75</v>
      </c>
      <c r="S183" s="37">
        <f>SUMIFS(СВЦЭМ!$E$34:$E$777,СВЦЭМ!$A$34:$A$777,$A183,СВЦЭМ!$B$34:$B$777,S$155)+'СЕТ СН'!$F$12-'СЕТ СН'!$F$21</f>
        <v>-578.75</v>
      </c>
      <c r="T183" s="37">
        <f>SUMIFS(СВЦЭМ!$E$34:$E$777,СВЦЭМ!$A$34:$A$777,$A183,СВЦЭМ!$B$34:$B$777,T$155)+'СЕТ СН'!$F$12-'СЕТ СН'!$F$21</f>
        <v>-578.75</v>
      </c>
      <c r="U183" s="37">
        <f>SUMIFS(СВЦЭМ!$E$34:$E$777,СВЦЭМ!$A$34:$A$777,$A183,СВЦЭМ!$B$34:$B$777,U$155)+'СЕТ СН'!$F$12-'СЕТ СН'!$F$21</f>
        <v>-578.75</v>
      </c>
      <c r="V183" s="37">
        <f>SUMIFS(СВЦЭМ!$E$34:$E$777,СВЦЭМ!$A$34:$A$777,$A183,СВЦЭМ!$B$34:$B$777,V$155)+'СЕТ СН'!$F$12-'СЕТ СН'!$F$21</f>
        <v>-578.75</v>
      </c>
      <c r="W183" s="37">
        <f>SUMIFS(СВЦЭМ!$E$34:$E$777,СВЦЭМ!$A$34:$A$777,$A183,СВЦЭМ!$B$34:$B$777,W$155)+'СЕТ СН'!$F$12-'СЕТ СН'!$F$21</f>
        <v>-578.75</v>
      </c>
      <c r="X183" s="37">
        <f>SUMIFS(СВЦЭМ!$E$34:$E$777,СВЦЭМ!$A$34:$A$777,$A183,СВЦЭМ!$B$34:$B$777,X$155)+'СЕТ СН'!$F$12-'СЕТ СН'!$F$21</f>
        <v>-578.75</v>
      </c>
      <c r="Y183" s="37">
        <f>SUMIFS(СВЦЭМ!$E$34:$E$777,СВЦЭМ!$A$34:$A$777,$A183,СВЦЭМ!$B$34:$B$777,Y$155)+'СЕТ СН'!$F$12-'СЕТ СН'!$F$21</f>
        <v>-578.75</v>
      </c>
    </row>
    <row r="184" spans="1:27" ht="15.75" x14ac:dyDescent="0.2">
      <c r="A184" s="36">
        <f t="shared" si="4"/>
        <v>42976</v>
      </c>
      <c r="B184" s="37">
        <f>SUMIFS(СВЦЭМ!$E$34:$E$777,СВЦЭМ!$A$34:$A$777,$A184,СВЦЭМ!$B$34:$B$777,B$155)+'СЕТ СН'!$F$12-'СЕТ СН'!$F$21</f>
        <v>-578.75</v>
      </c>
      <c r="C184" s="37">
        <f>SUMIFS(СВЦЭМ!$E$34:$E$777,СВЦЭМ!$A$34:$A$777,$A184,СВЦЭМ!$B$34:$B$777,C$155)+'СЕТ СН'!$F$12-'СЕТ СН'!$F$21</f>
        <v>-578.75</v>
      </c>
      <c r="D184" s="37">
        <f>SUMIFS(СВЦЭМ!$E$34:$E$777,СВЦЭМ!$A$34:$A$777,$A184,СВЦЭМ!$B$34:$B$777,D$155)+'СЕТ СН'!$F$12-'СЕТ СН'!$F$21</f>
        <v>-578.75</v>
      </c>
      <c r="E184" s="37">
        <f>SUMIFS(СВЦЭМ!$E$34:$E$777,СВЦЭМ!$A$34:$A$777,$A184,СВЦЭМ!$B$34:$B$777,E$155)+'СЕТ СН'!$F$12-'СЕТ СН'!$F$21</f>
        <v>-578.75</v>
      </c>
      <c r="F184" s="37">
        <f>SUMIFS(СВЦЭМ!$E$34:$E$777,СВЦЭМ!$A$34:$A$777,$A184,СВЦЭМ!$B$34:$B$777,F$155)+'СЕТ СН'!$F$12-'СЕТ СН'!$F$21</f>
        <v>-578.75</v>
      </c>
      <c r="G184" s="37">
        <f>SUMIFS(СВЦЭМ!$E$34:$E$777,СВЦЭМ!$A$34:$A$777,$A184,СВЦЭМ!$B$34:$B$777,G$155)+'СЕТ СН'!$F$12-'СЕТ СН'!$F$21</f>
        <v>-578.75</v>
      </c>
      <c r="H184" s="37">
        <f>SUMIFS(СВЦЭМ!$E$34:$E$777,СВЦЭМ!$A$34:$A$777,$A184,СВЦЭМ!$B$34:$B$777,H$155)+'СЕТ СН'!$F$12-'СЕТ СН'!$F$21</f>
        <v>-578.75</v>
      </c>
      <c r="I184" s="37">
        <f>SUMIFS(СВЦЭМ!$E$34:$E$777,СВЦЭМ!$A$34:$A$777,$A184,СВЦЭМ!$B$34:$B$777,I$155)+'СЕТ СН'!$F$12-'СЕТ СН'!$F$21</f>
        <v>-578.75</v>
      </c>
      <c r="J184" s="37">
        <f>SUMIFS(СВЦЭМ!$E$34:$E$777,СВЦЭМ!$A$34:$A$777,$A184,СВЦЭМ!$B$34:$B$777,J$155)+'СЕТ СН'!$F$12-'СЕТ СН'!$F$21</f>
        <v>-578.75</v>
      </c>
      <c r="K184" s="37">
        <f>SUMIFS(СВЦЭМ!$E$34:$E$777,СВЦЭМ!$A$34:$A$777,$A184,СВЦЭМ!$B$34:$B$777,K$155)+'СЕТ СН'!$F$12-'СЕТ СН'!$F$21</f>
        <v>-578.75</v>
      </c>
      <c r="L184" s="37">
        <f>SUMIFS(СВЦЭМ!$E$34:$E$777,СВЦЭМ!$A$34:$A$777,$A184,СВЦЭМ!$B$34:$B$777,L$155)+'СЕТ СН'!$F$12-'СЕТ СН'!$F$21</f>
        <v>-578.75</v>
      </c>
      <c r="M184" s="37">
        <f>SUMIFS(СВЦЭМ!$E$34:$E$777,СВЦЭМ!$A$34:$A$777,$A184,СВЦЭМ!$B$34:$B$777,M$155)+'СЕТ СН'!$F$12-'СЕТ СН'!$F$21</f>
        <v>-578.75</v>
      </c>
      <c r="N184" s="37">
        <f>SUMIFS(СВЦЭМ!$E$34:$E$777,СВЦЭМ!$A$34:$A$777,$A184,СВЦЭМ!$B$34:$B$777,N$155)+'СЕТ СН'!$F$12-'СЕТ СН'!$F$21</f>
        <v>-578.75</v>
      </c>
      <c r="O184" s="37">
        <f>SUMIFS(СВЦЭМ!$E$34:$E$777,СВЦЭМ!$A$34:$A$777,$A184,СВЦЭМ!$B$34:$B$777,O$155)+'СЕТ СН'!$F$12-'СЕТ СН'!$F$21</f>
        <v>-578.75</v>
      </c>
      <c r="P184" s="37">
        <f>SUMIFS(СВЦЭМ!$E$34:$E$777,СВЦЭМ!$A$34:$A$777,$A184,СВЦЭМ!$B$34:$B$777,P$155)+'СЕТ СН'!$F$12-'СЕТ СН'!$F$21</f>
        <v>-578.75</v>
      </c>
      <c r="Q184" s="37">
        <f>SUMIFS(СВЦЭМ!$E$34:$E$777,СВЦЭМ!$A$34:$A$777,$A184,СВЦЭМ!$B$34:$B$777,Q$155)+'СЕТ СН'!$F$12-'СЕТ СН'!$F$21</f>
        <v>-578.75</v>
      </c>
      <c r="R184" s="37">
        <f>SUMIFS(СВЦЭМ!$E$34:$E$777,СВЦЭМ!$A$34:$A$777,$A184,СВЦЭМ!$B$34:$B$777,R$155)+'СЕТ СН'!$F$12-'СЕТ СН'!$F$21</f>
        <v>-578.75</v>
      </c>
      <c r="S184" s="37">
        <f>SUMIFS(СВЦЭМ!$E$34:$E$777,СВЦЭМ!$A$34:$A$777,$A184,СВЦЭМ!$B$34:$B$777,S$155)+'СЕТ СН'!$F$12-'СЕТ СН'!$F$21</f>
        <v>-578.75</v>
      </c>
      <c r="T184" s="37">
        <f>SUMIFS(СВЦЭМ!$E$34:$E$777,СВЦЭМ!$A$34:$A$777,$A184,СВЦЭМ!$B$34:$B$777,T$155)+'СЕТ СН'!$F$12-'СЕТ СН'!$F$21</f>
        <v>-578.75</v>
      </c>
      <c r="U184" s="37">
        <f>SUMIFS(СВЦЭМ!$E$34:$E$777,СВЦЭМ!$A$34:$A$777,$A184,СВЦЭМ!$B$34:$B$777,U$155)+'СЕТ СН'!$F$12-'СЕТ СН'!$F$21</f>
        <v>-578.75</v>
      </c>
      <c r="V184" s="37">
        <f>SUMIFS(СВЦЭМ!$E$34:$E$777,СВЦЭМ!$A$34:$A$777,$A184,СВЦЭМ!$B$34:$B$777,V$155)+'СЕТ СН'!$F$12-'СЕТ СН'!$F$21</f>
        <v>-578.75</v>
      </c>
      <c r="W184" s="37">
        <f>SUMIFS(СВЦЭМ!$E$34:$E$777,СВЦЭМ!$A$34:$A$777,$A184,СВЦЭМ!$B$34:$B$777,W$155)+'СЕТ СН'!$F$12-'СЕТ СН'!$F$21</f>
        <v>-578.75</v>
      </c>
      <c r="X184" s="37">
        <f>SUMIFS(СВЦЭМ!$E$34:$E$777,СВЦЭМ!$A$34:$A$777,$A184,СВЦЭМ!$B$34:$B$777,X$155)+'СЕТ СН'!$F$12-'СЕТ СН'!$F$21</f>
        <v>-578.75</v>
      </c>
      <c r="Y184" s="37">
        <f>SUMIFS(СВЦЭМ!$E$34:$E$777,СВЦЭМ!$A$34:$A$777,$A184,СВЦЭМ!$B$34:$B$777,Y$155)+'СЕТ СН'!$F$12-'СЕТ СН'!$F$21</f>
        <v>-578.75</v>
      </c>
    </row>
    <row r="185" spans="1:27" ht="15.75" x14ac:dyDescent="0.2">
      <c r="A185" s="36">
        <f t="shared" si="4"/>
        <v>42977</v>
      </c>
      <c r="B185" s="37">
        <f>SUMIFS(СВЦЭМ!$E$34:$E$777,СВЦЭМ!$A$34:$A$777,$A185,СВЦЭМ!$B$34:$B$777,B$155)+'СЕТ СН'!$F$12-'СЕТ СН'!$F$21</f>
        <v>-578.75</v>
      </c>
      <c r="C185" s="37">
        <f>SUMIFS(СВЦЭМ!$E$34:$E$777,СВЦЭМ!$A$34:$A$777,$A185,СВЦЭМ!$B$34:$B$777,C$155)+'СЕТ СН'!$F$12-'СЕТ СН'!$F$21</f>
        <v>-578.75</v>
      </c>
      <c r="D185" s="37">
        <f>SUMIFS(СВЦЭМ!$E$34:$E$777,СВЦЭМ!$A$34:$A$777,$A185,СВЦЭМ!$B$34:$B$777,D$155)+'СЕТ СН'!$F$12-'СЕТ СН'!$F$21</f>
        <v>-578.75</v>
      </c>
      <c r="E185" s="37">
        <f>SUMIFS(СВЦЭМ!$E$34:$E$777,СВЦЭМ!$A$34:$A$777,$A185,СВЦЭМ!$B$34:$B$777,E$155)+'СЕТ СН'!$F$12-'СЕТ СН'!$F$21</f>
        <v>-578.75</v>
      </c>
      <c r="F185" s="37">
        <f>SUMIFS(СВЦЭМ!$E$34:$E$777,СВЦЭМ!$A$34:$A$777,$A185,СВЦЭМ!$B$34:$B$777,F$155)+'СЕТ СН'!$F$12-'СЕТ СН'!$F$21</f>
        <v>-578.75</v>
      </c>
      <c r="G185" s="37">
        <f>SUMIFS(СВЦЭМ!$E$34:$E$777,СВЦЭМ!$A$34:$A$777,$A185,СВЦЭМ!$B$34:$B$777,G$155)+'СЕТ СН'!$F$12-'СЕТ СН'!$F$21</f>
        <v>-578.75</v>
      </c>
      <c r="H185" s="37">
        <f>SUMIFS(СВЦЭМ!$E$34:$E$777,СВЦЭМ!$A$34:$A$777,$A185,СВЦЭМ!$B$34:$B$777,H$155)+'СЕТ СН'!$F$12-'СЕТ СН'!$F$21</f>
        <v>-578.75</v>
      </c>
      <c r="I185" s="37">
        <f>SUMIFS(СВЦЭМ!$E$34:$E$777,СВЦЭМ!$A$34:$A$777,$A185,СВЦЭМ!$B$34:$B$777,I$155)+'СЕТ СН'!$F$12-'СЕТ СН'!$F$21</f>
        <v>-578.75</v>
      </c>
      <c r="J185" s="37">
        <f>SUMIFS(СВЦЭМ!$E$34:$E$777,СВЦЭМ!$A$34:$A$777,$A185,СВЦЭМ!$B$34:$B$777,J$155)+'СЕТ СН'!$F$12-'СЕТ СН'!$F$21</f>
        <v>-578.75</v>
      </c>
      <c r="K185" s="37">
        <f>SUMIFS(СВЦЭМ!$E$34:$E$777,СВЦЭМ!$A$34:$A$777,$A185,СВЦЭМ!$B$34:$B$777,K$155)+'СЕТ СН'!$F$12-'СЕТ СН'!$F$21</f>
        <v>-578.75</v>
      </c>
      <c r="L185" s="37">
        <f>SUMIFS(СВЦЭМ!$E$34:$E$777,СВЦЭМ!$A$34:$A$777,$A185,СВЦЭМ!$B$34:$B$777,L$155)+'СЕТ СН'!$F$12-'СЕТ СН'!$F$21</f>
        <v>-578.75</v>
      </c>
      <c r="M185" s="37">
        <f>SUMIFS(СВЦЭМ!$E$34:$E$777,СВЦЭМ!$A$34:$A$777,$A185,СВЦЭМ!$B$34:$B$777,M$155)+'СЕТ СН'!$F$12-'СЕТ СН'!$F$21</f>
        <v>-578.75</v>
      </c>
      <c r="N185" s="37">
        <f>SUMIFS(СВЦЭМ!$E$34:$E$777,СВЦЭМ!$A$34:$A$777,$A185,СВЦЭМ!$B$34:$B$777,N$155)+'СЕТ СН'!$F$12-'СЕТ СН'!$F$21</f>
        <v>-578.75</v>
      </c>
      <c r="O185" s="37">
        <f>SUMIFS(СВЦЭМ!$E$34:$E$777,СВЦЭМ!$A$34:$A$777,$A185,СВЦЭМ!$B$34:$B$777,O$155)+'СЕТ СН'!$F$12-'СЕТ СН'!$F$21</f>
        <v>-578.75</v>
      </c>
      <c r="P185" s="37">
        <f>SUMIFS(СВЦЭМ!$E$34:$E$777,СВЦЭМ!$A$34:$A$777,$A185,СВЦЭМ!$B$34:$B$777,P$155)+'СЕТ СН'!$F$12-'СЕТ СН'!$F$21</f>
        <v>-578.75</v>
      </c>
      <c r="Q185" s="37">
        <f>SUMIFS(СВЦЭМ!$E$34:$E$777,СВЦЭМ!$A$34:$A$777,$A185,СВЦЭМ!$B$34:$B$777,Q$155)+'СЕТ СН'!$F$12-'СЕТ СН'!$F$21</f>
        <v>-578.75</v>
      </c>
      <c r="R185" s="37">
        <f>SUMIFS(СВЦЭМ!$E$34:$E$777,СВЦЭМ!$A$34:$A$777,$A185,СВЦЭМ!$B$34:$B$777,R$155)+'СЕТ СН'!$F$12-'СЕТ СН'!$F$21</f>
        <v>-578.75</v>
      </c>
      <c r="S185" s="37">
        <f>SUMIFS(СВЦЭМ!$E$34:$E$777,СВЦЭМ!$A$34:$A$777,$A185,СВЦЭМ!$B$34:$B$777,S$155)+'СЕТ СН'!$F$12-'СЕТ СН'!$F$21</f>
        <v>-578.75</v>
      </c>
      <c r="T185" s="37">
        <f>SUMIFS(СВЦЭМ!$E$34:$E$777,СВЦЭМ!$A$34:$A$777,$A185,СВЦЭМ!$B$34:$B$777,T$155)+'СЕТ СН'!$F$12-'СЕТ СН'!$F$21</f>
        <v>-578.75</v>
      </c>
      <c r="U185" s="37">
        <f>SUMIFS(СВЦЭМ!$E$34:$E$777,СВЦЭМ!$A$34:$A$777,$A185,СВЦЭМ!$B$34:$B$777,U$155)+'СЕТ СН'!$F$12-'СЕТ СН'!$F$21</f>
        <v>-578.75</v>
      </c>
      <c r="V185" s="37">
        <f>SUMIFS(СВЦЭМ!$E$34:$E$777,СВЦЭМ!$A$34:$A$777,$A185,СВЦЭМ!$B$34:$B$777,V$155)+'СЕТ СН'!$F$12-'СЕТ СН'!$F$21</f>
        <v>-578.75</v>
      </c>
      <c r="W185" s="37">
        <f>SUMIFS(СВЦЭМ!$E$34:$E$777,СВЦЭМ!$A$34:$A$777,$A185,СВЦЭМ!$B$34:$B$777,W$155)+'СЕТ СН'!$F$12-'СЕТ СН'!$F$21</f>
        <v>-578.75</v>
      </c>
      <c r="X185" s="37">
        <f>SUMIFS(СВЦЭМ!$E$34:$E$777,СВЦЭМ!$A$34:$A$777,$A185,СВЦЭМ!$B$34:$B$777,X$155)+'СЕТ СН'!$F$12-'СЕТ СН'!$F$21</f>
        <v>-578.75</v>
      </c>
      <c r="Y185" s="37">
        <f>SUMIFS(СВЦЭМ!$E$34:$E$777,СВЦЭМ!$A$34:$A$777,$A185,СВЦЭМ!$B$34:$B$777,Y$155)+'СЕТ СН'!$F$12-'СЕТ СН'!$F$21</f>
        <v>-578.75</v>
      </c>
    </row>
    <row r="186" spans="1:27" ht="15.75" x14ac:dyDescent="0.2">
      <c r="A186" s="36">
        <f t="shared" si="4"/>
        <v>42978</v>
      </c>
      <c r="B186" s="37">
        <f>SUMIFS(СВЦЭМ!$E$34:$E$777,СВЦЭМ!$A$34:$A$777,$A186,СВЦЭМ!$B$34:$B$777,B$155)+'СЕТ СН'!$F$12-'СЕТ СН'!$F$21</f>
        <v>-578.75</v>
      </c>
      <c r="C186" s="37">
        <f>SUMIFS(СВЦЭМ!$E$34:$E$777,СВЦЭМ!$A$34:$A$777,$A186,СВЦЭМ!$B$34:$B$777,C$155)+'СЕТ СН'!$F$12-'СЕТ СН'!$F$21</f>
        <v>-578.75</v>
      </c>
      <c r="D186" s="37">
        <f>SUMIFS(СВЦЭМ!$E$34:$E$777,СВЦЭМ!$A$34:$A$777,$A186,СВЦЭМ!$B$34:$B$777,D$155)+'СЕТ СН'!$F$12-'СЕТ СН'!$F$21</f>
        <v>-578.75</v>
      </c>
      <c r="E186" s="37">
        <f>SUMIFS(СВЦЭМ!$E$34:$E$777,СВЦЭМ!$A$34:$A$777,$A186,СВЦЭМ!$B$34:$B$777,E$155)+'СЕТ СН'!$F$12-'СЕТ СН'!$F$21</f>
        <v>-578.75</v>
      </c>
      <c r="F186" s="37">
        <f>SUMIFS(СВЦЭМ!$E$34:$E$777,СВЦЭМ!$A$34:$A$777,$A186,СВЦЭМ!$B$34:$B$777,F$155)+'СЕТ СН'!$F$12-'СЕТ СН'!$F$21</f>
        <v>-578.75</v>
      </c>
      <c r="G186" s="37">
        <f>SUMIFS(СВЦЭМ!$E$34:$E$777,СВЦЭМ!$A$34:$A$777,$A186,СВЦЭМ!$B$34:$B$777,G$155)+'СЕТ СН'!$F$12-'СЕТ СН'!$F$21</f>
        <v>-578.75</v>
      </c>
      <c r="H186" s="37">
        <f>SUMIFS(СВЦЭМ!$E$34:$E$777,СВЦЭМ!$A$34:$A$777,$A186,СВЦЭМ!$B$34:$B$777,H$155)+'СЕТ СН'!$F$12-'СЕТ СН'!$F$21</f>
        <v>-578.75</v>
      </c>
      <c r="I186" s="37">
        <f>SUMIFS(СВЦЭМ!$E$34:$E$777,СВЦЭМ!$A$34:$A$777,$A186,СВЦЭМ!$B$34:$B$777,I$155)+'СЕТ СН'!$F$12-'СЕТ СН'!$F$21</f>
        <v>-578.75</v>
      </c>
      <c r="J186" s="37">
        <f>SUMIFS(СВЦЭМ!$E$34:$E$777,СВЦЭМ!$A$34:$A$777,$A186,СВЦЭМ!$B$34:$B$777,J$155)+'СЕТ СН'!$F$12-'СЕТ СН'!$F$21</f>
        <v>-578.75</v>
      </c>
      <c r="K186" s="37">
        <f>SUMIFS(СВЦЭМ!$E$34:$E$777,СВЦЭМ!$A$34:$A$777,$A186,СВЦЭМ!$B$34:$B$777,K$155)+'СЕТ СН'!$F$12-'СЕТ СН'!$F$21</f>
        <v>-578.75</v>
      </c>
      <c r="L186" s="37">
        <f>SUMIFS(СВЦЭМ!$E$34:$E$777,СВЦЭМ!$A$34:$A$777,$A186,СВЦЭМ!$B$34:$B$777,L$155)+'СЕТ СН'!$F$12-'СЕТ СН'!$F$21</f>
        <v>-578.75</v>
      </c>
      <c r="M186" s="37">
        <f>SUMIFS(СВЦЭМ!$E$34:$E$777,СВЦЭМ!$A$34:$A$777,$A186,СВЦЭМ!$B$34:$B$777,M$155)+'СЕТ СН'!$F$12-'СЕТ СН'!$F$21</f>
        <v>-578.75</v>
      </c>
      <c r="N186" s="37">
        <f>SUMIFS(СВЦЭМ!$E$34:$E$777,СВЦЭМ!$A$34:$A$777,$A186,СВЦЭМ!$B$34:$B$777,N$155)+'СЕТ СН'!$F$12-'СЕТ СН'!$F$21</f>
        <v>-578.75</v>
      </c>
      <c r="O186" s="37">
        <f>SUMIFS(СВЦЭМ!$E$34:$E$777,СВЦЭМ!$A$34:$A$777,$A186,СВЦЭМ!$B$34:$B$777,O$155)+'СЕТ СН'!$F$12-'СЕТ СН'!$F$21</f>
        <v>-578.75</v>
      </c>
      <c r="P186" s="37">
        <f>SUMIFS(СВЦЭМ!$E$34:$E$777,СВЦЭМ!$A$34:$A$777,$A186,СВЦЭМ!$B$34:$B$777,P$155)+'СЕТ СН'!$F$12-'СЕТ СН'!$F$21</f>
        <v>-578.75</v>
      </c>
      <c r="Q186" s="37">
        <f>SUMIFS(СВЦЭМ!$E$34:$E$777,СВЦЭМ!$A$34:$A$777,$A186,СВЦЭМ!$B$34:$B$777,Q$155)+'СЕТ СН'!$F$12-'СЕТ СН'!$F$21</f>
        <v>-578.75</v>
      </c>
      <c r="R186" s="37">
        <f>SUMIFS(СВЦЭМ!$E$34:$E$777,СВЦЭМ!$A$34:$A$777,$A186,СВЦЭМ!$B$34:$B$777,R$155)+'СЕТ СН'!$F$12-'СЕТ СН'!$F$21</f>
        <v>-578.75</v>
      </c>
      <c r="S186" s="37">
        <f>SUMIFS(СВЦЭМ!$E$34:$E$777,СВЦЭМ!$A$34:$A$777,$A186,СВЦЭМ!$B$34:$B$777,S$155)+'СЕТ СН'!$F$12-'СЕТ СН'!$F$21</f>
        <v>-578.75</v>
      </c>
      <c r="T186" s="37">
        <f>SUMIFS(СВЦЭМ!$E$34:$E$777,СВЦЭМ!$A$34:$A$777,$A186,СВЦЭМ!$B$34:$B$777,T$155)+'СЕТ СН'!$F$12-'СЕТ СН'!$F$21</f>
        <v>-578.75</v>
      </c>
      <c r="U186" s="37">
        <f>SUMIFS(СВЦЭМ!$E$34:$E$777,СВЦЭМ!$A$34:$A$777,$A186,СВЦЭМ!$B$34:$B$777,U$155)+'СЕТ СН'!$F$12-'СЕТ СН'!$F$21</f>
        <v>-578.75</v>
      </c>
      <c r="V186" s="37">
        <f>SUMIFS(СВЦЭМ!$E$34:$E$777,СВЦЭМ!$A$34:$A$777,$A186,СВЦЭМ!$B$34:$B$777,V$155)+'СЕТ СН'!$F$12-'СЕТ СН'!$F$21</f>
        <v>-578.75</v>
      </c>
      <c r="W186" s="37">
        <f>SUMIFS(СВЦЭМ!$E$34:$E$777,СВЦЭМ!$A$34:$A$777,$A186,СВЦЭМ!$B$34:$B$777,W$155)+'СЕТ СН'!$F$12-'СЕТ СН'!$F$21</f>
        <v>-578.75</v>
      </c>
      <c r="X186" s="37">
        <f>SUMIFS(СВЦЭМ!$E$34:$E$777,СВЦЭМ!$A$34:$A$777,$A186,СВЦЭМ!$B$34:$B$777,X$155)+'СЕТ СН'!$F$12-'СЕТ СН'!$F$21</f>
        <v>-578.75</v>
      </c>
      <c r="Y186" s="37">
        <f>SUMIFS(СВЦЭМ!$E$34:$E$777,СВЦЭМ!$A$34:$A$777,$A186,СВЦЭМ!$B$34:$B$777,Y$155)+'СЕТ СН'!$F$12-'СЕТ СН'!$F$21</f>
        <v>-578.75</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01.08.2017</v>
      </c>
      <c r="B191" s="37">
        <f>SUMIFS(СВЦЭМ!$F$34:$F$777,СВЦЭМ!$A$34:$A$777,$A191,СВЦЭМ!$B$34:$B$777,B$190)+'СЕТ СН'!$F$12-'СЕТ СН'!$F$21</f>
        <v>-507.35457701000001</v>
      </c>
      <c r="C191" s="37">
        <f>SUMIFS(СВЦЭМ!$F$34:$F$777,СВЦЭМ!$A$34:$A$777,$A191,СВЦЭМ!$B$34:$B$777,C$190)+'СЕТ СН'!$F$12-'СЕТ СН'!$F$21</f>
        <v>-500.35228776999998</v>
      </c>
      <c r="D191" s="37">
        <f>SUMIFS(СВЦЭМ!$F$34:$F$777,СВЦЭМ!$A$34:$A$777,$A191,СВЦЭМ!$B$34:$B$777,D$190)+'СЕТ СН'!$F$12-'СЕТ СН'!$F$21</f>
        <v>-496.90683127</v>
      </c>
      <c r="E191" s="37">
        <f>SUMIFS(СВЦЭМ!$F$34:$F$777,СВЦЭМ!$A$34:$A$777,$A191,СВЦЭМ!$B$34:$B$777,E$190)+'СЕТ СН'!$F$12-'СЕТ СН'!$F$21</f>
        <v>-493.82450756000003</v>
      </c>
      <c r="F191" s="37">
        <f>SUMIFS(СВЦЭМ!$F$34:$F$777,СВЦЭМ!$A$34:$A$777,$A191,СВЦЭМ!$B$34:$B$777,F$190)+'СЕТ СН'!$F$12-'СЕТ СН'!$F$21</f>
        <v>-493.14053022999997</v>
      </c>
      <c r="G191" s="37">
        <f>SUMIFS(СВЦЭМ!$F$34:$F$777,СВЦЭМ!$A$34:$A$777,$A191,СВЦЭМ!$B$34:$B$777,G$190)+'СЕТ СН'!$F$12-'СЕТ СН'!$F$21</f>
        <v>-491.99689918000001</v>
      </c>
      <c r="H191" s="37">
        <f>SUMIFS(СВЦЭМ!$F$34:$F$777,СВЦЭМ!$A$34:$A$777,$A191,СВЦЭМ!$B$34:$B$777,H$190)+'СЕТ СН'!$F$12-'СЕТ СН'!$F$21</f>
        <v>-496.33468583000001</v>
      </c>
      <c r="I191" s="37">
        <f>SUMIFS(СВЦЭМ!$F$34:$F$777,СВЦЭМ!$A$34:$A$777,$A191,СВЦЭМ!$B$34:$B$777,I$190)+'СЕТ СН'!$F$12-'СЕТ СН'!$F$21</f>
        <v>-508.16488390000001</v>
      </c>
      <c r="J191" s="37">
        <f>SUMIFS(СВЦЭМ!$F$34:$F$777,СВЦЭМ!$A$34:$A$777,$A191,СВЦЭМ!$B$34:$B$777,J$190)+'СЕТ СН'!$F$12-'СЕТ СН'!$F$21</f>
        <v>-520.00499173000003</v>
      </c>
      <c r="K191" s="37">
        <f>SUMIFS(СВЦЭМ!$F$34:$F$777,СВЦЭМ!$A$34:$A$777,$A191,СВЦЭМ!$B$34:$B$777,K$190)+'СЕТ СН'!$F$12-'СЕТ СН'!$F$21</f>
        <v>-528.96063500000002</v>
      </c>
      <c r="L191" s="37">
        <f>SUMIFS(СВЦЭМ!$F$34:$F$777,СВЦЭМ!$A$34:$A$777,$A191,СВЦЭМ!$B$34:$B$777,L$190)+'СЕТ СН'!$F$12-'СЕТ СН'!$F$21</f>
        <v>-533.47170678999998</v>
      </c>
      <c r="M191" s="37">
        <f>SUMIFS(СВЦЭМ!$F$34:$F$777,СВЦЭМ!$A$34:$A$777,$A191,СВЦЭМ!$B$34:$B$777,M$190)+'СЕТ СН'!$F$12-'СЕТ СН'!$F$21</f>
        <v>-534.05973703999996</v>
      </c>
      <c r="N191" s="37">
        <f>SUMIFS(СВЦЭМ!$F$34:$F$777,СВЦЭМ!$A$34:$A$777,$A191,СВЦЭМ!$B$34:$B$777,N$190)+'СЕТ СН'!$F$12-'СЕТ СН'!$F$21</f>
        <v>-534.26713991999998</v>
      </c>
      <c r="O191" s="37">
        <f>SUMIFS(СВЦЭМ!$F$34:$F$777,СВЦЭМ!$A$34:$A$777,$A191,СВЦЭМ!$B$34:$B$777,O$190)+'СЕТ СН'!$F$12-'СЕТ СН'!$F$21</f>
        <v>-533.72973299</v>
      </c>
      <c r="P191" s="37">
        <f>SUMIFS(СВЦЭМ!$F$34:$F$777,СВЦЭМ!$A$34:$A$777,$A191,СВЦЭМ!$B$34:$B$777,P$190)+'СЕТ СН'!$F$12-'СЕТ СН'!$F$21</f>
        <v>-533.71499679999999</v>
      </c>
      <c r="Q191" s="37">
        <f>SUMIFS(СВЦЭМ!$F$34:$F$777,СВЦЭМ!$A$34:$A$777,$A191,СВЦЭМ!$B$34:$B$777,Q$190)+'СЕТ СН'!$F$12-'СЕТ СН'!$F$21</f>
        <v>-533.85052564</v>
      </c>
      <c r="R191" s="37">
        <f>SUMIFS(СВЦЭМ!$F$34:$F$777,СВЦЭМ!$A$34:$A$777,$A191,СВЦЭМ!$B$34:$B$777,R$190)+'СЕТ СН'!$F$12-'СЕТ СН'!$F$21</f>
        <v>-533.76469630999998</v>
      </c>
      <c r="S191" s="37">
        <f>SUMIFS(СВЦЭМ!$F$34:$F$777,СВЦЭМ!$A$34:$A$777,$A191,СВЦЭМ!$B$34:$B$777,S$190)+'СЕТ СН'!$F$12-'СЕТ СН'!$F$21</f>
        <v>-533.87437757999999</v>
      </c>
      <c r="T191" s="37">
        <f>SUMIFS(СВЦЭМ!$F$34:$F$777,СВЦЭМ!$A$34:$A$777,$A191,СВЦЭМ!$B$34:$B$777,T$190)+'СЕТ СН'!$F$12-'СЕТ СН'!$F$21</f>
        <v>-533.93488549999995</v>
      </c>
      <c r="U191" s="37">
        <f>SUMIFS(СВЦЭМ!$F$34:$F$777,СВЦЭМ!$A$34:$A$777,$A191,СВЦЭМ!$B$34:$B$777,U$190)+'СЕТ СН'!$F$12-'СЕТ СН'!$F$21</f>
        <v>-534.26829445999999</v>
      </c>
      <c r="V191" s="37">
        <f>SUMIFS(СВЦЭМ!$F$34:$F$777,СВЦЭМ!$A$34:$A$777,$A191,СВЦЭМ!$B$34:$B$777,V$190)+'СЕТ СН'!$F$12-'СЕТ СН'!$F$21</f>
        <v>-531.42222529000003</v>
      </c>
      <c r="W191" s="37">
        <f>SUMIFS(СВЦЭМ!$F$34:$F$777,СВЦЭМ!$A$34:$A$777,$A191,СВЦЭМ!$B$34:$B$777,W$190)+'СЕТ СН'!$F$12-'СЕТ СН'!$F$21</f>
        <v>-526.11105680000003</v>
      </c>
      <c r="X191" s="37">
        <f>SUMIFS(СВЦЭМ!$F$34:$F$777,СВЦЭМ!$A$34:$A$777,$A191,СВЦЭМ!$B$34:$B$777,X$190)+'СЕТ СН'!$F$12-'СЕТ СН'!$F$21</f>
        <v>-521.22945708999998</v>
      </c>
      <c r="Y191" s="37">
        <f>SUMIFS(СВЦЭМ!$F$34:$F$777,СВЦЭМ!$A$34:$A$777,$A191,СВЦЭМ!$B$34:$B$777,Y$190)+'СЕТ СН'!$F$12-'СЕТ СН'!$F$21</f>
        <v>-511.68558760000002</v>
      </c>
      <c r="AA191" s="46"/>
    </row>
    <row r="192" spans="1:27" ht="15.75" x14ac:dyDescent="0.2">
      <c r="A192" s="36">
        <f>A191+1</f>
        <v>42949</v>
      </c>
      <c r="B192" s="37">
        <f>SUMIFS(СВЦЭМ!$F$34:$F$777,СВЦЭМ!$A$34:$A$777,$A192,СВЦЭМ!$B$34:$B$777,B$190)+'СЕТ СН'!$F$12-'СЕТ СН'!$F$21</f>
        <v>-505.89920683000003</v>
      </c>
      <c r="C192" s="37">
        <f>SUMIFS(СВЦЭМ!$F$34:$F$777,СВЦЭМ!$A$34:$A$777,$A192,СВЦЭМ!$B$34:$B$777,C$190)+'СЕТ СН'!$F$12-'СЕТ СН'!$F$21</f>
        <v>-497.54712443</v>
      </c>
      <c r="D192" s="37">
        <f>SUMIFS(СВЦЭМ!$F$34:$F$777,СВЦЭМ!$A$34:$A$777,$A192,СВЦЭМ!$B$34:$B$777,D$190)+'СЕТ СН'!$F$12-'СЕТ СН'!$F$21</f>
        <v>-493.36584235999999</v>
      </c>
      <c r="E192" s="37">
        <f>SUMIFS(СВЦЭМ!$F$34:$F$777,СВЦЭМ!$A$34:$A$777,$A192,СВЦЭМ!$B$34:$B$777,E$190)+'СЕТ СН'!$F$12-'СЕТ СН'!$F$21</f>
        <v>-492.19034593000003</v>
      </c>
      <c r="F192" s="37">
        <f>SUMIFS(СВЦЭМ!$F$34:$F$777,СВЦЭМ!$A$34:$A$777,$A192,СВЦЭМ!$B$34:$B$777,F$190)+'СЕТ СН'!$F$12-'СЕТ СН'!$F$21</f>
        <v>-491.42051606000001</v>
      </c>
      <c r="G192" s="37">
        <f>SUMIFS(СВЦЭМ!$F$34:$F$777,СВЦЭМ!$A$34:$A$777,$A192,СВЦЭМ!$B$34:$B$777,G$190)+'СЕТ СН'!$F$12-'СЕТ СН'!$F$21</f>
        <v>-492.77336210999999</v>
      </c>
      <c r="H192" s="37">
        <f>SUMIFS(СВЦЭМ!$F$34:$F$777,СВЦЭМ!$A$34:$A$777,$A192,СВЦЭМ!$B$34:$B$777,H$190)+'СЕТ СН'!$F$12-'СЕТ СН'!$F$21</f>
        <v>-500.53176042000001</v>
      </c>
      <c r="I192" s="37">
        <f>SUMIFS(СВЦЭМ!$F$34:$F$777,СВЦЭМ!$A$34:$A$777,$A192,СВЦЭМ!$B$34:$B$777,I$190)+'СЕТ СН'!$F$12-'СЕТ СН'!$F$21</f>
        <v>-511.66730476999999</v>
      </c>
      <c r="J192" s="37">
        <f>SUMIFS(СВЦЭМ!$F$34:$F$777,СВЦЭМ!$A$34:$A$777,$A192,СВЦЭМ!$B$34:$B$777,J$190)+'СЕТ СН'!$F$12-'СЕТ СН'!$F$21</f>
        <v>-522.03612889999999</v>
      </c>
      <c r="K192" s="37">
        <f>SUMIFS(СВЦЭМ!$F$34:$F$777,СВЦЭМ!$A$34:$A$777,$A192,СВЦЭМ!$B$34:$B$777,K$190)+'СЕТ СН'!$F$12-'СЕТ СН'!$F$21</f>
        <v>-527.10632977</v>
      </c>
      <c r="L192" s="37">
        <f>SUMIFS(СВЦЭМ!$F$34:$F$777,СВЦЭМ!$A$34:$A$777,$A192,СВЦЭМ!$B$34:$B$777,L$190)+'СЕТ СН'!$F$12-'СЕТ СН'!$F$21</f>
        <v>-531.03203206000001</v>
      </c>
      <c r="M192" s="37">
        <f>SUMIFS(СВЦЭМ!$F$34:$F$777,СВЦЭМ!$A$34:$A$777,$A192,СВЦЭМ!$B$34:$B$777,M$190)+'СЕТ СН'!$F$12-'СЕТ СН'!$F$21</f>
        <v>-531.12440509999999</v>
      </c>
      <c r="N192" s="37">
        <f>SUMIFS(СВЦЭМ!$F$34:$F$777,СВЦЭМ!$A$34:$A$777,$A192,СВЦЭМ!$B$34:$B$777,N$190)+'СЕТ СН'!$F$12-'СЕТ СН'!$F$21</f>
        <v>-531.91315135000002</v>
      </c>
      <c r="O192" s="37">
        <f>SUMIFS(СВЦЭМ!$F$34:$F$777,СВЦЭМ!$A$34:$A$777,$A192,СВЦЭМ!$B$34:$B$777,O$190)+'СЕТ СН'!$F$12-'СЕТ СН'!$F$21</f>
        <v>-531.74582580000003</v>
      </c>
      <c r="P192" s="37">
        <f>SUMIFS(СВЦЭМ!$F$34:$F$777,СВЦЭМ!$A$34:$A$777,$A192,СВЦЭМ!$B$34:$B$777,P$190)+'СЕТ СН'!$F$12-'СЕТ СН'!$F$21</f>
        <v>-531.52019168000004</v>
      </c>
      <c r="Q192" s="37">
        <f>SUMIFS(СВЦЭМ!$F$34:$F$777,СВЦЭМ!$A$34:$A$777,$A192,СВЦЭМ!$B$34:$B$777,Q$190)+'СЕТ СН'!$F$12-'СЕТ СН'!$F$21</f>
        <v>-530.88789704999999</v>
      </c>
      <c r="R192" s="37">
        <f>SUMIFS(СВЦЭМ!$F$34:$F$777,СВЦЭМ!$A$34:$A$777,$A192,СВЦЭМ!$B$34:$B$777,R$190)+'СЕТ СН'!$F$12-'СЕТ СН'!$F$21</f>
        <v>-529.51616544000001</v>
      </c>
      <c r="S192" s="37">
        <f>SUMIFS(СВЦЭМ!$F$34:$F$777,СВЦЭМ!$A$34:$A$777,$A192,СВЦЭМ!$B$34:$B$777,S$190)+'СЕТ СН'!$F$12-'СЕТ СН'!$F$21</f>
        <v>-528.61060516999999</v>
      </c>
      <c r="T192" s="37">
        <f>SUMIFS(СВЦЭМ!$F$34:$F$777,СВЦЭМ!$A$34:$A$777,$A192,СВЦЭМ!$B$34:$B$777,T$190)+'СЕТ СН'!$F$12-'СЕТ СН'!$F$21</f>
        <v>-530.25717043999998</v>
      </c>
      <c r="U192" s="37">
        <f>SUMIFS(СВЦЭМ!$F$34:$F$777,СВЦЭМ!$A$34:$A$777,$A192,СВЦЭМ!$B$34:$B$777,U$190)+'СЕТ СН'!$F$12-'СЕТ СН'!$F$21</f>
        <v>-532.44619428999999</v>
      </c>
      <c r="V192" s="37">
        <f>SUMIFS(СВЦЭМ!$F$34:$F$777,СВЦЭМ!$A$34:$A$777,$A192,СВЦЭМ!$B$34:$B$777,V$190)+'СЕТ СН'!$F$12-'СЕТ СН'!$F$21</f>
        <v>-529.58386562999999</v>
      </c>
      <c r="W192" s="37">
        <f>SUMIFS(СВЦЭМ!$F$34:$F$777,СВЦЭМ!$A$34:$A$777,$A192,СВЦЭМ!$B$34:$B$777,W$190)+'СЕТ СН'!$F$12-'СЕТ СН'!$F$21</f>
        <v>-524.55371157000002</v>
      </c>
      <c r="X192" s="37">
        <f>SUMIFS(СВЦЭМ!$F$34:$F$777,СВЦЭМ!$A$34:$A$777,$A192,СВЦЭМ!$B$34:$B$777,X$190)+'СЕТ СН'!$F$12-'СЕТ СН'!$F$21</f>
        <v>-520.48293865000005</v>
      </c>
      <c r="Y192" s="37">
        <f>SUMIFS(СВЦЭМ!$F$34:$F$777,СВЦЭМ!$A$34:$A$777,$A192,СВЦЭМ!$B$34:$B$777,Y$190)+'СЕТ СН'!$F$12-'СЕТ СН'!$F$21</f>
        <v>-511.78557655999998</v>
      </c>
    </row>
    <row r="193" spans="1:25" ht="15.75" x14ac:dyDescent="0.2">
      <c r="A193" s="36">
        <f t="shared" ref="A193:A221" si="5">A192+1</f>
        <v>42950</v>
      </c>
      <c r="B193" s="37">
        <f>SUMIFS(СВЦЭМ!$F$34:$F$777,СВЦЭМ!$A$34:$A$777,$A193,СВЦЭМ!$B$34:$B$777,B$190)+'СЕТ СН'!$F$12-'СЕТ СН'!$F$21</f>
        <v>-504.48621308999998</v>
      </c>
      <c r="C193" s="37">
        <f>SUMIFS(СВЦЭМ!$F$34:$F$777,СВЦЭМ!$A$34:$A$777,$A193,СВЦЭМ!$B$34:$B$777,C$190)+'СЕТ СН'!$F$12-'СЕТ СН'!$F$21</f>
        <v>-497.82422042999997</v>
      </c>
      <c r="D193" s="37">
        <f>SUMIFS(СВЦЭМ!$F$34:$F$777,СВЦЭМ!$A$34:$A$777,$A193,СВЦЭМ!$B$34:$B$777,D$190)+'СЕТ СН'!$F$12-'СЕТ СН'!$F$21</f>
        <v>-493.43556087000002</v>
      </c>
      <c r="E193" s="37">
        <f>SUMIFS(СВЦЭМ!$F$34:$F$777,СВЦЭМ!$A$34:$A$777,$A193,СВЦЭМ!$B$34:$B$777,E$190)+'СЕТ СН'!$F$12-'СЕТ СН'!$F$21</f>
        <v>-491.27542703</v>
      </c>
      <c r="F193" s="37">
        <f>SUMIFS(СВЦЭМ!$F$34:$F$777,СВЦЭМ!$A$34:$A$777,$A193,СВЦЭМ!$B$34:$B$777,F$190)+'СЕТ СН'!$F$12-'СЕТ СН'!$F$21</f>
        <v>-490.74094775999998</v>
      </c>
      <c r="G193" s="37">
        <f>SUMIFS(СВЦЭМ!$F$34:$F$777,СВЦЭМ!$A$34:$A$777,$A193,СВЦЭМ!$B$34:$B$777,G$190)+'СЕТ СН'!$F$12-'СЕТ СН'!$F$21</f>
        <v>-491.77135737999998</v>
      </c>
      <c r="H193" s="37">
        <f>SUMIFS(СВЦЭМ!$F$34:$F$777,СВЦЭМ!$A$34:$A$777,$A193,СВЦЭМ!$B$34:$B$777,H$190)+'СЕТ СН'!$F$12-'СЕТ СН'!$F$21</f>
        <v>-499.72974478000003</v>
      </c>
      <c r="I193" s="37">
        <f>SUMIFS(СВЦЭМ!$F$34:$F$777,СВЦЭМ!$A$34:$A$777,$A193,СВЦЭМ!$B$34:$B$777,I$190)+'СЕТ СН'!$F$12-'СЕТ СН'!$F$21</f>
        <v>-510.54293001000002</v>
      </c>
      <c r="J193" s="37">
        <f>SUMIFS(СВЦЭМ!$F$34:$F$777,СВЦЭМ!$A$34:$A$777,$A193,СВЦЭМ!$B$34:$B$777,J$190)+'СЕТ СН'!$F$12-'СЕТ СН'!$F$21</f>
        <v>-522.73953847999996</v>
      </c>
      <c r="K193" s="37">
        <f>SUMIFS(СВЦЭМ!$F$34:$F$777,СВЦЭМ!$A$34:$A$777,$A193,СВЦЭМ!$B$34:$B$777,K$190)+'СЕТ СН'!$F$12-'СЕТ СН'!$F$21</f>
        <v>-531.16924891999997</v>
      </c>
      <c r="L193" s="37">
        <f>SUMIFS(СВЦЭМ!$F$34:$F$777,СВЦЭМ!$A$34:$A$777,$A193,СВЦЭМ!$B$34:$B$777,L$190)+'СЕТ СН'!$F$12-'СЕТ СН'!$F$21</f>
        <v>-536.37179031000005</v>
      </c>
      <c r="M193" s="37">
        <f>SUMIFS(СВЦЭМ!$F$34:$F$777,СВЦЭМ!$A$34:$A$777,$A193,СВЦЭМ!$B$34:$B$777,M$190)+'СЕТ СН'!$F$12-'СЕТ СН'!$F$21</f>
        <v>-537.10693966999997</v>
      </c>
      <c r="N193" s="37">
        <f>SUMIFS(СВЦЭМ!$F$34:$F$777,СВЦЭМ!$A$34:$A$777,$A193,СВЦЭМ!$B$34:$B$777,N$190)+'СЕТ СН'!$F$12-'СЕТ СН'!$F$21</f>
        <v>-536.43825055000002</v>
      </c>
      <c r="O193" s="37">
        <f>SUMIFS(СВЦЭМ!$F$34:$F$777,СВЦЭМ!$A$34:$A$777,$A193,СВЦЭМ!$B$34:$B$777,O$190)+'СЕТ СН'!$F$12-'СЕТ СН'!$F$21</f>
        <v>-537.79808915000001</v>
      </c>
      <c r="P193" s="37">
        <f>SUMIFS(СВЦЭМ!$F$34:$F$777,СВЦЭМ!$A$34:$A$777,$A193,СВЦЭМ!$B$34:$B$777,P$190)+'СЕТ СН'!$F$12-'СЕТ СН'!$F$21</f>
        <v>-536.33935178000002</v>
      </c>
      <c r="Q193" s="37">
        <f>SUMIFS(СВЦЭМ!$F$34:$F$777,СВЦЭМ!$A$34:$A$777,$A193,СВЦЭМ!$B$34:$B$777,Q$190)+'СЕТ СН'!$F$12-'СЕТ СН'!$F$21</f>
        <v>-535.96191575</v>
      </c>
      <c r="R193" s="37">
        <f>SUMIFS(СВЦЭМ!$F$34:$F$777,СВЦЭМ!$A$34:$A$777,$A193,СВЦЭМ!$B$34:$B$777,R$190)+'СЕТ СН'!$F$12-'СЕТ СН'!$F$21</f>
        <v>-535.39958533000004</v>
      </c>
      <c r="S193" s="37">
        <f>SUMIFS(СВЦЭМ!$F$34:$F$777,СВЦЭМ!$A$34:$A$777,$A193,СВЦЭМ!$B$34:$B$777,S$190)+'СЕТ СН'!$F$12-'СЕТ СН'!$F$21</f>
        <v>-536.31025183999998</v>
      </c>
      <c r="T193" s="37">
        <f>SUMIFS(СВЦЭМ!$F$34:$F$777,СВЦЭМ!$A$34:$A$777,$A193,СВЦЭМ!$B$34:$B$777,T$190)+'СЕТ СН'!$F$12-'СЕТ СН'!$F$21</f>
        <v>-535.13419422000004</v>
      </c>
      <c r="U193" s="37">
        <f>SUMIFS(СВЦЭМ!$F$34:$F$777,СВЦЭМ!$A$34:$A$777,$A193,СВЦЭМ!$B$34:$B$777,U$190)+'СЕТ СН'!$F$12-'СЕТ СН'!$F$21</f>
        <v>-534.99854660000005</v>
      </c>
      <c r="V193" s="37">
        <f>SUMIFS(СВЦЭМ!$F$34:$F$777,СВЦЭМ!$A$34:$A$777,$A193,СВЦЭМ!$B$34:$B$777,V$190)+'СЕТ СН'!$F$12-'СЕТ СН'!$F$21</f>
        <v>-533.46676910999997</v>
      </c>
      <c r="W193" s="37">
        <f>SUMIFS(СВЦЭМ!$F$34:$F$777,СВЦЭМ!$A$34:$A$777,$A193,СВЦЭМ!$B$34:$B$777,W$190)+'СЕТ СН'!$F$12-'СЕТ СН'!$F$21</f>
        <v>-529.55092750999995</v>
      </c>
      <c r="X193" s="37">
        <f>SUMIFS(СВЦЭМ!$F$34:$F$777,СВЦЭМ!$A$34:$A$777,$A193,СВЦЭМ!$B$34:$B$777,X$190)+'СЕТ СН'!$F$12-'СЕТ СН'!$F$21</f>
        <v>-520.45387296000001</v>
      </c>
      <c r="Y193" s="37">
        <f>SUMIFS(СВЦЭМ!$F$34:$F$777,СВЦЭМ!$A$34:$A$777,$A193,СВЦЭМ!$B$34:$B$777,Y$190)+'СЕТ СН'!$F$12-'СЕТ СН'!$F$21</f>
        <v>-510.54001141999998</v>
      </c>
    </row>
    <row r="194" spans="1:25" ht="15.75" x14ac:dyDescent="0.2">
      <c r="A194" s="36">
        <f t="shared" si="5"/>
        <v>42951</v>
      </c>
      <c r="B194" s="37">
        <f>SUMIFS(СВЦЭМ!$F$34:$F$777,СВЦЭМ!$A$34:$A$777,$A194,СВЦЭМ!$B$34:$B$777,B$190)+'СЕТ СН'!$F$12-'СЕТ СН'!$F$21</f>
        <v>-492.68886436000003</v>
      </c>
      <c r="C194" s="37">
        <f>SUMIFS(СВЦЭМ!$F$34:$F$777,СВЦЭМ!$A$34:$A$777,$A194,СВЦЭМ!$B$34:$B$777,C$190)+'СЕТ СН'!$F$12-'СЕТ СН'!$F$21</f>
        <v>-482.38627486000001</v>
      </c>
      <c r="D194" s="37">
        <f>SUMIFS(СВЦЭМ!$F$34:$F$777,СВЦЭМ!$A$34:$A$777,$A194,СВЦЭМ!$B$34:$B$777,D$190)+'СЕТ СН'!$F$12-'СЕТ СН'!$F$21</f>
        <v>-475.32531267000002</v>
      </c>
      <c r="E194" s="37">
        <f>SUMIFS(СВЦЭМ!$F$34:$F$777,СВЦЭМ!$A$34:$A$777,$A194,СВЦЭМ!$B$34:$B$777,E$190)+'СЕТ СН'!$F$12-'СЕТ СН'!$F$21</f>
        <v>-471.14036820000001</v>
      </c>
      <c r="F194" s="37">
        <f>SUMIFS(СВЦЭМ!$F$34:$F$777,СВЦЭМ!$A$34:$A$777,$A194,СВЦЭМ!$B$34:$B$777,F$190)+'СЕТ СН'!$F$12-'СЕТ СН'!$F$21</f>
        <v>-470.74677426</v>
      </c>
      <c r="G194" s="37">
        <f>SUMIFS(СВЦЭМ!$F$34:$F$777,СВЦЭМ!$A$34:$A$777,$A194,СВЦЭМ!$B$34:$B$777,G$190)+'СЕТ СН'!$F$12-'СЕТ СН'!$F$21</f>
        <v>-470.97323627999998</v>
      </c>
      <c r="H194" s="37">
        <f>SUMIFS(СВЦЭМ!$F$34:$F$777,СВЦЭМ!$A$34:$A$777,$A194,СВЦЭМ!$B$34:$B$777,H$190)+'СЕТ СН'!$F$12-'СЕТ СН'!$F$21</f>
        <v>-479.37389428</v>
      </c>
      <c r="I194" s="37">
        <f>SUMIFS(СВЦЭМ!$F$34:$F$777,СВЦЭМ!$A$34:$A$777,$A194,СВЦЭМ!$B$34:$B$777,I$190)+'СЕТ СН'!$F$12-'СЕТ СН'!$F$21</f>
        <v>-490.98672985999997</v>
      </c>
      <c r="J194" s="37">
        <f>SUMIFS(СВЦЭМ!$F$34:$F$777,СВЦЭМ!$A$34:$A$777,$A194,СВЦЭМ!$B$34:$B$777,J$190)+'СЕТ СН'!$F$12-'СЕТ СН'!$F$21</f>
        <v>-502.37659185000001</v>
      </c>
      <c r="K194" s="37">
        <f>SUMIFS(СВЦЭМ!$F$34:$F$777,СВЦЭМ!$A$34:$A$777,$A194,СВЦЭМ!$B$34:$B$777,K$190)+'СЕТ СН'!$F$12-'СЕТ СН'!$F$21</f>
        <v>-511.61507978999998</v>
      </c>
      <c r="L194" s="37">
        <f>SUMIFS(СВЦЭМ!$F$34:$F$777,СВЦЭМ!$A$34:$A$777,$A194,СВЦЭМ!$B$34:$B$777,L$190)+'СЕТ СН'!$F$12-'СЕТ СН'!$F$21</f>
        <v>-518.38693298999999</v>
      </c>
      <c r="M194" s="37">
        <f>SUMIFS(СВЦЭМ!$F$34:$F$777,СВЦЭМ!$A$34:$A$777,$A194,СВЦЭМ!$B$34:$B$777,M$190)+'СЕТ СН'!$F$12-'СЕТ СН'!$F$21</f>
        <v>-519.19932845999995</v>
      </c>
      <c r="N194" s="37">
        <f>SUMIFS(СВЦЭМ!$F$34:$F$777,СВЦЭМ!$A$34:$A$777,$A194,СВЦЭМ!$B$34:$B$777,N$190)+'СЕТ СН'!$F$12-'СЕТ СН'!$F$21</f>
        <v>-518.50039345999994</v>
      </c>
      <c r="O194" s="37">
        <f>SUMIFS(СВЦЭМ!$F$34:$F$777,СВЦЭМ!$A$34:$A$777,$A194,СВЦЭМ!$B$34:$B$777,O$190)+'СЕТ СН'!$F$12-'СЕТ СН'!$F$21</f>
        <v>-519.92179962</v>
      </c>
      <c r="P194" s="37">
        <f>SUMIFS(СВЦЭМ!$F$34:$F$777,СВЦЭМ!$A$34:$A$777,$A194,СВЦЭМ!$B$34:$B$777,P$190)+'СЕТ СН'!$F$12-'СЕТ СН'!$F$21</f>
        <v>-518.57225009000001</v>
      </c>
      <c r="Q194" s="37">
        <f>SUMIFS(СВЦЭМ!$F$34:$F$777,СВЦЭМ!$A$34:$A$777,$A194,СВЦЭМ!$B$34:$B$777,Q$190)+'СЕТ СН'!$F$12-'СЕТ СН'!$F$21</f>
        <v>-518.37388868000005</v>
      </c>
      <c r="R194" s="37">
        <f>SUMIFS(СВЦЭМ!$F$34:$F$777,СВЦЭМ!$A$34:$A$777,$A194,СВЦЭМ!$B$34:$B$777,R$190)+'СЕТ СН'!$F$12-'СЕТ СН'!$F$21</f>
        <v>-518.02211837000004</v>
      </c>
      <c r="S194" s="37">
        <f>SUMIFS(СВЦЭМ!$F$34:$F$777,СВЦЭМ!$A$34:$A$777,$A194,СВЦЭМ!$B$34:$B$777,S$190)+'СЕТ СН'!$F$12-'СЕТ СН'!$F$21</f>
        <v>-519.22196700999996</v>
      </c>
      <c r="T194" s="37">
        <f>SUMIFS(СВЦЭМ!$F$34:$F$777,СВЦЭМ!$A$34:$A$777,$A194,СВЦЭМ!$B$34:$B$777,T$190)+'СЕТ СН'!$F$12-'СЕТ СН'!$F$21</f>
        <v>-517.75303543999996</v>
      </c>
      <c r="U194" s="37">
        <f>SUMIFS(СВЦЭМ!$F$34:$F$777,СВЦЭМ!$A$34:$A$777,$A194,СВЦЭМ!$B$34:$B$777,U$190)+'СЕТ СН'!$F$12-'СЕТ СН'!$F$21</f>
        <v>-518.09532031000003</v>
      </c>
      <c r="V194" s="37">
        <f>SUMIFS(СВЦЭМ!$F$34:$F$777,СВЦЭМ!$A$34:$A$777,$A194,СВЦЭМ!$B$34:$B$777,V$190)+'СЕТ СН'!$F$12-'СЕТ СН'!$F$21</f>
        <v>-516.03232963999994</v>
      </c>
      <c r="W194" s="37">
        <f>SUMIFS(СВЦЭМ!$F$34:$F$777,СВЦЭМ!$A$34:$A$777,$A194,СВЦЭМ!$B$34:$B$777,W$190)+'СЕТ СН'!$F$12-'СЕТ СН'!$F$21</f>
        <v>-507.75716110000002</v>
      </c>
      <c r="X194" s="37">
        <f>SUMIFS(СВЦЭМ!$F$34:$F$777,СВЦЭМ!$A$34:$A$777,$A194,СВЦЭМ!$B$34:$B$777,X$190)+'СЕТ СН'!$F$12-'СЕТ СН'!$F$21</f>
        <v>-499.67583723000001</v>
      </c>
      <c r="Y194" s="37">
        <f>SUMIFS(СВЦЭМ!$F$34:$F$777,СВЦЭМ!$A$34:$A$777,$A194,СВЦЭМ!$B$34:$B$777,Y$190)+'СЕТ СН'!$F$12-'СЕТ СН'!$F$21</f>
        <v>-491.21393098999999</v>
      </c>
    </row>
    <row r="195" spans="1:25" ht="15.75" x14ac:dyDescent="0.2">
      <c r="A195" s="36">
        <f t="shared" si="5"/>
        <v>42952</v>
      </c>
      <c r="B195" s="37">
        <f>SUMIFS(СВЦЭМ!$F$34:$F$777,СВЦЭМ!$A$34:$A$777,$A195,СВЦЭМ!$B$34:$B$777,B$190)+'СЕТ СН'!$F$12-'СЕТ СН'!$F$21</f>
        <v>-484.36593204999997</v>
      </c>
      <c r="C195" s="37">
        <f>SUMIFS(СВЦЭМ!$F$34:$F$777,СВЦЭМ!$A$34:$A$777,$A195,СВЦЭМ!$B$34:$B$777,C$190)+'СЕТ СН'!$F$12-'СЕТ СН'!$F$21</f>
        <v>-474.35253057</v>
      </c>
      <c r="D195" s="37">
        <f>SUMIFS(СВЦЭМ!$F$34:$F$777,СВЦЭМ!$A$34:$A$777,$A195,СВЦЭМ!$B$34:$B$777,D$190)+'СЕТ СН'!$F$12-'СЕТ СН'!$F$21</f>
        <v>-471.75218225000003</v>
      </c>
      <c r="E195" s="37">
        <f>SUMIFS(СВЦЭМ!$F$34:$F$777,СВЦЭМ!$A$34:$A$777,$A195,СВЦЭМ!$B$34:$B$777,E$190)+'СЕТ СН'!$F$12-'СЕТ СН'!$F$21</f>
        <v>-470.30127764999997</v>
      </c>
      <c r="F195" s="37">
        <f>SUMIFS(СВЦЭМ!$F$34:$F$777,СВЦЭМ!$A$34:$A$777,$A195,СВЦЭМ!$B$34:$B$777,F$190)+'СЕТ СН'!$F$12-'СЕТ СН'!$F$21</f>
        <v>-470.50428146000002</v>
      </c>
      <c r="G195" s="37">
        <f>SUMIFS(СВЦЭМ!$F$34:$F$777,СВЦЭМ!$A$34:$A$777,$A195,СВЦЭМ!$B$34:$B$777,G$190)+'СЕТ СН'!$F$12-'СЕТ СН'!$F$21</f>
        <v>-470.37839844000001</v>
      </c>
      <c r="H195" s="37">
        <f>SUMIFS(СВЦЭМ!$F$34:$F$777,СВЦЭМ!$A$34:$A$777,$A195,СВЦЭМ!$B$34:$B$777,H$190)+'СЕТ СН'!$F$12-'СЕТ СН'!$F$21</f>
        <v>-474.14070457000003</v>
      </c>
      <c r="I195" s="37">
        <f>SUMIFS(СВЦЭМ!$F$34:$F$777,СВЦЭМ!$A$34:$A$777,$A195,СВЦЭМ!$B$34:$B$777,I$190)+'СЕТ СН'!$F$12-'СЕТ СН'!$F$21</f>
        <v>-485.49062414000002</v>
      </c>
      <c r="J195" s="37">
        <f>SUMIFS(СВЦЭМ!$F$34:$F$777,СВЦЭМ!$A$34:$A$777,$A195,СВЦЭМ!$B$34:$B$777,J$190)+'СЕТ СН'!$F$12-'СЕТ СН'!$F$21</f>
        <v>-500.51539674999998</v>
      </c>
      <c r="K195" s="37">
        <f>SUMIFS(СВЦЭМ!$F$34:$F$777,СВЦЭМ!$A$34:$A$777,$A195,СВЦЭМ!$B$34:$B$777,K$190)+'СЕТ СН'!$F$12-'СЕТ СН'!$F$21</f>
        <v>-512.49523955999996</v>
      </c>
      <c r="L195" s="37">
        <f>SUMIFS(СВЦЭМ!$F$34:$F$777,СВЦЭМ!$A$34:$A$777,$A195,СВЦЭМ!$B$34:$B$777,L$190)+'СЕТ СН'!$F$12-'СЕТ СН'!$F$21</f>
        <v>-518.02520575999995</v>
      </c>
      <c r="M195" s="37">
        <f>SUMIFS(СВЦЭМ!$F$34:$F$777,СВЦЭМ!$A$34:$A$777,$A195,СВЦЭМ!$B$34:$B$777,M$190)+'СЕТ СН'!$F$12-'СЕТ СН'!$F$21</f>
        <v>-518.57698492999998</v>
      </c>
      <c r="N195" s="37">
        <f>SUMIFS(СВЦЭМ!$F$34:$F$777,СВЦЭМ!$A$34:$A$777,$A195,СВЦЭМ!$B$34:$B$777,N$190)+'СЕТ СН'!$F$12-'СЕТ СН'!$F$21</f>
        <v>-519.05025502000001</v>
      </c>
      <c r="O195" s="37">
        <f>SUMIFS(СВЦЭМ!$F$34:$F$777,СВЦЭМ!$A$34:$A$777,$A195,СВЦЭМ!$B$34:$B$777,O$190)+'СЕТ СН'!$F$12-'СЕТ СН'!$F$21</f>
        <v>-519.09628595000004</v>
      </c>
      <c r="P195" s="37">
        <f>SUMIFS(СВЦЭМ!$F$34:$F$777,СВЦЭМ!$A$34:$A$777,$A195,СВЦЭМ!$B$34:$B$777,P$190)+'СЕТ СН'!$F$12-'СЕТ СН'!$F$21</f>
        <v>-518.89738336000005</v>
      </c>
      <c r="Q195" s="37">
        <f>SUMIFS(СВЦЭМ!$F$34:$F$777,СВЦЭМ!$A$34:$A$777,$A195,СВЦЭМ!$B$34:$B$777,Q$190)+'СЕТ СН'!$F$12-'СЕТ СН'!$F$21</f>
        <v>-519.06636774000003</v>
      </c>
      <c r="R195" s="37">
        <f>SUMIFS(СВЦЭМ!$F$34:$F$777,СВЦЭМ!$A$34:$A$777,$A195,СВЦЭМ!$B$34:$B$777,R$190)+'СЕТ СН'!$F$12-'СЕТ СН'!$F$21</f>
        <v>-519.22816936000004</v>
      </c>
      <c r="S195" s="37">
        <f>SUMIFS(СВЦЭМ!$F$34:$F$777,СВЦЭМ!$A$34:$A$777,$A195,СВЦЭМ!$B$34:$B$777,S$190)+'СЕТ СН'!$F$12-'СЕТ СН'!$F$21</f>
        <v>-519.56902008999998</v>
      </c>
      <c r="T195" s="37">
        <f>SUMIFS(СВЦЭМ!$F$34:$F$777,СВЦЭМ!$A$34:$A$777,$A195,СВЦЭМ!$B$34:$B$777,T$190)+'СЕТ СН'!$F$12-'СЕТ СН'!$F$21</f>
        <v>-519.65272185000003</v>
      </c>
      <c r="U195" s="37">
        <f>SUMIFS(СВЦЭМ!$F$34:$F$777,СВЦЭМ!$A$34:$A$777,$A195,СВЦЭМ!$B$34:$B$777,U$190)+'СЕТ СН'!$F$12-'СЕТ СН'!$F$21</f>
        <v>-519.66564700000004</v>
      </c>
      <c r="V195" s="37">
        <f>SUMIFS(СВЦЭМ!$F$34:$F$777,СВЦЭМ!$A$34:$A$777,$A195,СВЦЭМ!$B$34:$B$777,V$190)+'СЕТ СН'!$F$12-'СЕТ СН'!$F$21</f>
        <v>-517.41733117000001</v>
      </c>
      <c r="W195" s="37">
        <f>SUMIFS(СВЦЭМ!$F$34:$F$777,СВЦЭМ!$A$34:$A$777,$A195,СВЦЭМ!$B$34:$B$777,W$190)+'СЕТ СН'!$F$12-'СЕТ СН'!$F$21</f>
        <v>-510.00241449999999</v>
      </c>
      <c r="X195" s="37">
        <f>SUMIFS(СВЦЭМ!$F$34:$F$777,СВЦЭМ!$A$34:$A$777,$A195,СВЦЭМ!$B$34:$B$777,X$190)+'СЕТ СН'!$F$12-'СЕТ СН'!$F$21</f>
        <v>-499.99501665000003</v>
      </c>
      <c r="Y195" s="37">
        <f>SUMIFS(СВЦЭМ!$F$34:$F$777,СВЦЭМ!$A$34:$A$777,$A195,СВЦЭМ!$B$34:$B$777,Y$190)+'СЕТ СН'!$F$12-'СЕТ СН'!$F$21</f>
        <v>-490.05717184000002</v>
      </c>
    </row>
    <row r="196" spans="1:25" ht="15.75" x14ac:dyDescent="0.2">
      <c r="A196" s="36">
        <f t="shared" si="5"/>
        <v>42953</v>
      </c>
      <c r="B196" s="37">
        <f>SUMIFS(СВЦЭМ!$F$34:$F$777,СВЦЭМ!$A$34:$A$777,$A196,СВЦЭМ!$B$34:$B$777,B$190)+'СЕТ СН'!$F$12-'СЕТ СН'!$F$21</f>
        <v>-482.65220936999998</v>
      </c>
      <c r="C196" s="37">
        <f>SUMIFS(СВЦЭМ!$F$34:$F$777,СВЦЭМ!$A$34:$A$777,$A196,СВЦЭМ!$B$34:$B$777,C$190)+'СЕТ СН'!$F$12-'СЕТ СН'!$F$21</f>
        <v>-473.19096282999999</v>
      </c>
      <c r="D196" s="37">
        <f>SUMIFS(СВЦЭМ!$F$34:$F$777,СВЦЭМ!$A$34:$A$777,$A196,СВЦЭМ!$B$34:$B$777,D$190)+'СЕТ СН'!$F$12-'СЕТ СН'!$F$21</f>
        <v>-470.09746561999998</v>
      </c>
      <c r="E196" s="37">
        <f>SUMIFS(СВЦЭМ!$F$34:$F$777,СВЦЭМ!$A$34:$A$777,$A196,СВЦЭМ!$B$34:$B$777,E$190)+'СЕТ СН'!$F$12-'СЕТ СН'!$F$21</f>
        <v>-469.82965263</v>
      </c>
      <c r="F196" s="37">
        <f>SUMIFS(СВЦЭМ!$F$34:$F$777,СВЦЭМ!$A$34:$A$777,$A196,СВЦЭМ!$B$34:$B$777,F$190)+'СЕТ СН'!$F$12-'СЕТ СН'!$F$21</f>
        <v>-471.56135175999998</v>
      </c>
      <c r="G196" s="37">
        <f>SUMIFS(СВЦЭМ!$F$34:$F$777,СВЦЭМ!$A$34:$A$777,$A196,СВЦЭМ!$B$34:$B$777,G$190)+'СЕТ СН'!$F$12-'СЕТ СН'!$F$21</f>
        <v>-471.72807119999999</v>
      </c>
      <c r="H196" s="37">
        <f>SUMIFS(СВЦЭМ!$F$34:$F$777,СВЦЭМ!$A$34:$A$777,$A196,СВЦЭМ!$B$34:$B$777,H$190)+'СЕТ СН'!$F$12-'СЕТ СН'!$F$21</f>
        <v>-470.67486253999999</v>
      </c>
      <c r="I196" s="37">
        <f>SUMIFS(СВЦЭМ!$F$34:$F$777,СВЦЭМ!$A$34:$A$777,$A196,СВЦЭМ!$B$34:$B$777,I$190)+'СЕТ СН'!$F$12-'СЕТ СН'!$F$21</f>
        <v>-482.39747229</v>
      </c>
      <c r="J196" s="37">
        <f>SUMIFS(СВЦЭМ!$F$34:$F$777,СВЦЭМ!$A$34:$A$777,$A196,СВЦЭМ!$B$34:$B$777,J$190)+'СЕТ СН'!$F$12-'СЕТ СН'!$F$21</f>
        <v>-498.32433037999999</v>
      </c>
      <c r="K196" s="37">
        <f>SUMIFS(СВЦЭМ!$F$34:$F$777,СВЦЭМ!$A$34:$A$777,$A196,СВЦЭМ!$B$34:$B$777,K$190)+'СЕТ СН'!$F$12-'СЕТ СН'!$F$21</f>
        <v>-509.99992185999997</v>
      </c>
      <c r="L196" s="37">
        <f>SUMIFS(СВЦЭМ!$F$34:$F$777,СВЦЭМ!$A$34:$A$777,$A196,СВЦЭМ!$B$34:$B$777,L$190)+'СЕТ СН'!$F$12-'СЕТ СН'!$F$21</f>
        <v>-517.56022746999997</v>
      </c>
      <c r="M196" s="37">
        <f>SUMIFS(СВЦЭМ!$F$34:$F$777,СВЦЭМ!$A$34:$A$777,$A196,СВЦЭМ!$B$34:$B$777,M$190)+'СЕТ СН'!$F$12-'СЕТ СН'!$F$21</f>
        <v>-518.06951723999998</v>
      </c>
      <c r="N196" s="37">
        <f>SUMIFS(СВЦЭМ!$F$34:$F$777,СВЦЭМ!$A$34:$A$777,$A196,СВЦЭМ!$B$34:$B$777,N$190)+'СЕТ СН'!$F$12-'СЕТ СН'!$F$21</f>
        <v>-518.22815028000002</v>
      </c>
      <c r="O196" s="37">
        <f>SUMIFS(СВЦЭМ!$F$34:$F$777,СВЦЭМ!$A$34:$A$777,$A196,СВЦЭМ!$B$34:$B$777,O$190)+'СЕТ СН'!$F$12-'СЕТ СН'!$F$21</f>
        <v>-518.26693039999998</v>
      </c>
      <c r="P196" s="37">
        <f>SUMIFS(СВЦЭМ!$F$34:$F$777,СВЦЭМ!$A$34:$A$777,$A196,СВЦЭМ!$B$34:$B$777,P$190)+'СЕТ СН'!$F$12-'СЕТ СН'!$F$21</f>
        <v>-518.10326599999996</v>
      </c>
      <c r="Q196" s="37">
        <f>SUMIFS(СВЦЭМ!$F$34:$F$777,СВЦЭМ!$A$34:$A$777,$A196,СВЦЭМ!$B$34:$B$777,Q$190)+'СЕТ СН'!$F$12-'СЕТ СН'!$F$21</f>
        <v>-518.16219725999997</v>
      </c>
      <c r="R196" s="37">
        <f>SUMIFS(СВЦЭМ!$F$34:$F$777,СВЦЭМ!$A$34:$A$777,$A196,СВЦЭМ!$B$34:$B$777,R$190)+'СЕТ СН'!$F$12-'СЕТ СН'!$F$21</f>
        <v>-517.82462554999995</v>
      </c>
      <c r="S196" s="37">
        <f>SUMIFS(СВЦЭМ!$F$34:$F$777,СВЦЭМ!$A$34:$A$777,$A196,СВЦЭМ!$B$34:$B$777,S$190)+'СЕТ СН'!$F$12-'СЕТ СН'!$F$21</f>
        <v>-517.77798981000001</v>
      </c>
      <c r="T196" s="37">
        <f>SUMIFS(СВЦЭМ!$F$34:$F$777,СВЦЭМ!$A$34:$A$777,$A196,СВЦЭМ!$B$34:$B$777,T$190)+'СЕТ СН'!$F$12-'СЕТ СН'!$F$21</f>
        <v>-517.63573174999999</v>
      </c>
      <c r="U196" s="37">
        <f>SUMIFS(СВЦЭМ!$F$34:$F$777,СВЦЭМ!$A$34:$A$777,$A196,СВЦЭМ!$B$34:$B$777,U$190)+'СЕТ СН'!$F$12-'СЕТ СН'!$F$21</f>
        <v>-517.57351686000004</v>
      </c>
      <c r="V196" s="37">
        <f>SUMIFS(СВЦЭМ!$F$34:$F$777,СВЦЭМ!$A$34:$A$777,$A196,СВЦЭМ!$B$34:$B$777,V$190)+'СЕТ СН'!$F$12-'СЕТ СН'!$F$21</f>
        <v>-514.40579117000004</v>
      </c>
      <c r="W196" s="37">
        <f>SUMIFS(СВЦЭМ!$F$34:$F$777,СВЦЭМ!$A$34:$A$777,$A196,СВЦЭМ!$B$34:$B$777,W$190)+'СЕТ СН'!$F$12-'СЕТ СН'!$F$21</f>
        <v>-508.23074119</v>
      </c>
      <c r="X196" s="37">
        <f>SUMIFS(СВЦЭМ!$F$34:$F$777,СВЦЭМ!$A$34:$A$777,$A196,СВЦЭМ!$B$34:$B$777,X$190)+'СЕТ СН'!$F$12-'СЕТ СН'!$F$21</f>
        <v>-498.46190831000001</v>
      </c>
      <c r="Y196" s="37">
        <f>SUMIFS(СВЦЭМ!$F$34:$F$777,СВЦЭМ!$A$34:$A$777,$A196,СВЦЭМ!$B$34:$B$777,Y$190)+'СЕТ СН'!$F$12-'СЕТ СН'!$F$21</f>
        <v>-490.79575740000001</v>
      </c>
    </row>
    <row r="197" spans="1:25" ht="15.75" x14ac:dyDescent="0.2">
      <c r="A197" s="36">
        <f t="shared" si="5"/>
        <v>42954</v>
      </c>
      <c r="B197" s="37">
        <f>SUMIFS(СВЦЭМ!$F$34:$F$777,СВЦЭМ!$A$34:$A$777,$A197,СВЦЭМ!$B$34:$B$777,B$190)+'СЕТ СН'!$F$12-'СЕТ СН'!$F$21</f>
        <v>-470.31726624999999</v>
      </c>
      <c r="C197" s="37">
        <f>SUMIFS(СВЦЭМ!$F$34:$F$777,СВЦЭМ!$A$34:$A$777,$A197,СВЦЭМ!$B$34:$B$777,C$190)+'СЕТ СН'!$F$12-'СЕТ СН'!$F$21</f>
        <v>-466.10220300999998</v>
      </c>
      <c r="D197" s="37">
        <f>SUMIFS(СВЦЭМ!$F$34:$F$777,СВЦЭМ!$A$34:$A$777,$A197,СВЦЭМ!$B$34:$B$777,D$190)+'СЕТ СН'!$F$12-'СЕТ СН'!$F$21</f>
        <v>-467.47902734000002</v>
      </c>
      <c r="E197" s="37">
        <f>SUMIFS(СВЦЭМ!$F$34:$F$777,СВЦЭМ!$A$34:$A$777,$A197,СВЦЭМ!$B$34:$B$777,E$190)+'СЕТ СН'!$F$12-'СЕТ СН'!$F$21</f>
        <v>-468.06427246999999</v>
      </c>
      <c r="F197" s="37">
        <f>SUMIFS(СВЦЭМ!$F$34:$F$777,СВЦЭМ!$A$34:$A$777,$A197,СВЦЭМ!$B$34:$B$777,F$190)+'СЕТ СН'!$F$12-'СЕТ СН'!$F$21</f>
        <v>-468.52160067</v>
      </c>
      <c r="G197" s="37">
        <f>SUMIFS(СВЦЭМ!$F$34:$F$777,СВЦЭМ!$A$34:$A$777,$A197,СВЦЭМ!$B$34:$B$777,G$190)+'СЕТ СН'!$F$12-'СЕТ СН'!$F$21</f>
        <v>-467.81346524000003</v>
      </c>
      <c r="H197" s="37">
        <f>SUMIFS(СВЦЭМ!$F$34:$F$777,СВЦЭМ!$A$34:$A$777,$A197,СВЦЭМ!$B$34:$B$777,H$190)+'СЕТ СН'!$F$12-'СЕТ СН'!$F$21</f>
        <v>-465.66400196000001</v>
      </c>
      <c r="I197" s="37">
        <f>SUMIFS(СВЦЭМ!$F$34:$F$777,СВЦЭМ!$A$34:$A$777,$A197,СВЦЭМ!$B$34:$B$777,I$190)+'СЕТ СН'!$F$12-'СЕТ СН'!$F$21</f>
        <v>-478.88449992</v>
      </c>
      <c r="J197" s="37">
        <f>SUMIFS(СВЦЭМ!$F$34:$F$777,СВЦЭМ!$A$34:$A$777,$A197,СВЦЭМ!$B$34:$B$777,J$190)+'СЕТ СН'!$F$12-'СЕТ СН'!$F$21</f>
        <v>-497.28512462999998</v>
      </c>
      <c r="K197" s="37">
        <f>SUMIFS(СВЦЭМ!$F$34:$F$777,СВЦЭМ!$A$34:$A$777,$A197,СВЦЭМ!$B$34:$B$777,K$190)+'СЕТ СН'!$F$12-'СЕТ СН'!$F$21</f>
        <v>-508.88390734000001</v>
      </c>
      <c r="L197" s="37">
        <f>SUMIFS(СВЦЭМ!$F$34:$F$777,СВЦЭМ!$A$34:$A$777,$A197,СВЦЭМ!$B$34:$B$777,L$190)+'СЕТ СН'!$F$12-'СЕТ СН'!$F$21</f>
        <v>-515.39964906</v>
      </c>
      <c r="M197" s="37">
        <f>SUMIFS(СВЦЭМ!$F$34:$F$777,СВЦЭМ!$A$34:$A$777,$A197,СВЦЭМ!$B$34:$B$777,M$190)+'СЕТ СН'!$F$12-'СЕТ СН'!$F$21</f>
        <v>-515.78165017000003</v>
      </c>
      <c r="N197" s="37">
        <f>SUMIFS(СВЦЭМ!$F$34:$F$777,СВЦЭМ!$A$34:$A$777,$A197,СВЦЭМ!$B$34:$B$777,N$190)+'СЕТ СН'!$F$12-'СЕТ СН'!$F$21</f>
        <v>-515.37293380999995</v>
      </c>
      <c r="O197" s="37">
        <f>SUMIFS(СВЦЭМ!$F$34:$F$777,СВЦЭМ!$A$34:$A$777,$A197,СВЦЭМ!$B$34:$B$777,O$190)+'СЕТ СН'!$F$12-'СЕТ СН'!$F$21</f>
        <v>-517.08561353999994</v>
      </c>
      <c r="P197" s="37">
        <f>SUMIFS(СВЦЭМ!$F$34:$F$777,СВЦЭМ!$A$34:$A$777,$A197,СВЦЭМ!$B$34:$B$777,P$190)+'СЕТ СН'!$F$12-'СЕТ СН'!$F$21</f>
        <v>-515.64248505</v>
      </c>
      <c r="Q197" s="37">
        <f>SUMIFS(СВЦЭМ!$F$34:$F$777,СВЦЭМ!$A$34:$A$777,$A197,СВЦЭМ!$B$34:$B$777,Q$190)+'СЕТ СН'!$F$12-'СЕТ СН'!$F$21</f>
        <v>-515.46878415000003</v>
      </c>
      <c r="R197" s="37">
        <f>SUMIFS(СВЦЭМ!$F$34:$F$777,СВЦЭМ!$A$34:$A$777,$A197,СВЦЭМ!$B$34:$B$777,R$190)+'СЕТ СН'!$F$12-'СЕТ СН'!$F$21</f>
        <v>-515.27510224000002</v>
      </c>
      <c r="S197" s="37">
        <f>SUMIFS(СВЦЭМ!$F$34:$F$777,СВЦЭМ!$A$34:$A$777,$A197,СВЦЭМ!$B$34:$B$777,S$190)+'СЕТ СН'!$F$12-'СЕТ СН'!$F$21</f>
        <v>-516.19322700999999</v>
      </c>
      <c r="T197" s="37">
        <f>SUMIFS(СВЦЭМ!$F$34:$F$777,СВЦЭМ!$A$34:$A$777,$A197,СВЦЭМ!$B$34:$B$777,T$190)+'СЕТ СН'!$F$12-'СЕТ СН'!$F$21</f>
        <v>-515.74618423000004</v>
      </c>
      <c r="U197" s="37">
        <f>SUMIFS(СВЦЭМ!$F$34:$F$777,СВЦЭМ!$A$34:$A$777,$A197,СВЦЭМ!$B$34:$B$777,U$190)+'СЕТ СН'!$F$12-'СЕТ СН'!$F$21</f>
        <v>-515.93028816000003</v>
      </c>
      <c r="V197" s="37">
        <f>SUMIFS(СВЦЭМ!$F$34:$F$777,СВЦЭМ!$A$34:$A$777,$A197,СВЦЭМ!$B$34:$B$777,V$190)+'СЕТ СН'!$F$12-'СЕТ СН'!$F$21</f>
        <v>-513.30623147999995</v>
      </c>
      <c r="W197" s="37">
        <f>SUMIFS(СВЦЭМ!$F$34:$F$777,СВЦЭМ!$A$34:$A$777,$A197,СВЦЭМ!$B$34:$B$777,W$190)+'СЕТ СН'!$F$12-'СЕТ СН'!$F$21</f>
        <v>-506.58313747</v>
      </c>
      <c r="X197" s="37">
        <f>SUMIFS(СВЦЭМ!$F$34:$F$777,СВЦЭМ!$A$34:$A$777,$A197,СВЦЭМ!$B$34:$B$777,X$190)+'СЕТ СН'!$F$12-'СЕТ СН'!$F$21</f>
        <v>-495.24096027000002</v>
      </c>
      <c r="Y197" s="37">
        <f>SUMIFS(СВЦЭМ!$F$34:$F$777,СВЦЭМ!$A$34:$A$777,$A197,СВЦЭМ!$B$34:$B$777,Y$190)+'СЕТ СН'!$F$12-'СЕТ СН'!$F$21</f>
        <v>-484.81362131000003</v>
      </c>
    </row>
    <row r="198" spans="1:25" ht="15.75" x14ac:dyDescent="0.2">
      <c r="A198" s="36">
        <f t="shared" si="5"/>
        <v>42955</v>
      </c>
      <c r="B198" s="37">
        <f>SUMIFS(СВЦЭМ!$F$34:$F$777,СВЦЭМ!$A$34:$A$777,$A198,СВЦЭМ!$B$34:$B$777,B$190)+'СЕТ СН'!$F$12-'СЕТ СН'!$F$21</f>
        <v>-475.88418433999999</v>
      </c>
      <c r="C198" s="37">
        <f>SUMIFS(СВЦЭМ!$F$34:$F$777,СВЦЭМ!$A$34:$A$777,$A198,СВЦЭМ!$B$34:$B$777,C$190)+'СЕТ СН'!$F$12-'СЕТ СН'!$F$21</f>
        <v>-467.28091608</v>
      </c>
      <c r="D198" s="37">
        <f>SUMIFS(СВЦЭМ!$F$34:$F$777,СВЦЭМ!$A$34:$A$777,$A198,СВЦЭМ!$B$34:$B$777,D$190)+'СЕТ СН'!$F$12-'СЕТ СН'!$F$21</f>
        <v>-467.80245116999998</v>
      </c>
      <c r="E198" s="37">
        <f>SUMIFS(СВЦЭМ!$F$34:$F$777,СВЦЭМ!$A$34:$A$777,$A198,СВЦЭМ!$B$34:$B$777,E$190)+'СЕТ СН'!$F$12-'СЕТ СН'!$F$21</f>
        <v>-468.77310313999999</v>
      </c>
      <c r="F198" s="37">
        <f>SUMIFS(СВЦЭМ!$F$34:$F$777,СВЦЭМ!$A$34:$A$777,$A198,СВЦЭМ!$B$34:$B$777,F$190)+'СЕТ СН'!$F$12-'СЕТ СН'!$F$21</f>
        <v>-468.95070286999999</v>
      </c>
      <c r="G198" s="37">
        <f>SUMIFS(СВЦЭМ!$F$34:$F$777,СВЦЭМ!$A$34:$A$777,$A198,СВЦЭМ!$B$34:$B$777,G$190)+'СЕТ СН'!$F$12-'СЕТ СН'!$F$21</f>
        <v>-468.38397837000002</v>
      </c>
      <c r="H198" s="37">
        <f>SUMIFS(СВЦЭМ!$F$34:$F$777,СВЦЭМ!$A$34:$A$777,$A198,СВЦЭМ!$B$34:$B$777,H$190)+'СЕТ СН'!$F$12-'СЕТ СН'!$F$21</f>
        <v>-467.82561009</v>
      </c>
      <c r="I198" s="37">
        <f>SUMIFS(СВЦЭМ!$F$34:$F$777,СВЦЭМ!$A$34:$A$777,$A198,СВЦЭМ!$B$34:$B$777,I$190)+'СЕТ СН'!$F$12-'СЕТ СН'!$F$21</f>
        <v>-481.67855388999999</v>
      </c>
      <c r="J198" s="37">
        <f>SUMIFS(СВЦЭМ!$F$34:$F$777,СВЦЭМ!$A$34:$A$777,$A198,СВЦЭМ!$B$34:$B$777,J$190)+'СЕТ СН'!$F$12-'СЕТ СН'!$F$21</f>
        <v>-498.45409635999999</v>
      </c>
      <c r="K198" s="37">
        <f>SUMIFS(СВЦЭМ!$F$34:$F$777,СВЦЭМ!$A$34:$A$777,$A198,СВЦЭМ!$B$34:$B$777,K$190)+'СЕТ СН'!$F$12-'СЕТ СН'!$F$21</f>
        <v>-509.66611394</v>
      </c>
      <c r="L198" s="37">
        <f>SUMIFS(СВЦЭМ!$F$34:$F$777,СВЦЭМ!$A$34:$A$777,$A198,СВЦЭМ!$B$34:$B$777,L$190)+'СЕТ СН'!$F$12-'СЕТ СН'!$F$21</f>
        <v>-516.80989783999996</v>
      </c>
      <c r="M198" s="37">
        <f>SUMIFS(СВЦЭМ!$F$34:$F$777,СВЦЭМ!$A$34:$A$777,$A198,СВЦЭМ!$B$34:$B$777,M$190)+'СЕТ СН'!$F$12-'СЕТ СН'!$F$21</f>
        <v>-517.54992004999997</v>
      </c>
      <c r="N198" s="37">
        <f>SUMIFS(СВЦЭМ!$F$34:$F$777,СВЦЭМ!$A$34:$A$777,$A198,СВЦЭМ!$B$34:$B$777,N$190)+'СЕТ СН'!$F$12-'СЕТ СН'!$F$21</f>
        <v>-517.23838711999997</v>
      </c>
      <c r="O198" s="37">
        <f>SUMIFS(СВЦЭМ!$F$34:$F$777,СВЦЭМ!$A$34:$A$777,$A198,СВЦЭМ!$B$34:$B$777,O$190)+'СЕТ СН'!$F$12-'СЕТ СН'!$F$21</f>
        <v>-518.69427817999997</v>
      </c>
      <c r="P198" s="37">
        <f>SUMIFS(СВЦЭМ!$F$34:$F$777,СВЦЭМ!$A$34:$A$777,$A198,СВЦЭМ!$B$34:$B$777,P$190)+'СЕТ СН'!$F$12-'СЕТ СН'!$F$21</f>
        <v>-516.98273530999995</v>
      </c>
      <c r="Q198" s="37">
        <f>SUMIFS(СВЦЭМ!$F$34:$F$777,СВЦЭМ!$A$34:$A$777,$A198,СВЦЭМ!$B$34:$B$777,Q$190)+'СЕТ СН'!$F$12-'СЕТ СН'!$F$21</f>
        <v>-516.24219276999997</v>
      </c>
      <c r="R198" s="37">
        <f>SUMIFS(СВЦЭМ!$F$34:$F$777,СВЦЭМ!$A$34:$A$777,$A198,СВЦЭМ!$B$34:$B$777,R$190)+'СЕТ СН'!$F$12-'СЕТ СН'!$F$21</f>
        <v>-516.14912243000003</v>
      </c>
      <c r="S198" s="37">
        <f>SUMIFS(СВЦЭМ!$F$34:$F$777,СВЦЭМ!$A$34:$A$777,$A198,СВЦЭМ!$B$34:$B$777,S$190)+'СЕТ СН'!$F$12-'СЕТ СН'!$F$21</f>
        <v>-517.71718913999996</v>
      </c>
      <c r="T198" s="37">
        <f>SUMIFS(СВЦЭМ!$F$34:$F$777,СВЦЭМ!$A$34:$A$777,$A198,СВЦЭМ!$B$34:$B$777,T$190)+'СЕТ СН'!$F$12-'СЕТ СН'!$F$21</f>
        <v>-515.91643633000001</v>
      </c>
      <c r="U198" s="37">
        <f>SUMIFS(СВЦЭМ!$F$34:$F$777,СВЦЭМ!$A$34:$A$777,$A198,СВЦЭМ!$B$34:$B$777,U$190)+'СЕТ СН'!$F$12-'СЕТ СН'!$F$21</f>
        <v>-516.08072089999996</v>
      </c>
      <c r="V198" s="37">
        <f>SUMIFS(СВЦЭМ!$F$34:$F$777,СВЦЭМ!$A$34:$A$777,$A198,СВЦЭМ!$B$34:$B$777,V$190)+'СЕТ СН'!$F$12-'СЕТ СН'!$F$21</f>
        <v>-513.45061347000001</v>
      </c>
      <c r="W198" s="37">
        <f>SUMIFS(СВЦЭМ!$F$34:$F$777,СВЦЭМ!$A$34:$A$777,$A198,СВЦЭМ!$B$34:$B$777,W$190)+'СЕТ СН'!$F$12-'СЕТ СН'!$F$21</f>
        <v>-506.29095871999999</v>
      </c>
      <c r="X198" s="37">
        <f>SUMIFS(СВЦЭМ!$F$34:$F$777,СВЦЭМ!$A$34:$A$777,$A198,СВЦЭМ!$B$34:$B$777,X$190)+'СЕТ СН'!$F$12-'СЕТ СН'!$F$21</f>
        <v>-494.83799359</v>
      </c>
      <c r="Y198" s="37">
        <f>SUMIFS(СВЦЭМ!$F$34:$F$777,СВЦЭМ!$A$34:$A$777,$A198,СВЦЭМ!$B$34:$B$777,Y$190)+'СЕТ СН'!$F$12-'СЕТ СН'!$F$21</f>
        <v>-481.27559312</v>
      </c>
    </row>
    <row r="199" spans="1:25" ht="15.75" x14ac:dyDescent="0.2">
      <c r="A199" s="36">
        <f t="shared" si="5"/>
        <v>42956</v>
      </c>
      <c r="B199" s="37">
        <f>SUMIFS(СВЦЭМ!$F$34:$F$777,СВЦЭМ!$A$34:$A$777,$A199,СВЦЭМ!$B$34:$B$777,B$190)+'СЕТ СН'!$F$12-'СЕТ СН'!$F$21</f>
        <v>-470.70523101999999</v>
      </c>
      <c r="C199" s="37">
        <f>SUMIFS(СВЦЭМ!$F$34:$F$777,СВЦЭМ!$A$34:$A$777,$A199,СВЦЭМ!$B$34:$B$777,C$190)+'СЕТ СН'!$F$12-'СЕТ СН'!$F$21</f>
        <v>-469.70153140000002</v>
      </c>
      <c r="D199" s="37">
        <f>SUMIFS(СВЦЭМ!$F$34:$F$777,СВЦЭМ!$A$34:$A$777,$A199,СВЦЭМ!$B$34:$B$777,D$190)+'СЕТ СН'!$F$12-'СЕТ СН'!$F$21</f>
        <v>-470.45704502000001</v>
      </c>
      <c r="E199" s="37">
        <f>SUMIFS(СВЦЭМ!$F$34:$F$777,СВЦЭМ!$A$34:$A$777,$A199,СВЦЭМ!$B$34:$B$777,E$190)+'СЕТ СН'!$F$12-'СЕТ СН'!$F$21</f>
        <v>-471.31906416999999</v>
      </c>
      <c r="F199" s="37">
        <f>SUMIFS(СВЦЭМ!$F$34:$F$777,СВЦЭМ!$A$34:$A$777,$A199,СВЦЭМ!$B$34:$B$777,F$190)+'СЕТ СН'!$F$12-'СЕТ СН'!$F$21</f>
        <v>-471.71007845999998</v>
      </c>
      <c r="G199" s="37">
        <f>SUMIFS(СВЦЭМ!$F$34:$F$777,СВЦЭМ!$A$34:$A$777,$A199,СВЦЭМ!$B$34:$B$777,G$190)+'СЕТ СН'!$F$12-'СЕТ СН'!$F$21</f>
        <v>-471.06122012999998</v>
      </c>
      <c r="H199" s="37">
        <f>SUMIFS(СВЦЭМ!$F$34:$F$777,СВЦЭМ!$A$34:$A$777,$A199,СВЦЭМ!$B$34:$B$777,H$190)+'СЕТ СН'!$F$12-'СЕТ СН'!$F$21</f>
        <v>-469.72650969</v>
      </c>
      <c r="I199" s="37">
        <f>SUMIFS(СВЦЭМ!$F$34:$F$777,СВЦЭМ!$A$34:$A$777,$A199,СВЦЭМ!$B$34:$B$777,I$190)+'СЕТ СН'!$F$12-'СЕТ СН'!$F$21</f>
        <v>-477.68103940999998</v>
      </c>
      <c r="J199" s="37">
        <f>SUMIFS(СВЦЭМ!$F$34:$F$777,СВЦЭМ!$A$34:$A$777,$A199,СВЦЭМ!$B$34:$B$777,J$190)+'СЕТ СН'!$F$12-'СЕТ СН'!$F$21</f>
        <v>-490.65725372999998</v>
      </c>
      <c r="K199" s="37">
        <f>SUMIFS(СВЦЭМ!$F$34:$F$777,СВЦЭМ!$A$34:$A$777,$A199,СВЦЭМ!$B$34:$B$777,K$190)+'СЕТ СН'!$F$12-'СЕТ СН'!$F$21</f>
        <v>-503.80122212000003</v>
      </c>
      <c r="L199" s="37">
        <f>SUMIFS(СВЦЭМ!$F$34:$F$777,СВЦЭМ!$A$34:$A$777,$A199,СВЦЭМ!$B$34:$B$777,L$190)+'СЕТ СН'!$F$12-'СЕТ СН'!$F$21</f>
        <v>-513.36294225000006</v>
      </c>
      <c r="M199" s="37">
        <f>SUMIFS(СВЦЭМ!$F$34:$F$777,СВЦЭМ!$A$34:$A$777,$A199,СВЦЭМ!$B$34:$B$777,M$190)+'СЕТ СН'!$F$12-'СЕТ СН'!$F$21</f>
        <v>-516.22533152000005</v>
      </c>
      <c r="N199" s="37">
        <f>SUMIFS(СВЦЭМ!$F$34:$F$777,СВЦЭМ!$A$34:$A$777,$A199,СВЦЭМ!$B$34:$B$777,N$190)+'СЕТ СН'!$F$12-'СЕТ СН'!$F$21</f>
        <v>-515.71004559000005</v>
      </c>
      <c r="O199" s="37">
        <f>SUMIFS(СВЦЭМ!$F$34:$F$777,СВЦЭМ!$A$34:$A$777,$A199,СВЦЭМ!$B$34:$B$777,O$190)+'СЕТ СН'!$F$12-'СЕТ СН'!$F$21</f>
        <v>-516.74855472000002</v>
      </c>
      <c r="P199" s="37">
        <f>SUMIFS(СВЦЭМ!$F$34:$F$777,СВЦЭМ!$A$34:$A$777,$A199,СВЦЭМ!$B$34:$B$777,P$190)+'СЕТ СН'!$F$12-'СЕТ СН'!$F$21</f>
        <v>-515.26083936999999</v>
      </c>
      <c r="Q199" s="37">
        <f>SUMIFS(СВЦЭМ!$F$34:$F$777,СВЦЭМ!$A$34:$A$777,$A199,СВЦЭМ!$B$34:$B$777,Q$190)+'СЕТ СН'!$F$12-'СЕТ СН'!$F$21</f>
        <v>-514.97521151000001</v>
      </c>
      <c r="R199" s="37">
        <f>SUMIFS(СВЦЭМ!$F$34:$F$777,СВЦЭМ!$A$34:$A$777,$A199,СВЦЭМ!$B$34:$B$777,R$190)+'СЕТ СН'!$F$12-'СЕТ СН'!$F$21</f>
        <v>-514.32765138000002</v>
      </c>
      <c r="S199" s="37">
        <f>SUMIFS(СВЦЭМ!$F$34:$F$777,СВЦЭМ!$A$34:$A$777,$A199,СВЦЭМ!$B$34:$B$777,S$190)+'СЕТ СН'!$F$12-'СЕТ СН'!$F$21</f>
        <v>-515.45211770000003</v>
      </c>
      <c r="T199" s="37">
        <f>SUMIFS(СВЦЭМ!$F$34:$F$777,СВЦЭМ!$A$34:$A$777,$A199,СВЦЭМ!$B$34:$B$777,T$190)+'СЕТ СН'!$F$12-'СЕТ СН'!$F$21</f>
        <v>-514.69618377999996</v>
      </c>
      <c r="U199" s="37">
        <f>SUMIFS(СВЦЭМ!$F$34:$F$777,СВЦЭМ!$A$34:$A$777,$A199,СВЦЭМ!$B$34:$B$777,U$190)+'СЕТ СН'!$F$12-'СЕТ СН'!$F$21</f>
        <v>-514.63971472000003</v>
      </c>
      <c r="V199" s="37">
        <f>SUMIFS(СВЦЭМ!$F$34:$F$777,СВЦЭМ!$A$34:$A$777,$A199,СВЦЭМ!$B$34:$B$777,V$190)+'СЕТ СН'!$F$12-'СЕТ СН'!$F$21</f>
        <v>-512.33847983999999</v>
      </c>
      <c r="W199" s="37">
        <f>SUMIFS(СВЦЭМ!$F$34:$F$777,СВЦЭМ!$A$34:$A$777,$A199,СВЦЭМ!$B$34:$B$777,W$190)+'СЕТ СН'!$F$12-'СЕТ СН'!$F$21</f>
        <v>-505.60476857000003</v>
      </c>
      <c r="X199" s="37">
        <f>SUMIFS(СВЦЭМ!$F$34:$F$777,СВЦЭМ!$A$34:$A$777,$A199,СВЦЭМ!$B$34:$B$777,X$190)+'СЕТ СН'!$F$12-'СЕТ СН'!$F$21</f>
        <v>-500.83777411</v>
      </c>
      <c r="Y199" s="37">
        <f>SUMIFS(СВЦЭМ!$F$34:$F$777,СВЦЭМ!$A$34:$A$777,$A199,СВЦЭМ!$B$34:$B$777,Y$190)+'СЕТ СН'!$F$12-'СЕТ СН'!$F$21</f>
        <v>-497.10028629999999</v>
      </c>
    </row>
    <row r="200" spans="1:25" ht="15.75" x14ac:dyDescent="0.2">
      <c r="A200" s="36">
        <f t="shared" si="5"/>
        <v>42957</v>
      </c>
      <c r="B200" s="37">
        <f>SUMIFS(СВЦЭМ!$F$34:$F$777,СВЦЭМ!$A$34:$A$777,$A200,СВЦЭМ!$B$34:$B$777,B$190)+'СЕТ СН'!$F$12-'СЕТ СН'!$F$21</f>
        <v>-499.90334425999998</v>
      </c>
      <c r="C200" s="37">
        <f>SUMIFS(СВЦЭМ!$F$34:$F$777,СВЦЭМ!$A$34:$A$777,$A200,СВЦЭМ!$B$34:$B$777,C$190)+'СЕТ СН'!$F$12-'СЕТ СН'!$F$21</f>
        <v>-496.82891093000001</v>
      </c>
      <c r="D200" s="37">
        <f>SUMIFS(СВЦЭМ!$F$34:$F$777,СВЦЭМ!$A$34:$A$777,$A200,СВЦЭМ!$B$34:$B$777,D$190)+'СЕТ СН'!$F$12-'СЕТ СН'!$F$21</f>
        <v>-495.55832193999998</v>
      </c>
      <c r="E200" s="37">
        <f>SUMIFS(СВЦЭМ!$F$34:$F$777,СВЦЭМ!$A$34:$A$777,$A200,СВЦЭМ!$B$34:$B$777,E$190)+'СЕТ СН'!$F$12-'СЕТ СН'!$F$21</f>
        <v>-494.32787365000002</v>
      </c>
      <c r="F200" s="37">
        <f>SUMIFS(СВЦЭМ!$F$34:$F$777,СВЦЭМ!$A$34:$A$777,$A200,СВЦЭМ!$B$34:$B$777,F$190)+'СЕТ СН'!$F$12-'СЕТ СН'!$F$21</f>
        <v>-493.48401504999998</v>
      </c>
      <c r="G200" s="37">
        <f>SUMIFS(СВЦЭМ!$F$34:$F$777,СВЦЭМ!$A$34:$A$777,$A200,СВЦЭМ!$B$34:$B$777,G$190)+'СЕТ СН'!$F$12-'СЕТ СН'!$F$21</f>
        <v>-493.44905544</v>
      </c>
      <c r="H200" s="37">
        <f>SUMIFS(СВЦЭМ!$F$34:$F$777,СВЦЭМ!$A$34:$A$777,$A200,СВЦЭМ!$B$34:$B$777,H$190)+'СЕТ СН'!$F$12-'СЕТ СН'!$F$21</f>
        <v>-492.90931768999997</v>
      </c>
      <c r="I200" s="37">
        <f>SUMIFS(СВЦЭМ!$F$34:$F$777,СВЦЭМ!$A$34:$A$777,$A200,СВЦЭМ!$B$34:$B$777,I$190)+'СЕТ СН'!$F$12-'СЕТ СН'!$F$21</f>
        <v>-494.37408761</v>
      </c>
      <c r="J200" s="37">
        <f>SUMIFS(СВЦЭМ!$F$34:$F$777,СВЦЭМ!$A$34:$A$777,$A200,СВЦЭМ!$B$34:$B$777,J$190)+'СЕТ СН'!$F$12-'СЕТ СН'!$F$21</f>
        <v>-494.28424101000002</v>
      </c>
      <c r="K200" s="37">
        <f>SUMIFS(СВЦЭМ!$F$34:$F$777,СВЦЭМ!$A$34:$A$777,$A200,СВЦЭМ!$B$34:$B$777,K$190)+'СЕТ СН'!$F$12-'СЕТ СН'!$F$21</f>
        <v>-496.20640542000001</v>
      </c>
      <c r="L200" s="37">
        <f>SUMIFS(СВЦЭМ!$F$34:$F$777,СВЦЭМ!$A$34:$A$777,$A200,СВЦЭМ!$B$34:$B$777,L$190)+'СЕТ СН'!$F$12-'СЕТ СН'!$F$21</f>
        <v>-505.11120109000001</v>
      </c>
      <c r="M200" s="37">
        <f>SUMIFS(СВЦЭМ!$F$34:$F$777,СВЦЭМ!$A$34:$A$777,$A200,СВЦЭМ!$B$34:$B$777,M$190)+'СЕТ СН'!$F$12-'СЕТ СН'!$F$21</f>
        <v>-508.60096627000001</v>
      </c>
      <c r="N200" s="37">
        <f>SUMIFS(СВЦЭМ!$F$34:$F$777,СВЦЭМ!$A$34:$A$777,$A200,СВЦЭМ!$B$34:$B$777,N$190)+'СЕТ СН'!$F$12-'СЕТ СН'!$F$21</f>
        <v>-509.14931620999999</v>
      </c>
      <c r="O200" s="37">
        <f>SUMIFS(СВЦЭМ!$F$34:$F$777,СВЦЭМ!$A$34:$A$777,$A200,СВЦЭМ!$B$34:$B$777,O$190)+'СЕТ СН'!$F$12-'СЕТ СН'!$F$21</f>
        <v>-508.92960385000003</v>
      </c>
      <c r="P200" s="37">
        <f>SUMIFS(СВЦЭМ!$F$34:$F$777,СВЦЭМ!$A$34:$A$777,$A200,СВЦЭМ!$B$34:$B$777,P$190)+'СЕТ СН'!$F$12-'СЕТ СН'!$F$21</f>
        <v>-508.75580666999997</v>
      </c>
      <c r="Q200" s="37">
        <f>SUMIFS(СВЦЭМ!$F$34:$F$777,СВЦЭМ!$A$34:$A$777,$A200,СВЦЭМ!$B$34:$B$777,Q$190)+'СЕТ СН'!$F$12-'СЕТ СН'!$F$21</f>
        <v>-508.91731304000001</v>
      </c>
      <c r="R200" s="37">
        <f>SUMIFS(СВЦЭМ!$F$34:$F$777,СВЦЭМ!$A$34:$A$777,$A200,СВЦЭМ!$B$34:$B$777,R$190)+'СЕТ СН'!$F$12-'СЕТ СН'!$F$21</f>
        <v>-509.47422994999999</v>
      </c>
      <c r="S200" s="37">
        <f>SUMIFS(СВЦЭМ!$F$34:$F$777,СВЦЭМ!$A$34:$A$777,$A200,СВЦЭМ!$B$34:$B$777,S$190)+'СЕТ СН'!$F$12-'СЕТ СН'!$F$21</f>
        <v>-509.47127581000001</v>
      </c>
      <c r="T200" s="37">
        <f>SUMIFS(СВЦЭМ!$F$34:$F$777,СВЦЭМ!$A$34:$A$777,$A200,СВЦЭМ!$B$34:$B$777,T$190)+'СЕТ СН'!$F$12-'СЕТ СН'!$F$21</f>
        <v>-509.70705602999999</v>
      </c>
      <c r="U200" s="37">
        <f>SUMIFS(СВЦЭМ!$F$34:$F$777,СВЦЭМ!$A$34:$A$777,$A200,СВЦЭМ!$B$34:$B$777,U$190)+'СЕТ СН'!$F$12-'СЕТ СН'!$F$21</f>
        <v>-509.81358277999999</v>
      </c>
      <c r="V200" s="37">
        <f>SUMIFS(СВЦЭМ!$F$34:$F$777,СВЦЭМ!$A$34:$A$777,$A200,СВЦЭМ!$B$34:$B$777,V$190)+'СЕТ СН'!$F$12-'СЕТ СН'!$F$21</f>
        <v>-505.77410651000002</v>
      </c>
      <c r="W200" s="37">
        <f>SUMIFS(СВЦЭМ!$F$34:$F$777,СВЦЭМ!$A$34:$A$777,$A200,СВЦЭМ!$B$34:$B$777,W$190)+'СЕТ СН'!$F$12-'СЕТ СН'!$F$21</f>
        <v>-497.52602361999999</v>
      </c>
      <c r="X200" s="37">
        <f>SUMIFS(СВЦЭМ!$F$34:$F$777,СВЦЭМ!$A$34:$A$777,$A200,СВЦЭМ!$B$34:$B$777,X$190)+'СЕТ СН'!$F$12-'СЕТ СН'!$F$21</f>
        <v>-495.90655634000001</v>
      </c>
      <c r="Y200" s="37">
        <f>SUMIFS(СВЦЭМ!$F$34:$F$777,СВЦЭМ!$A$34:$A$777,$A200,СВЦЭМ!$B$34:$B$777,Y$190)+'СЕТ СН'!$F$12-'СЕТ СН'!$F$21</f>
        <v>-496.08941857000002</v>
      </c>
    </row>
    <row r="201" spans="1:25" ht="15.75" x14ac:dyDescent="0.2">
      <c r="A201" s="36">
        <f t="shared" si="5"/>
        <v>42958</v>
      </c>
      <c r="B201" s="37">
        <f>SUMIFS(СВЦЭМ!$F$34:$F$777,СВЦЭМ!$A$34:$A$777,$A201,СВЦЭМ!$B$34:$B$777,B$190)+'СЕТ СН'!$F$12-'СЕТ СН'!$F$21</f>
        <v>-496.64054541000002</v>
      </c>
      <c r="C201" s="37">
        <f>SUMIFS(СВЦЭМ!$F$34:$F$777,СВЦЭМ!$A$34:$A$777,$A201,СВЦЭМ!$B$34:$B$777,C$190)+'СЕТ СН'!$F$12-'СЕТ СН'!$F$21</f>
        <v>-496.77638516000002</v>
      </c>
      <c r="D201" s="37">
        <f>SUMIFS(СВЦЭМ!$F$34:$F$777,СВЦЭМ!$A$34:$A$777,$A201,СВЦЭМ!$B$34:$B$777,D$190)+'СЕТ СН'!$F$12-'СЕТ СН'!$F$21</f>
        <v>-496.06976844999997</v>
      </c>
      <c r="E201" s="37">
        <f>SUMIFS(СВЦЭМ!$F$34:$F$777,СВЦЭМ!$A$34:$A$777,$A201,СВЦЭМ!$B$34:$B$777,E$190)+'СЕТ СН'!$F$12-'СЕТ СН'!$F$21</f>
        <v>-495.26377121999997</v>
      </c>
      <c r="F201" s="37">
        <f>SUMIFS(СВЦЭМ!$F$34:$F$777,СВЦЭМ!$A$34:$A$777,$A201,СВЦЭМ!$B$34:$B$777,F$190)+'СЕТ СН'!$F$12-'СЕТ СН'!$F$21</f>
        <v>-494.71123626999997</v>
      </c>
      <c r="G201" s="37">
        <f>SUMIFS(СВЦЭМ!$F$34:$F$777,СВЦЭМ!$A$34:$A$777,$A201,СВЦЭМ!$B$34:$B$777,G$190)+'СЕТ СН'!$F$12-'СЕТ СН'!$F$21</f>
        <v>-495.47387837999997</v>
      </c>
      <c r="H201" s="37">
        <f>SUMIFS(СВЦЭМ!$F$34:$F$777,СВЦЭМ!$A$34:$A$777,$A201,СВЦЭМ!$B$34:$B$777,H$190)+'СЕТ СН'!$F$12-'СЕТ СН'!$F$21</f>
        <v>-495.23936209999999</v>
      </c>
      <c r="I201" s="37">
        <f>SUMIFS(СВЦЭМ!$F$34:$F$777,СВЦЭМ!$A$34:$A$777,$A201,СВЦЭМ!$B$34:$B$777,I$190)+'СЕТ СН'!$F$12-'СЕТ СН'!$F$21</f>
        <v>-494.41694673000001</v>
      </c>
      <c r="J201" s="37">
        <f>SUMIFS(СВЦЭМ!$F$34:$F$777,СВЦЭМ!$A$34:$A$777,$A201,СВЦЭМ!$B$34:$B$777,J$190)+'СЕТ СН'!$F$12-'СЕТ СН'!$F$21</f>
        <v>-494.14412145</v>
      </c>
      <c r="K201" s="37">
        <f>SUMIFS(СВЦЭМ!$F$34:$F$777,СВЦЭМ!$A$34:$A$777,$A201,СВЦЭМ!$B$34:$B$777,K$190)+'СЕТ СН'!$F$12-'СЕТ СН'!$F$21</f>
        <v>-495.59572115999998</v>
      </c>
      <c r="L201" s="37">
        <f>SUMIFS(СВЦЭМ!$F$34:$F$777,СВЦЭМ!$A$34:$A$777,$A201,СВЦЭМ!$B$34:$B$777,L$190)+'СЕТ СН'!$F$12-'СЕТ СН'!$F$21</f>
        <v>-505.11197387999999</v>
      </c>
      <c r="M201" s="37">
        <f>SUMIFS(СВЦЭМ!$F$34:$F$777,СВЦЭМ!$A$34:$A$777,$A201,СВЦЭМ!$B$34:$B$777,M$190)+'СЕТ СН'!$F$12-'СЕТ СН'!$F$21</f>
        <v>-508.70533337000001</v>
      </c>
      <c r="N201" s="37">
        <f>SUMIFS(СВЦЭМ!$F$34:$F$777,СВЦЭМ!$A$34:$A$777,$A201,СВЦЭМ!$B$34:$B$777,N$190)+'СЕТ СН'!$F$12-'СЕТ СН'!$F$21</f>
        <v>-508.92835659000002</v>
      </c>
      <c r="O201" s="37">
        <f>SUMIFS(СВЦЭМ!$F$34:$F$777,СВЦЭМ!$A$34:$A$777,$A201,СВЦЭМ!$B$34:$B$777,O$190)+'СЕТ СН'!$F$12-'СЕТ СН'!$F$21</f>
        <v>-508.97873730000003</v>
      </c>
      <c r="P201" s="37">
        <f>SUMIFS(СВЦЭМ!$F$34:$F$777,СВЦЭМ!$A$34:$A$777,$A201,СВЦЭМ!$B$34:$B$777,P$190)+'СЕТ СН'!$F$12-'СЕТ СН'!$F$21</f>
        <v>-508.80577327000003</v>
      </c>
      <c r="Q201" s="37">
        <f>SUMIFS(СВЦЭМ!$F$34:$F$777,СВЦЭМ!$A$34:$A$777,$A201,СВЦЭМ!$B$34:$B$777,Q$190)+'СЕТ СН'!$F$12-'СЕТ СН'!$F$21</f>
        <v>-509.07112160999998</v>
      </c>
      <c r="R201" s="37">
        <f>SUMIFS(СВЦЭМ!$F$34:$F$777,СВЦЭМ!$A$34:$A$777,$A201,СВЦЭМ!$B$34:$B$777,R$190)+'СЕТ СН'!$F$12-'СЕТ СН'!$F$21</f>
        <v>-509.68424290999997</v>
      </c>
      <c r="S201" s="37">
        <f>SUMIFS(СВЦЭМ!$F$34:$F$777,СВЦЭМ!$A$34:$A$777,$A201,СВЦЭМ!$B$34:$B$777,S$190)+'СЕТ СН'!$F$12-'СЕТ СН'!$F$21</f>
        <v>-509.98865711999997</v>
      </c>
      <c r="T201" s="37">
        <f>SUMIFS(СВЦЭМ!$F$34:$F$777,СВЦЭМ!$A$34:$A$777,$A201,СВЦЭМ!$B$34:$B$777,T$190)+'СЕТ СН'!$F$12-'СЕТ СН'!$F$21</f>
        <v>-510.73834509</v>
      </c>
      <c r="U201" s="37">
        <f>SUMIFS(СВЦЭМ!$F$34:$F$777,СВЦЭМ!$A$34:$A$777,$A201,СВЦЭМ!$B$34:$B$777,U$190)+'СЕТ СН'!$F$12-'СЕТ СН'!$F$21</f>
        <v>-511.38687775</v>
      </c>
      <c r="V201" s="37">
        <f>SUMIFS(СВЦЭМ!$F$34:$F$777,СВЦЭМ!$A$34:$A$777,$A201,СВЦЭМ!$B$34:$B$777,V$190)+'СЕТ СН'!$F$12-'СЕТ СН'!$F$21</f>
        <v>-507.61361817</v>
      </c>
      <c r="W201" s="37">
        <f>SUMIFS(СВЦЭМ!$F$34:$F$777,СВЦЭМ!$A$34:$A$777,$A201,СВЦЭМ!$B$34:$B$777,W$190)+'СЕТ СН'!$F$12-'СЕТ СН'!$F$21</f>
        <v>-501.20935558999997</v>
      </c>
      <c r="X201" s="37">
        <f>SUMIFS(СВЦЭМ!$F$34:$F$777,СВЦЭМ!$A$34:$A$777,$A201,СВЦЭМ!$B$34:$B$777,X$190)+'СЕТ СН'!$F$12-'СЕТ СН'!$F$21</f>
        <v>-506.76342169999998</v>
      </c>
      <c r="Y201" s="37">
        <f>SUMIFS(СВЦЭМ!$F$34:$F$777,СВЦЭМ!$A$34:$A$777,$A201,СВЦЭМ!$B$34:$B$777,Y$190)+'СЕТ СН'!$F$12-'СЕТ СН'!$F$21</f>
        <v>-506.15464509000003</v>
      </c>
    </row>
    <row r="202" spans="1:25" ht="15.75" x14ac:dyDescent="0.2">
      <c r="A202" s="36">
        <f t="shared" si="5"/>
        <v>42959</v>
      </c>
      <c r="B202" s="37">
        <f>SUMIFS(СВЦЭМ!$F$34:$F$777,СВЦЭМ!$A$34:$A$777,$A202,СВЦЭМ!$B$34:$B$777,B$190)+'СЕТ СН'!$F$12-'СЕТ СН'!$F$21</f>
        <v>-499.73953261999998</v>
      </c>
      <c r="C202" s="37">
        <f>SUMIFS(СВЦЭМ!$F$34:$F$777,СВЦЭМ!$A$34:$A$777,$A202,СВЦЭМ!$B$34:$B$777,C$190)+'СЕТ СН'!$F$12-'СЕТ СН'!$F$21</f>
        <v>-494.75863706000001</v>
      </c>
      <c r="D202" s="37">
        <f>SUMIFS(СВЦЭМ!$F$34:$F$777,СВЦЭМ!$A$34:$A$777,$A202,СВЦЭМ!$B$34:$B$777,D$190)+'СЕТ СН'!$F$12-'СЕТ СН'!$F$21</f>
        <v>-492.74406928000002</v>
      </c>
      <c r="E202" s="37">
        <f>SUMIFS(СВЦЭМ!$F$34:$F$777,СВЦЭМ!$A$34:$A$777,$A202,СВЦЭМ!$B$34:$B$777,E$190)+'СЕТ СН'!$F$12-'СЕТ СН'!$F$21</f>
        <v>-489.06784354000001</v>
      </c>
      <c r="F202" s="37">
        <f>SUMIFS(СВЦЭМ!$F$34:$F$777,СВЦЭМ!$A$34:$A$777,$A202,СВЦЭМ!$B$34:$B$777,F$190)+'СЕТ СН'!$F$12-'СЕТ СН'!$F$21</f>
        <v>-489.72340293000002</v>
      </c>
      <c r="G202" s="37">
        <f>SUMIFS(СВЦЭМ!$F$34:$F$777,СВЦЭМ!$A$34:$A$777,$A202,СВЦЭМ!$B$34:$B$777,G$190)+'СЕТ СН'!$F$12-'СЕТ СН'!$F$21</f>
        <v>-489.50706762999999</v>
      </c>
      <c r="H202" s="37">
        <f>SUMIFS(СВЦЭМ!$F$34:$F$777,СВЦЭМ!$A$34:$A$777,$A202,СВЦЭМ!$B$34:$B$777,H$190)+'СЕТ СН'!$F$12-'СЕТ СН'!$F$21</f>
        <v>-491.32470290999998</v>
      </c>
      <c r="I202" s="37">
        <f>SUMIFS(СВЦЭМ!$F$34:$F$777,СВЦЭМ!$A$34:$A$777,$A202,СВЦЭМ!$B$34:$B$777,I$190)+'СЕТ СН'!$F$12-'СЕТ СН'!$F$21</f>
        <v>-490.35843312999998</v>
      </c>
      <c r="J202" s="37">
        <f>SUMIFS(СВЦЭМ!$F$34:$F$777,СВЦЭМ!$A$34:$A$777,$A202,СВЦЭМ!$B$34:$B$777,J$190)+'СЕТ СН'!$F$12-'СЕТ СН'!$F$21</f>
        <v>-494.31940500999997</v>
      </c>
      <c r="K202" s="37">
        <f>SUMIFS(СВЦЭМ!$F$34:$F$777,СВЦЭМ!$A$34:$A$777,$A202,СВЦЭМ!$B$34:$B$777,K$190)+'СЕТ СН'!$F$12-'СЕТ СН'!$F$21</f>
        <v>-500.21252182000001</v>
      </c>
      <c r="L202" s="37">
        <f>SUMIFS(СВЦЭМ!$F$34:$F$777,СВЦЭМ!$A$34:$A$777,$A202,СВЦЭМ!$B$34:$B$777,L$190)+'СЕТ СН'!$F$12-'СЕТ СН'!$F$21</f>
        <v>-511.11490931000003</v>
      </c>
      <c r="M202" s="37">
        <f>SUMIFS(СВЦЭМ!$F$34:$F$777,СВЦЭМ!$A$34:$A$777,$A202,СВЦЭМ!$B$34:$B$777,M$190)+'СЕТ СН'!$F$12-'СЕТ СН'!$F$21</f>
        <v>-514.64734258999999</v>
      </c>
      <c r="N202" s="37">
        <f>SUMIFS(СВЦЭМ!$F$34:$F$777,СВЦЭМ!$A$34:$A$777,$A202,СВЦЭМ!$B$34:$B$777,N$190)+'СЕТ СН'!$F$12-'СЕТ СН'!$F$21</f>
        <v>-514.15987217999998</v>
      </c>
      <c r="O202" s="37">
        <f>SUMIFS(СВЦЭМ!$F$34:$F$777,СВЦЭМ!$A$34:$A$777,$A202,СВЦЭМ!$B$34:$B$777,O$190)+'СЕТ СН'!$F$12-'СЕТ СН'!$F$21</f>
        <v>-513.39460575999999</v>
      </c>
      <c r="P202" s="37">
        <f>SUMIFS(СВЦЭМ!$F$34:$F$777,СВЦЭМ!$A$34:$A$777,$A202,СВЦЭМ!$B$34:$B$777,P$190)+'СЕТ СН'!$F$12-'СЕТ СН'!$F$21</f>
        <v>-512.99482494999995</v>
      </c>
      <c r="Q202" s="37">
        <f>SUMIFS(СВЦЭМ!$F$34:$F$777,СВЦЭМ!$A$34:$A$777,$A202,СВЦЭМ!$B$34:$B$777,Q$190)+'СЕТ СН'!$F$12-'СЕТ СН'!$F$21</f>
        <v>-513.61482588000001</v>
      </c>
      <c r="R202" s="37">
        <f>SUMIFS(СВЦЭМ!$F$34:$F$777,СВЦЭМ!$A$34:$A$777,$A202,СВЦЭМ!$B$34:$B$777,R$190)+'СЕТ СН'!$F$12-'СЕТ СН'!$F$21</f>
        <v>-512.18241922000004</v>
      </c>
      <c r="S202" s="37">
        <f>SUMIFS(СВЦЭМ!$F$34:$F$777,СВЦЭМ!$A$34:$A$777,$A202,СВЦЭМ!$B$34:$B$777,S$190)+'СЕТ СН'!$F$12-'СЕТ СН'!$F$21</f>
        <v>-512.61251493999998</v>
      </c>
      <c r="T202" s="37">
        <f>SUMIFS(СВЦЭМ!$F$34:$F$777,СВЦЭМ!$A$34:$A$777,$A202,СВЦЭМ!$B$34:$B$777,T$190)+'СЕТ СН'!$F$12-'СЕТ СН'!$F$21</f>
        <v>-511.41938317</v>
      </c>
      <c r="U202" s="37">
        <f>SUMIFS(СВЦЭМ!$F$34:$F$777,СВЦЭМ!$A$34:$A$777,$A202,СВЦЭМ!$B$34:$B$777,U$190)+'СЕТ СН'!$F$12-'СЕТ СН'!$F$21</f>
        <v>-510.24495084</v>
      </c>
      <c r="V202" s="37">
        <f>SUMIFS(СВЦЭМ!$F$34:$F$777,СВЦЭМ!$A$34:$A$777,$A202,СВЦЭМ!$B$34:$B$777,V$190)+'СЕТ СН'!$F$12-'СЕТ СН'!$F$21</f>
        <v>-507.68624344</v>
      </c>
      <c r="W202" s="37">
        <f>SUMIFS(СВЦЭМ!$F$34:$F$777,СВЦЭМ!$A$34:$A$777,$A202,СВЦЭМ!$B$34:$B$777,W$190)+'СЕТ СН'!$F$12-'СЕТ СН'!$F$21</f>
        <v>-502.26826284999999</v>
      </c>
      <c r="X202" s="37">
        <f>SUMIFS(СВЦЭМ!$F$34:$F$777,СВЦЭМ!$A$34:$A$777,$A202,СВЦЭМ!$B$34:$B$777,X$190)+'СЕТ СН'!$F$12-'СЕТ СН'!$F$21</f>
        <v>-498.92064047999997</v>
      </c>
      <c r="Y202" s="37">
        <f>SUMIFS(СВЦЭМ!$F$34:$F$777,СВЦЭМ!$A$34:$A$777,$A202,СВЦЭМ!$B$34:$B$777,Y$190)+'СЕТ СН'!$F$12-'СЕТ СН'!$F$21</f>
        <v>-494.87609785000001</v>
      </c>
    </row>
    <row r="203" spans="1:25" ht="15.75" x14ac:dyDescent="0.2">
      <c r="A203" s="36">
        <f t="shared" si="5"/>
        <v>42960</v>
      </c>
      <c r="B203" s="37">
        <f>SUMIFS(СВЦЭМ!$F$34:$F$777,СВЦЭМ!$A$34:$A$777,$A203,СВЦЭМ!$B$34:$B$777,B$190)+'СЕТ СН'!$F$12-'СЕТ СН'!$F$21</f>
        <v>-503.78251861000001</v>
      </c>
      <c r="C203" s="37">
        <f>SUMIFS(СВЦЭМ!$F$34:$F$777,СВЦЭМ!$A$34:$A$777,$A203,СВЦЭМ!$B$34:$B$777,C$190)+'СЕТ СН'!$F$12-'СЕТ СН'!$F$21</f>
        <v>-494.53288792000001</v>
      </c>
      <c r="D203" s="37">
        <f>SUMIFS(СВЦЭМ!$F$34:$F$777,СВЦЭМ!$A$34:$A$777,$A203,СВЦЭМ!$B$34:$B$777,D$190)+'СЕТ СН'!$F$12-'СЕТ СН'!$F$21</f>
        <v>-496.13606139000001</v>
      </c>
      <c r="E203" s="37">
        <f>SUMIFS(СВЦЭМ!$F$34:$F$777,СВЦЭМ!$A$34:$A$777,$A203,СВЦЭМ!$B$34:$B$777,E$190)+'СЕТ СН'!$F$12-'СЕТ СН'!$F$21</f>
        <v>-496.50018507999999</v>
      </c>
      <c r="F203" s="37">
        <f>SUMIFS(СВЦЭМ!$F$34:$F$777,СВЦЭМ!$A$34:$A$777,$A203,СВЦЭМ!$B$34:$B$777,F$190)+'СЕТ СН'!$F$12-'СЕТ СН'!$F$21</f>
        <v>-494.66379871999999</v>
      </c>
      <c r="G203" s="37">
        <f>SUMIFS(СВЦЭМ!$F$34:$F$777,СВЦЭМ!$A$34:$A$777,$A203,СВЦЭМ!$B$34:$B$777,G$190)+'СЕТ СН'!$F$12-'СЕТ СН'!$F$21</f>
        <v>-494.97381726000003</v>
      </c>
      <c r="H203" s="37">
        <f>SUMIFS(СВЦЭМ!$F$34:$F$777,СВЦЭМ!$A$34:$A$777,$A203,СВЦЭМ!$B$34:$B$777,H$190)+'СЕТ СН'!$F$12-'СЕТ СН'!$F$21</f>
        <v>-494.27133420000001</v>
      </c>
      <c r="I203" s="37">
        <f>SUMIFS(СВЦЭМ!$F$34:$F$777,СВЦЭМ!$A$34:$A$777,$A203,СВЦЭМ!$B$34:$B$777,I$190)+'СЕТ СН'!$F$12-'СЕТ СН'!$F$21</f>
        <v>-498.58128575000001</v>
      </c>
      <c r="J203" s="37">
        <f>SUMIFS(СВЦЭМ!$F$34:$F$777,СВЦЭМ!$A$34:$A$777,$A203,СВЦЭМ!$B$34:$B$777,J$190)+'СЕТ СН'!$F$12-'СЕТ СН'!$F$21</f>
        <v>-503.31287451000003</v>
      </c>
      <c r="K203" s="37">
        <f>SUMIFS(СВЦЭМ!$F$34:$F$777,СВЦЭМ!$A$34:$A$777,$A203,СВЦЭМ!$B$34:$B$777,K$190)+'СЕТ СН'!$F$12-'СЕТ СН'!$F$21</f>
        <v>-503.38003119000001</v>
      </c>
      <c r="L203" s="37">
        <f>SUMIFS(СВЦЭМ!$F$34:$F$777,СВЦЭМ!$A$34:$A$777,$A203,СВЦЭМ!$B$34:$B$777,L$190)+'СЕТ СН'!$F$12-'СЕТ СН'!$F$21</f>
        <v>-505.98314821999998</v>
      </c>
      <c r="M203" s="37">
        <f>SUMIFS(СВЦЭМ!$F$34:$F$777,СВЦЭМ!$A$34:$A$777,$A203,СВЦЭМ!$B$34:$B$777,M$190)+'СЕТ СН'!$F$12-'СЕТ СН'!$F$21</f>
        <v>-509.41195608999999</v>
      </c>
      <c r="N203" s="37">
        <f>SUMIFS(СВЦЭМ!$F$34:$F$777,СВЦЭМ!$A$34:$A$777,$A203,СВЦЭМ!$B$34:$B$777,N$190)+'СЕТ СН'!$F$12-'СЕТ СН'!$F$21</f>
        <v>-509.46206506999999</v>
      </c>
      <c r="O203" s="37">
        <f>SUMIFS(СВЦЭМ!$F$34:$F$777,СВЦЭМ!$A$34:$A$777,$A203,СВЦЭМ!$B$34:$B$777,O$190)+'СЕТ СН'!$F$12-'СЕТ СН'!$F$21</f>
        <v>-509.66764648999998</v>
      </c>
      <c r="P203" s="37">
        <f>SUMIFS(СВЦЭМ!$F$34:$F$777,СВЦЭМ!$A$34:$A$777,$A203,СВЦЭМ!$B$34:$B$777,P$190)+'СЕТ СН'!$F$12-'СЕТ СН'!$F$21</f>
        <v>-509.23509716000001</v>
      </c>
      <c r="Q203" s="37">
        <f>SUMIFS(СВЦЭМ!$F$34:$F$777,СВЦЭМ!$A$34:$A$777,$A203,СВЦЭМ!$B$34:$B$777,Q$190)+'СЕТ СН'!$F$12-'СЕТ СН'!$F$21</f>
        <v>-509.62837887000001</v>
      </c>
      <c r="R203" s="37">
        <f>SUMIFS(СВЦЭМ!$F$34:$F$777,СВЦЭМ!$A$34:$A$777,$A203,СВЦЭМ!$B$34:$B$777,R$190)+'СЕТ СН'!$F$12-'СЕТ СН'!$F$21</f>
        <v>-510.67943844000001</v>
      </c>
      <c r="S203" s="37">
        <f>SUMIFS(СВЦЭМ!$F$34:$F$777,СВЦЭМ!$A$34:$A$777,$A203,СВЦЭМ!$B$34:$B$777,S$190)+'СЕТ СН'!$F$12-'СЕТ СН'!$F$21</f>
        <v>-510.36617937</v>
      </c>
      <c r="T203" s="37">
        <f>SUMIFS(СВЦЭМ!$F$34:$F$777,СВЦЭМ!$A$34:$A$777,$A203,СВЦЭМ!$B$34:$B$777,T$190)+'СЕТ СН'!$F$12-'СЕТ СН'!$F$21</f>
        <v>-509.99548811</v>
      </c>
      <c r="U203" s="37">
        <f>SUMIFS(СВЦЭМ!$F$34:$F$777,СВЦЭМ!$A$34:$A$777,$A203,СВЦЭМ!$B$34:$B$777,U$190)+'СЕТ СН'!$F$12-'СЕТ СН'!$F$21</f>
        <v>-510.21177497999997</v>
      </c>
      <c r="V203" s="37">
        <f>SUMIFS(СВЦЭМ!$F$34:$F$777,СВЦЭМ!$A$34:$A$777,$A203,СВЦЭМ!$B$34:$B$777,V$190)+'СЕТ СН'!$F$12-'СЕТ СН'!$F$21</f>
        <v>-506.87641150000002</v>
      </c>
      <c r="W203" s="37">
        <f>SUMIFS(СВЦЭМ!$F$34:$F$777,СВЦЭМ!$A$34:$A$777,$A203,СВЦЭМ!$B$34:$B$777,W$190)+'СЕТ СН'!$F$12-'СЕТ СН'!$F$21</f>
        <v>-499.76540124999997</v>
      </c>
      <c r="X203" s="37">
        <f>SUMIFS(СВЦЭМ!$F$34:$F$777,СВЦЭМ!$A$34:$A$777,$A203,СВЦЭМ!$B$34:$B$777,X$190)+'СЕТ СН'!$F$12-'СЕТ СН'!$F$21</f>
        <v>-502.04567880000002</v>
      </c>
      <c r="Y203" s="37">
        <f>SUMIFS(СВЦЭМ!$F$34:$F$777,СВЦЭМ!$A$34:$A$777,$A203,СВЦЭМ!$B$34:$B$777,Y$190)+'СЕТ СН'!$F$12-'СЕТ СН'!$F$21</f>
        <v>-505.77607330000001</v>
      </c>
    </row>
    <row r="204" spans="1:25" ht="15.75" x14ac:dyDescent="0.2">
      <c r="A204" s="36">
        <f t="shared" si="5"/>
        <v>42961</v>
      </c>
      <c r="B204" s="37">
        <f>SUMIFS(СВЦЭМ!$F$34:$F$777,СВЦЭМ!$A$34:$A$777,$A204,СВЦЭМ!$B$34:$B$777,B$190)+'СЕТ СН'!$F$12-'СЕТ СН'!$F$21</f>
        <v>-499.05109629000003</v>
      </c>
      <c r="C204" s="37">
        <f>SUMIFS(СВЦЭМ!$F$34:$F$777,СВЦЭМ!$A$34:$A$777,$A204,СВЦЭМ!$B$34:$B$777,C$190)+'СЕТ СН'!$F$12-'СЕТ СН'!$F$21</f>
        <v>-492.25852372999998</v>
      </c>
      <c r="D204" s="37">
        <f>SUMIFS(СВЦЭМ!$F$34:$F$777,СВЦЭМ!$A$34:$A$777,$A204,СВЦЭМ!$B$34:$B$777,D$190)+'СЕТ СН'!$F$12-'СЕТ СН'!$F$21</f>
        <v>-487.85514950999999</v>
      </c>
      <c r="E204" s="37">
        <f>SUMIFS(СВЦЭМ!$F$34:$F$777,СВЦЭМ!$A$34:$A$777,$A204,СВЦЭМ!$B$34:$B$777,E$190)+'СЕТ СН'!$F$12-'СЕТ СН'!$F$21</f>
        <v>-484.14689536999998</v>
      </c>
      <c r="F204" s="37">
        <f>SUMIFS(СВЦЭМ!$F$34:$F$777,СВЦЭМ!$A$34:$A$777,$A204,СВЦЭМ!$B$34:$B$777,F$190)+'СЕТ СН'!$F$12-'СЕТ СН'!$F$21</f>
        <v>-482.94451563000001</v>
      </c>
      <c r="G204" s="37">
        <f>SUMIFS(СВЦЭМ!$F$34:$F$777,СВЦЭМ!$A$34:$A$777,$A204,СВЦЭМ!$B$34:$B$777,G$190)+'СЕТ СН'!$F$12-'СЕТ СН'!$F$21</f>
        <v>-483.90428364000002</v>
      </c>
      <c r="H204" s="37">
        <f>SUMIFS(СВЦЭМ!$F$34:$F$777,СВЦЭМ!$A$34:$A$777,$A204,СВЦЭМ!$B$34:$B$777,H$190)+'СЕТ СН'!$F$12-'СЕТ СН'!$F$21</f>
        <v>-492.03868213999999</v>
      </c>
      <c r="I204" s="37">
        <f>SUMIFS(СВЦЭМ!$F$34:$F$777,СВЦЭМ!$A$34:$A$777,$A204,СВЦЭМ!$B$34:$B$777,I$190)+'СЕТ СН'!$F$12-'СЕТ СН'!$F$21</f>
        <v>-492.22559381000002</v>
      </c>
      <c r="J204" s="37">
        <f>SUMIFS(СВЦЭМ!$F$34:$F$777,СВЦЭМ!$A$34:$A$777,$A204,СВЦЭМ!$B$34:$B$777,J$190)+'СЕТ СН'!$F$12-'СЕТ СН'!$F$21</f>
        <v>-500.66502417999999</v>
      </c>
      <c r="K204" s="37">
        <f>SUMIFS(СВЦЭМ!$F$34:$F$777,СВЦЭМ!$A$34:$A$777,$A204,СВЦЭМ!$B$34:$B$777,K$190)+'СЕТ СН'!$F$12-'СЕТ СН'!$F$21</f>
        <v>-504.34020585000002</v>
      </c>
      <c r="L204" s="37">
        <f>SUMIFS(СВЦЭМ!$F$34:$F$777,СВЦЭМ!$A$34:$A$777,$A204,СВЦЭМ!$B$34:$B$777,L$190)+'СЕТ СН'!$F$12-'СЕТ СН'!$F$21</f>
        <v>-512.05253655000001</v>
      </c>
      <c r="M204" s="37">
        <f>SUMIFS(СВЦЭМ!$F$34:$F$777,СВЦЭМ!$A$34:$A$777,$A204,СВЦЭМ!$B$34:$B$777,M$190)+'СЕТ СН'!$F$12-'СЕТ СН'!$F$21</f>
        <v>-513.50040043000001</v>
      </c>
      <c r="N204" s="37">
        <f>SUMIFS(СВЦЭМ!$F$34:$F$777,СВЦЭМ!$A$34:$A$777,$A204,СВЦЭМ!$B$34:$B$777,N$190)+'СЕТ СН'!$F$12-'СЕТ СН'!$F$21</f>
        <v>-514.0273717</v>
      </c>
      <c r="O204" s="37">
        <f>SUMIFS(СВЦЭМ!$F$34:$F$777,СВЦЭМ!$A$34:$A$777,$A204,СВЦЭМ!$B$34:$B$777,O$190)+'СЕТ СН'!$F$12-'СЕТ СН'!$F$21</f>
        <v>-513.58111444999997</v>
      </c>
      <c r="P204" s="37">
        <f>SUMIFS(СВЦЭМ!$F$34:$F$777,СВЦЭМ!$A$34:$A$777,$A204,СВЦЭМ!$B$34:$B$777,P$190)+'СЕТ СН'!$F$12-'СЕТ СН'!$F$21</f>
        <v>-513.64875213000005</v>
      </c>
      <c r="Q204" s="37">
        <f>SUMIFS(СВЦЭМ!$F$34:$F$777,СВЦЭМ!$A$34:$A$777,$A204,СВЦЭМ!$B$34:$B$777,Q$190)+'СЕТ СН'!$F$12-'СЕТ СН'!$F$21</f>
        <v>-513.38483676999999</v>
      </c>
      <c r="R204" s="37">
        <f>SUMIFS(СВЦЭМ!$F$34:$F$777,СВЦЭМ!$A$34:$A$777,$A204,СВЦЭМ!$B$34:$B$777,R$190)+'СЕТ СН'!$F$12-'СЕТ СН'!$F$21</f>
        <v>-513.61326151000003</v>
      </c>
      <c r="S204" s="37">
        <f>SUMIFS(СВЦЭМ!$F$34:$F$777,СВЦЭМ!$A$34:$A$777,$A204,СВЦЭМ!$B$34:$B$777,S$190)+'СЕТ СН'!$F$12-'СЕТ СН'!$F$21</f>
        <v>-513.96723971000006</v>
      </c>
      <c r="T204" s="37">
        <f>SUMIFS(СВЦЭМ!$F$34:$F$777,СВЦЭМ!$A$34:$A$777,$A204,СВЦЭМ!$B$34:$B$777,T$190)+'СЕТ СН'!$F$12-'СЕТ СН'!$F$21</f>
        <v>-513.04808548000005</v>
      </c>
      <c r="U204" s="37">
        <f>SUMIFS(СВЦЭМ!$F$34:$F$777,СВЦЭМ!$A$34:$A$777,$A204,СВЦЭМ!$B$34:$B$777,U$190)+'СЕТ СН'!$F$12-'СЕТ СН'!$F$21</f>
        <v>-513.27115050999998</v>
      </c>
      <c r="V204" s="37">
        <f>SUMIFS(СВЦЭМ!$F$34:$F$777,СВЦЭМ!$A$34:$A$777,$A204,СВЦЭМ!$B$34:$B$777,V$190)+'СЕТ СН'!$F$12-'СЕТ СН'!$F$21</f>
        <v>-511.70515620000003</v>
      </c>
      <c r="W204" s="37">
        <f>SUMIFS(СВЦЭМ!$F$34:$F$777,СВЦЭМ!$A$34:$A$777,$A204,СВЦЭМ!$B$34:$B$777,W$190)+'СЕТ СН'!$F$12-'СЕТ СН'!$F$21</f>
        <v>-504.99050403000001</v>
      </c>
      <c r="X204" s="37">
        <f>SUMIFS(СВЦЭМ!$F$34:$F$777,СВЦЭМ!$A$34:$A$777,$A204,СВЦЭМ!$B$34:$B$777,X$190)+'СЕТ СН'!$F$12-'СЕТ СН'!$F$21</f>
        <v>-501.35672352</v>
      </c>
      <c r="Y204" s="37">
        <f>SUMIFS(СВЦЭМ!$F$34:$F$777,СВЦЭМ!$A$34:$A$777,$A204,СВЦЭМ!$B$34:$B$777,Y$190)+'СЕТ СН'!$F$12-'СЕТ СН'!$F$21</f>
        <v>-500.10043295000003</v>
      </c>
    </row>
    <row r="205" spans="1:25" ht="15.75" x14ac:dyDescent="0.2">
      <c r="A205" s="36">
        <f t="shared" si="5"/>
        <v>42962</v>
      </c>
      <c r="B205" s="37">
        <f>SUMIFS(СВЦЭМ!$F$34:$F$777,СВЦЭМ!$A$34:$A$777,$A205,СВЦЭМ!$B$34:$B$777,B$190)+'СЕТ СН'!$F$12-'СЕТ СН'!$F$21</f>
        <v>-496.16380827</v>
      </c>
      <c r="C205" s="37">
        <f>SUMIFS(СВЦЭМ!$F$34:$F$777,СВЦЭМ!$A$34:$A$777,$A205,СВЦЭМ!$B$34:$B$777,C$190)+'СЕТ СН'!$F$12-'СЕТ СН'!$F$21</f>
        <v>-488.20105785999999</v>
      </c>
      <c r="D205" s="37">
        <f>SUMIFS(СВЦЭМ!$F$34:$F$777,СВЦЭМ!$A$34:$A$777,$A205,СВЦЭМ!$B$34:$B$777,D$190)+'СЕТ СН'!$F$12-'СЕТ СН'!$F$21</f>
        <v>-485.05454453999999</v>
      </c>
      <c r="E205" s="37">
        <f>SUMIFS(СВЦЭМ!$F$34:$F$777,СВЦЭМ!$A$34:$A$777,$A205,СВЦЭМ!$B$34:$B$777,E$190)+'СЕТ СН'!$F$12-'СЕТ СН'!$F$21</f>
        <v>-482.78617287999998</v>
      </c>
      <c r="F205" s="37">
        <f>SUMIFS(СВЦЭМ!$F$34:$F$777,СВЦЭМ!$A$34:$A$777,$A205,СВЦЭМ!$B$34:$B$777,F$190)+'СЕТ СН'!$F$12-'СЕТ СН'!$F$21</f>
        <v>-482.30289929000003</v>
      </c>
      <c r="G205" s="37">
        <f>SUMIFS(СВЦЭМ!$F$34:$F$777,СВЦЭМ!$A$34:$A$777,$A205,СВЦЭМ!$B$34:$B$777,G$190)+'СЕТ СН'!$F$12-'СЕТ СН'!$F$21</f>
        <v>-483.42784892999998</v>
      </c>
      <c r="H205" s="37">
        <f>SUMIFS(СВЦЭМ!$F$34:$F$777,СВЦЭМ!$A$34:$A$777,$A205,СВЦЭМ!$B$34:$B$777,H$190)+'СЕТ СН'!$F$12-'СЕТ СН'!$F$21</f>
        <v>-487.56978930000002</v>
      </c>
      <c r="I205" s="37">
        <f>SUMIFS(СВЦЭМ!$F$34:$F$777,СВЦЭМ!$A$34:$A$777,$A205,СВЦЭМ!$B$34:$B$777,I$190)+'СЕТ СН'!$F$12-'СЕТ СН'!$F$21</f>
        <v>-500.22522119000001</v>
      </c>
      <c r="J205" s="37">
        <f>SUMIFS(СВЦЭМ!$F$34:$F$777,СВЦЭМ!$A$34:$A$777,$A205,СВЦЭМ!$B$34:$B$777,J$190)+'СЕТ СН'!$F$12-'СЕТ СН'!$F$21</f>
        <v>-499.76268575</v>
      </c>
      <c r="K205" s="37">
        <f>SUMIFS(СВЦЭМ!$F$34:$F$777,СВЦЭМ!$A$34:$A$777,$A205,СВЦЭМ!$B$34:$B$777,K$190)+'СЕТ СН'!$F$12-'СЕТ СН'!$F$21</f>
        <v>-504.51164527999998</v>
      </c>
      <c r="L205" s="37">
        <f>SUMIFS(СВЦЭМ!$F$34:$F$777,СВЦЭМ!$A$34:$A$777,$A205,СВЦЭМ!$B$34:$B$777,L$190)+'СЕТ СН'!$F$12-'СЕТ СН'!$F$21</f>
        <v>-512.38925475999997</v>
      </c>
      <c r="M205" s="37">
        <f>SUMIFS(СВЦЭМ!$F$34:$F$777,СВЦЭМ!$A$34:$A$777,$A205,СВЦЭМ!$B$34:$B$777,M$190)+'СЕТ СН'!$F$12-'СЕТ СН'!$F$21</f>
        <v>-515.54738311999995</v>
      </c>
      <c r="N205" s="37">
        <f>SUMIFS(СВЦЭМ!$F$34:$F$777,СВЦЭМ!$A$34:$A$777,$A205,СВЦЭМ!$B$34:$B$777,N$190)+'СЕТ СН'!$F$12-'СЕТ СН'!$F$21</f>
        <v>-515.64308504999997</v>
      </c>
      <c r="O205" s="37">
        <f>SUMIFS(СВЦЭМ!$F$34:$F$777,СВЦЭМ!$A$34:$A$777,$A205,СВЦЭМ!$B$34:$B$777,O$190)+'СЕТ СН'!$F$12-'СЕТ СН'!$F$21</f>
        <v>-515.45576349999999</v>
      </c>
      <c r="P205" s="37">
        <f>SUMIFS(СВЦЭМ!$F$34:$F$777,СВЦЭМ!$A$34:$A$777,$A205,СВЦЭМ!$B$34:$B$777,P$190)+'СЕТ СН'!$F$12-'СЕТ СН'!$F$21</f>
        <v>-515.15088677999995</v>
      </c>
      <c r="Q205" s="37">
        <f>SUMIFS(СВЦЭМ!$F$34:$F$777,СВЦЭМ!$A$34:$A$777,$A205,СВЦЭМ!$B$34:$B$777,Q$190)+'СЕТ СН'!$F$12-'СЕТ СН'!$F$21</f>
        <v>-515.44543661</v>
      </c>
      <c r="R205" s="37">
        <f>SUMIFS(СВЦЭМ!$F$34:$F$777,СВЦЭМ!$A$34:$A$777,$A205,СВЦЭМ!$B$34:$B$777,R$190)+'СЕТ СН'!$F$12-'СЕТ СН'!$F$21</f>
        <v>-514.38589501000001</v>
      </c>
      <c r="S205" s="37">
        <f>SUMIFS(СВЦЭМ!$F$34:$F$777,СВЦЭМ!$A$34:$A$777,$A205,СВЦЭМ!$B$34:$B$777,S$190)+'СЕТ СН'!$F$12-'СЕТ СН'!$F$21</f>
        <v>-514.73442359000001</v>
      </c>
      <c r="T205" s="37">
        <f>SUMIFS(СВЦЭМ!$F$34:$F$777,СВЦЭМ!$A$34:$A$777,$A205,СВЦЭМ!$B$34:$B$777,T$190)+'СЕТ СН'!$F$12-'СЕТ СН'!$F$21</f>
        <v>-514.91395064000005</v>
      </c>
      <c r="U205" s="37">
        <f>SUMIFS(СВЦЭМ!$F$34:$F$777,СВЦЭМ!$A$34:$A$777,$A205,СВЦЭМ!$B$34:$B$777,U$190)+'СЕТ СН'!$F$12-'СЕТ СН'!$F$21</f>
        <v>-514.93062328999997</v>
      </c>
      <c r="V205" s="37">
        <f>SUMIFS(СВЦЭМ!$F$34:$F$777,СВЦЭМ!$A$34:$A$777,$A205,СВЦЭМ!$B$34:$B$777,V$190)+'СЕТ СН'!$F$12-'СЕТ СН'!$F$21</f>
        <v>-511.43503626</v>
      </c>
      <c r="W205" s="37">
        <f>SUMIFS(СВЦЭМ!$F$34:$F$777,СВЦЭМ!$A$34:$A$777,$A205,СВЦЭМ!$B$34:$B$777,W$190)+'СЕТ СН'!$F$12-'СЕТ СН'!$F$21</f>
        <v>-503.82407513999999</v>
      </c>
      <c r="X205" s="37">
        <f>SUMIFS(СВЦЭМ!$F$34:$F$777,СВЦЭМ!$A$34:$A$777,$A205,СВЦЭМ!$B$34:$B$777,X$190)+'СЕТ СН'!$F$12-'СЕТ СН'!$F$21</f>
        <v>-502.95910477000001</v>
      </c>
      <c r="Y205" s="37">
        <f>SUMIFS(СВЦЭМ!$F$34:$F$777,СВЦЭМ!$A$34:$A$777,$A205,СВЦЭМ!$B$34:$B$777,Y$190)+'СЕТ СН'!$F$12-'СЕТ СН'!$F$21</f>
        <v>-499.25988140999999</v>
      </c>
    </row>
    <row r="206" spans="1:25" ht="15.75" x14ac:dyDescent="0.2">
      <c r="A206" s="36">
        <f t="shared" si="5"/>
        <v>42963</v>
      </c>
      <c r="B206" s="37">
        <f>SUMIFS(СВЦЭМ!$F$34:$F$777,СВЦЭМ!$A$34:$A$777,$A206,СВЦЭМ!$B$34:$B$777,B$190)+'СЕТ СН'!$F$12-'СЕТ СН'!$F$21</f>
        <v>-492.36318555000003</v>
      </c>
      <c r="C206" s="37">
        <f>SUMIFS(СВЦЭМ!$F$34:$F$777,СВЦЭМ!$A$34:$A$777,$A206,СВЦЭМ!$B$34:$B$777,C$190)+'СЕТ СН'!$F$12-'СЕТ СН'!$F$21</f>
        <v>-487.56910887999999</v>
      </c>
      <c r="D206" s="37">
        <f>SUMIFS(СВЦЭМ!$F$34:$F$777,СВЦЭМ!$A$34:$A$777,$A206,СВЦЭМ!$B$34:$B$777,D$190)+'СЕТ СН'!$F$12-'СЕТ СН'!$F$21</f>
        <v>-485.60808602999998</v>
      </c>
      <c r="E206" s="37">
        <f>SUMIFS(СВЦЭМ!$F$34:$F$777,СВЦЭМ!$A$34:$A$777,$A206,СВЦЭМ!$B$34:$B$777,E$190)+'СЕТ СН'!$F$12-'СЕТ СН'!$F$21</f>
        <v>-484.85803226999997</v>
      </c>
      <c r="F206" s="37">
        <f>SUMIFS(СВЦЭМ!$F$34:$F$777,СВЦЭМ!$A$34:$A$777,$A206,СВЦЭМ!$B$34:$B$777,F$190)+'СЕТ СН'!$F$12-'СЕТ СН'!$F$21</f>
        <v>-483.83126571000003</v>
      </c>
      <c r="G206" s="37">
        <f>SUMIFS(СВЦЭМ!$F$34:$F$777,СВЦЭМ!$A$34:$A$777,$A206,СВЦЭМ!$B$34:$B$777,G$190)+'СЕТ СН'!$F$12-'СЕТ СН'!$F$21</f>
        <v>-484.92986480000002</v>
      </c>
      <c r="H206" s="37">
        <f>SUMIFS(СВЦЭМ!$F$34:$F$777,СВЦЭМ!$A$34:$A$777,$A206,СВЦЭМ!$B$34:$B$777,H$190)+'СЕТ СН'!$F$12-'СЕТ СН'!$F$21</f>
        <v>-487.79875505000001</v>
      </c>
      <c r="I206" s="37">
        <f>SUMIFS(СВЦЭМ!$F$34:$F$777,СВЦЭМ!$A$34:$A$777,$A206,СВЦЭМ!$B$34:$B$777,I$190)+'СЕТ СН'!$F$12-'СЕТ СН'!$F$21</f>
        <v>-492.43760692000001</v>
      </c>
      <c r="J206" s="37">
        <f>SUMIFS(СВЦЭМ!$F$34:$F$777,СВЦЭМ!$A$34:$A$777,$A206,СВЦЭМ!$B$34:$B$777,J$190)+'СЕТ СН'!$F$12-'СЕТ СН'!$F$21</f>
        <v>-497.37950947000002</v>
      </c>
      <c r="K206" s="37">
        <f>SUMIFS(СВЦЭМ!$F$34:$F$777,СВЦЭМ!$A$34:$A$777,$A206,СВЦЭМ!$B$34:$B$777,K$190)+'СЕТ СН'!$F$12-'СЕТ СН'!$F$21</f>
        <v>-503.39844740000001</v>
      </c>
      <c r="L206" s="37">
        <f>SUMIFS(СВЦЭМ!$F$34:$F$777,СВЦЭМ!$A$34:$A$777,$A206,СВЦЭМ!$B$34:$B$777,L$190)+'СЕТ СН'!$F$12-'СЕТ СН'!$F$21</f>
        <v>-511.53137988000003</v>
      </c>
      <c r="M206" s="37">
        <f>SUMIFS(СВЦЭМ!$F$34:$F$777,СВЦЭМ!$A$34:$A$777,$A206,СВЦЭМ!$B$34:$B$777,M$190)+'СЕТ СН'!$F$12-'СЕТ СН'!$F$21</f>
        <v>-514.79062432000001</v>
      </c>
      <c r="N206" s="37">
        <f>SUMIFS(СВЦЭМ!$F$34:$F$777,СВЦЭМ!$A$34:$A$777,$A206,СВЦЭМ!$B$34:$B$777,N$190)+'СЕТ СН'!$F$12-'СЕТ СН'!$F$21</f>
        <v>-515.22582846</v>
      </c>
      <c r="O206" s="37">
        <f>SUMIFS(СВЦЭМ!$F$34:$F$777,СВЦЭМ!$A$34:$A$777,$A206,СВЦЭМ!$B$34:$B$777,O$190)+'СЕТ СН'!$F$12-'СЕТ СН'!$F$21</f>
        <v>-514.85570571000005</v>
      </c>
      <c r="P206" s="37">
        <f>SUMIFS(СВЦЭМ!$F$34:$F$777,СВЦЭМ!$A$34:$A$777,$A206,СВЦЭМ!$B$34:$B$777,P$190)+'СЕТ СН'!$F$12-'СЕТ СН'!$F$21</f>
        <v>-514.36855452999998</v>
      </c>
      <c r="Q206" s="37">
        <f>SUMIFS(СВЦЭМ!$F$34:$F$777,СВЦЭМ!$A$34:$A$777,$A206,СВЦЭМ!$B$34:$B$777,Q$190)+'СЕТ СН'!$F$12-'СЕТ СН'!$F$21</f>
        <v>-514.30627406999997</v>
      </c>
      <c r="R206" s="37">
        <f>SUMIFS(СВЦЭМ!$F$34:$F$777,СВЦЭМ!$A$34:$A$777,$A206,СВЦЭМ!$B$34:$B$777,R$190)+'СЕТ СН'!$F$12-'СЕТ СН'!$F$21</f>
        <v>-514.45649956</v>
      </c>
      <c r="S206" s="37">
        <f>SUMIFS(СВЦЭМ!$F$34:$F$777,СВЦЭМ!$A$34:$A$777,$A206,СВЦЭМ!$B$34:$B$777,S$190)+'СЕТ СН'!$F$12-'СЕТ СН'!$F$21</f>
        <v>-515.01425330999996</v>
      </c>
      <c r="T206" s="37">
        <f>SUMIFS(СВЦЭМ!$F$34:$F$777,СВЦЭМ!$A$34:$A$777,$A206,СВЦЭМ!$B$34:$B$777,T$190)+'СЕТ СН'!$F$12-'СЕТ СН'!$F$21</f>
        <v>-515.06737526999996</v>
      </c>
      <c r="U206" s="37">
        <f>SUMIFS(СВЦЭМ!$F$34:$F$777,СВЦЭМ!$A$34:$A$777,$A206,СВЦЭМ!$B$34:$B$777,U$190)+'СЕТ СН'!$F$12-'СЕТ СН'!$F$21</f>
        <v>-515.07457167999996</v>
      </c>
      <c r="V206" s="37">
        <f>SUMIFS(СВЦЭМ!$F$34:$F$777,СВЦЭМ!$A$34:$A$777,$A206,СВЦЭМ!$B$34:$B$777,V$190)+'СЕТ СН'!$F$12-'СЕТ СН'!$F$21</f>
        <v>-512.41016857</v>
      </c>
      <c r="W206" s="37">
        <f>SUMIFS(СВЦЭМ!$F$34:$F$777,СВЦЭМ!$A$34:$A$777,$A206,СВЦЭМ!$B$34:$B$777,W$190)+'СЕТ СН'!$F$12-'СЕТ СН'!$F$21</f>
        <v>-504.68023190999997</v>
      </c>
      <c r="X206" s="37">
        <f>SUMIFS(СВЦЭМ!$F$34:$F$777,СВЦЭМ!$A$34:$A$777,$A206,СВЦЭМ!$B$34:$B$777,X$190)+'СЕТ СН'!$F$12-'СЕТ СН'!$F$21</f>
        <v>-501.80800111999997</v>
      </c>
      <c r="Y206" s="37">
        <f>SUMIFS(СВЦЭМ!$F$34:$F$777,СВЦЭМ!$A$34:$A$777,$A206,СВЦЭМ!$B$34:$B$777,Y$190)+'СЕТ СН'!$F$12-'СЕТ СН'!$F$21</f>
        <v>-497.53466393999997</v>
      </c>
    </row>
    <row r="207" spans="1:25" ht="15.75" x14ac:dyDescent="0.2">
      <c r="A207" s="36">
        <f t="shared" si="5"/>
        <v>42964</v>
      </c>
      <c r="B207" s="37">
        <f>SUMIFS(СВЦЭМ!$F$34:$F$777,СВЦЭМ!$A$34:$A$777,$A207,СВЦЭМ!$B$34:$B$777,B$190)+'СЕТ СН'!$F$12-'СЕТ СН'!$F$21</f>
        <v>-494.65115786000001</v>
      </c>
      <c r="C207" s="37">
        <f>SUMIFS(СВЦЭМ!$F$34:$F$777,СВЦЭМ!$A$34:$A$777,$A207,СВЦЭМ!$B$34:$B$777,C$190)+'СЕТ СН'!$F$12-'СЕТ СН'!$F$21</f>
        <v>-490.26521388000003</v>
      </c>
      <c r="D207" s="37">
        <f>SUMIFS(СВЦЭМ!$F$34:$F$777,СВЦЭМ!$A$34:$A$777,$A207,СВЦЭМ!$B$34:$B$777,D$190)+'СЕТ СН'!$F$12-'СЕТ СН'!$F$21</f>
        <v>-486.78794089999997</v>
      </c>
      <c r="E207" s="37">
        <f>SUMIFS(СВЦЭМ!$F$34:$F$777,СВЦЭМ!$A$34:$A$777,$A207,СВЦЭМ!$B$34:$B$777,E$190)+'СЕТ СН'!$F$12-'СЕТ СН'!$F$21</f>
        <v>-485.53927757999998</v>
      </c>
      <c r="F207" s="37">
        <f>SUMIFS(СВЦЭМ!$F$34:$F$777,СВЦЭМ!$A$34:$A$777,$A207,СВЦЭМ!$B$34:$B$777,F$190)+'СЕТ СН'!$F$12-'СЕТ СН'!$F$21</f>
        <v>-484.63729610999997</v>
      </c>
      <c r="G207" s="37">
        <f>SUMIFS(СВЦЭМ!$F$34:$F$777,СВЦЭМ!$A$34:$A$777,$A207,СВЦЭМ!$B$34:$B$777,G$190)+'СЕТ СН'!$F$12-'СЕТ СН'!$F$21</f>
        <v>-485.93127444999999</v>
      </c>
      <c r="H207" s="37">
        <f>SUMIFS(СВЦЭМ!$F$34:$F$777,СВЦЭМ!$A$34:$A$777,$A207,СВЦЭМ!$B$34:$B$777,H$190)+'СЕТ СН'!$F$12-'СЕТ СН'!$F$21</f>
        <v>-490.40444933999999</v>
      </c>
      <c r="I207" s="37">
        <f>SUMIFS(СВЦЭМ!$F$34:$F$777,СВЦЭМ!$A$34:$A$777,$A207,СВЦЭМ!$B$34:$B$777,I$190)+'СЕТ СН'!$F$12-'СЕТ СН'!$F$21</f>
        <v>-494.53919000999997</v>
      </c>
      <c r="J207" s="37">
        <f>SUMIFS(СВЦЭМ!$F$34:$F$777,СВЦЭМ!$A$34:$A$777,$A207,СВЦЭМ!$B$34:$B$777,J$190)+'СЕТ СН'!$F$12-'СЕТ СН'!$F$21</f>
        <v>-499.65176094000003</v>
      </c>
      <c r="K207" s="37">
        <f>SUMIFS(СВЦЭМ!$F$34:$F$777,СВЦЭМ!$A$34:$A$777,$A207,СВЦЭМ!$B$34:$B$777,K$190)+'СЕТ СН'!$F$12-'СЕТ СН'!$F$21</f>
        <v>-503.81627613000001</v>
      </c>
      <c r="L207" s="37">
        <f>SUMIFS(СВЦЭМ!$F$34:$F$777,СВЦЭМ!$A$34:$A$777,$A207,СВЦЭМ!$B$34:$B$777,L$190)+'СЕТ СН'!$F$12-'СЕТ СН'!$F$21</f>
        <v>-512.13430545000006</v>
      </c>
      <c r="M207" s="37">
        <f>SUMIFS(СВЦЭМ!$F$34:$F$777,СВЦЭМ!$A$34:$A$777,$A207,СВЦЭМ!$B$34:$B$777,M$190)+'СЕТ СН'!$F$12-'СЕТ СН'!$F$21</f>
        <v>-514.77621568999996</v>
      </c>
      <c r="N207" s="37">
        <f>SUMIFS(СВЦЭМ!$F$34:$F$777,СВЦЭМ!$A$34:$A$777,$A207,СВЦЭМ!$B$34:$B$777,N$190)+'СЕТ СН'!$F$12-'СЕТ СН'!$F$21</f>
        <v>-515.10341761999996</v>
      </c>
      <c r="O207" s="37">
        <f>SUMIFS(СВЦЭМ!$F$34:$F$777,СВЦЭМ!$A$34:$A$777,$A207,СВЦЭМ!$B$34:$B$777,O$190)+'СЕТ СН'!$F$12-'СЕТ СН'!$F$21</f>
        <v>-514.93553442999996</v>
      </c>
      <c r="P207" s="37">
        <f>SUMIFS(СВЦЭМ!$F$34:$F$777,СВЦЭМ!$A$34:$A$777,$A207,СВЦЭМ!$B$34:$B$777,P$190)+'СЕТ СН'!$F$12-'СЕТ СН'!$F$21</f>
        <v>-514.88083797000002</v>
      </c>
      <c r="Q207" s="37">
        <f>SUMIFS(СВЦЭМ!$F$34:$F$777,СВЦЭМ!$A$34:$A$777,$A207,СВЦЭМ!$B$34:$B$777,Q$190)+'СЕТ СН'!$F$12-'СЕТ СН'!$F$21</f>
        <v>-514.60265289999995</v>
      </c>
      <c r="R207" s="37">
        <f>SUMIFS(СВЦЭМ!$F$34:$F$777,СВЦЭМ!$A$34:$A$777,$A207,СВЦЭМ!$B$34:$B$777,R$190)+'СЕТ СН'!$F$12-'СЕТ СН'!$F$21</f>
        <v>-514.98344006000002</v>
      </c>
      <c r="S207" s="37">
        <f>SUMIFS(СВЦЭМ!$F$34:$F$777,СВЦЭМ!$A$34:$A$777,$A207,СВЦЭМ!$B$34:$B$777,S$190)+'СЕТ СН'!$F$12-'СЕТ СН'!$F$21</f>
        <v>-515.25442808000003</v>
      </c>
      <c r="T207" s="37">
        <f>SUMIFS(СВЦЭМ!$F$34:$F$777,СВЦЭМ!$A$34:$A$777,$A207,СВЦЭМ!$B$34:$B$777,T$190)+'СЕТ СН'!$F$12-'СЕТ СН'!$F$21</f>
        <v>-515.41923957999995</v>
      </c>
      <c r="U207" s="37">
        <f>SUMIFS(СВЦЭМ!$F$34:$F$777,СВЦЭМ!$A$34:$A$777,$A207,СВЦЭМ!$B$34:$B$777,U$190)+'СЕТ СН'!$F$12-'СЕТ СН'!$F$21</f>
        <v>-515.21201012000006</v>
      </c>
      <c r="V207" s="37">
        <f>SUMIFS(СВЦЭМ!$F$34:$F$777,СВЦЭМ!$A$34:$A$777,$A207,СВЦЭМ!$B$34:$B$777,V$190)+'СЕТ СН'!$F$12-'СЕТ СН'!$F$21</f>
        <v>-513.12271860999999</v>
      </c>
      <c r="W207" s="37">
        <f>SUMIFS(СВЦЭМ!$F$34:$F$777,СВЦЭМ!$A$34:$A$777,$A207,СВЦЭМ!$B$34:$B$777,W$190)+'СЕТ СН'!$F$12-'СЕТ СН'!$F$21</f>
        <v>-507.28146048999997</v>
      </c>
      <c r="X207" s="37">
        <f>SUMIFS(СВЦЭМ!$F$34:$F$777,СВЦЭМ!$A$34:$A$777,$A207,СВЦЭМ!$B$34:$B$777,X$190)+'СЕТ СН'!$F$12-'СЕТ СН'!$F$21</f>
        <v>-502.08320319000001</v>
      </c>
      <c r="Y207" s="37">
        <f>SUMIFS(СВЦЭМ!$F$34:$F$777,СВЦЭМ!$A$34:$A$777,$A207,СВЦЭМ!$B$34:$B$777,Y$190)+'СЕТ СН'!$F$12-'СЕТ СН'!$F$21</f>
        <v>-498.71238165</v>
      </c>
    </row>
    <row r="208" spans="1:25" ht="15.75" x14ac:dyDescent="0.2">
      <c r="A208" s="36">
        <f t="shared" si="5"/>
        <v>42965</v>
      </c>
      <c r="B208" s="37">
        <f>SUMIFS(СВЦЭМ!$F$34:$F$777,СВЦЭМ!$A$34:$A$777,$A208,СВЦЭМ!$B$34:$B$777,B$190)+'СЕТ СН'!$F$12-'СЕТ СН'!$F$21</f>
        <v>-494.71802675000004</v>
      </c>
      <c r="C208" s="37">
        <f>SUMIFS(СВЦЭМ!$F$34:$F$777,СВЦЭМ!$A$34:$A$777,$A208,СВЦЭМ!$B$34:$B$777,C$190)+'СЕТ СН'!$F$12-'СЕТ СН'!$F$21</f>
        <v>-488.98857501999998</v>
      </c>
      <c r="D208" s="37">
        <f>SUMIFS(СВЦЭМ!$F$34:$F$777,СВЦЭМ!$A$34:$A$777,$A208,СВЦЭМ!$B$34:$B$777,D$190)+'СЕТ СН'!$F$12-'СЕТ СН'!$F$21</f>
        <v>-485.62831509</v>
      </c>
      <c r="E208" s="37">
        <f>SUMIFS(СВЦЭМ!$F$34:$F$777,СВЦЭМ!$A$34:$A$777,$A208,СВЦЭМ!$B$34:$B$777,E$190)+'СЕТ СН'!$F$12-'СЕТ СН'!$F$21</f>
        <v>-483.93371346999999</v>
      </c>
      <c r="F208" s="37">
        <f>SUMIFS(СВЦЭМ!$F$34:$F$777,СВЦЭМ!$A$34:$A$777,$A208,СВЦЭМ!$B$34:$B$777,F$190)+'СЕТ СН'!$F$12-'СЕТ СН'!$F$21</f>
        <v>-483.31557086999999</v>
      </c>
      <c r="G208" s="37">
        <f>SUMIFS(СВЦЭМ!$F$34:$F$777,СВЦЭМ!$A$34:$A$777,$A208,СВЦЭМ!$B$34:$B$777,G$190)+'СЕТ СН'!$F$12-'СЕТ СН'!$F$21</f>
        <v>-483.99446882000001</v>
      </c>
      <c r="H208" s="37">
        <f>SUMIFS(СВЦЭМ!$F$34:$F$777,СВЦЭМ!$A$34:$A$777,$A208,СВЦЭМ!$B$34:$B$777,H$190)+'СЕТ СН'!$F$12-'СЕТ СН'!$F$21</f>
        <v>-490.01240554000003</v>
      </c>
      <c r="I208" s="37">
        <f>SUMIFS(СВЦЭМ!$F$34:$F$777,СВЦЭМ!$A$34:$A$777,$A208,СВЦЭМ!$B$34:$B$777,I$190)+'СЕТ СН'!$F$12-'СЕТ СН'!$F$21</f>
        <v>-494.65587626000001</v>
      </c>
      <c r="J208" s="37">
        <f>SUMIFS(СВЦЭМ!$F$34:$F$777,СВЦЭМ!$A$34:$A$777,$A208,СВЦЭМ!$B$34:$B$777,J$190)+'СЕТ СН'!$F$12-'СЕТ СН'!$F$21</f>
        <v>-500.00664231000002</v>
      </c>
      <c r="K208" s="37">
        <f>SUMIFS(СВЦЭМ!$F$34:$F$777,СВЦЭМ!$A$34:$A$777,$A208,СВЦЭМ!$B$34:$B$777,K$190)+'СЕТ СН'!$F$12-'СЕТ СН'!$F$21</f>
        <v>-503.90359469999999</v>
      </c>
      <c r="L208" s="37">
        <f>SUMIFS(СВЦЭМ!$F$34:$F$777,СВЦЭМ!$A$34:$A$777,$A208,СВЦЭМ!$B$34:$B$777,L$190)+'СЕТ СН'!$F$12-'СЕТ СН'!$F$21</f>
        <v>-512.84639408999999</v>
      </c>
      <c r="M208" s="37">
        <f>SUMIFS(СВЦЭМ!$F$34:$F$777,СВЦЭМ!$A$34:$A$777,$A208,СВЦЭМ!$B$34:$B$777,M$190)+'СЕТ СН'!$F$12-'СЕТ СН'!$F$21</f>
        <v>-515.93366285000002</v>
      </c>
      <c r="N208" s="37">
        <f>SUMIFS(СВЦЭМ!$F$34:$F$777,СВЦЭМ!$A$34:$A$777,$A208,СВЦЭМ!$B$34:$B$777,N$190)+'СЕТ СН'!$F$12-'СЕТ СН'!$F$21</f>
        <v>-515.74446180999996</v>
      </c>
      <c r="O208" s="37">
        <f>SUMIFS(СВЦЭМ!$F$34:$F$777,СВЦЭМ!$A$34:$A$777,$A208,СВЦЭМ!$B$34:$B$777,O$190)+'СЕТ СН'!$F$12-'СЕТ СН'!$F$21</f>
        <v>-516.37732511000002</v>
      </c>
      <c r="P208" s="37">
        <f>SUMIFS(СВЦЭМ!$F$34:$F$777,СВЦЭМ!$A$34:$A$777,$A208,СВЦЭМ!$B$34:$B$777,P$190)+'СЕТ СН'!$F$12-'СЕТ СН'!$F$21</f>
        <v>-515.53453378999995</v>
      </c>
      <c r="Q208" s="37">
        <f>SUMIFS(СВЦЭМ!$F$34:$F$777,СВЦЭМ!$A$34:$A$777,$A208,СВЦЭМ!$B$34:$B$777,Q$190)+'СЕТ СН'!$F$12-'СЕТ СН'!$F$21</f>
        <v>-515.15512312999999</v>
      </c>
      <c r="R208" s="37">
        <f>SUMIFS(СВЦЭМ!$F$34:$F$777,СВЦЭМ!$A$34:$A$777,$A208,СВЦЭМ!$B$34:$B$777,R$190)+'СЕТ СН'!$F$12-'СЕТ СН'!$F$21</f>
        <v>-514.52364618000001</v>
      </c>
      <c r="S208" s="37">
        <f>SUMIFS(СВЦЭМ!$F$34:$F$777,СВЦЭМ!$A$34:$A$777,$A208,СВЦЭМ!$B$34:$B$777,S$190)+'СЕТ СН'!$F$12-'СЕТ СН'!$F$21</f>
        <v>-515.83951661000003</v>
      </c>
      <c r="T208" s="37">
        <f>SUMIFS(СВЦЭМ!$F$34:$F$777,СВЦЭМ!$A$34:$A$777,$A208,СВЦЭМ!$B$34:$B$777,T$190)+'СЕТ СН'!$F$12-'СЕТ СН'!$F$21</f>
        <v>-514.97682952000002</v>
      </c>
      <c r="U208" s="37">
        <f>SUMIFS(СВЦЭМ!$F$34:$F$777,СВЦЭМ!$A$34:$A$777,$A208,СВЦЭМ!$B$34:$B$777,U$190)+'СЕТ СН'!$F$12-'СЕТ СН'!$F$21</f>
        <v>-515.21887314000003</v>
      </c>
      <c r="V208" s="37">
        <f>SUMIFS(СВЦЭМ!$F$34:$F$777,СВЦЭМ!$A$34:$A$777,$A208,СВЦЭМ!$B$34:$B$777,V$190)+'СЕТ СН'!$F$12-'СЕТ СН'!$F$21</f>
        <v>-512.08729502000006</v>
      </c>
      <c r="W208" s="37">
        <f>SUMIFS(СВЦЭМ!$F$34:$F$777,СВЦЭМ!$A$34:$A$777,$A208,СВЦЭМ!$B$34:$B$777,W$190)+'СЕТ СН'!$F$12-'СЕТ СН'!$F$21</f>
        <v>-505.11088818000002</v>
      </c>
      <c r="X208" s="37">
        <f>SUMIFS(СВЦЭМ!$F$34:$F$777,СВЦЭМ!$A$34:$A$777,$A208,СВЦЭМ!$B$34:$B$777,X$190)+'СЕТ СН'!$F$12-'СЕТ СН'!$F$21</f>
        <v>-501.14002173</v>
      </c>
      <c r="Y208" s="37">
        <f>SUMIFS(СВЦЭМ!$F$34:$F$777,СВЦЭМ!$A$34:$A$777,$A208,СВЦЭМ!$B$34:$B$777,Y$190)+'СЕТ СН'!$F$12-'СЕТ СН'!$F$21</f>
        <v>-497.87828582999998</v>
      </c>
    </row>
    <row r="209" spans="1:25" ht="15.75" x14ac:dyDescent="0.2">
      <c r="A209" s="36">
        <f t="shared" si="5"/>
        <v>42966</v>
      </c>
      <c r="B209" s="37">
        <f>SUMIFS(СВЦЭМ!$F$34:$F$777,СВЦЭМ!$A$34:$A$777,$A209,СВЦЭМ!$B$34:$B$777,B$190)+'СЕТ СН'!$F$12-'СЕТ СН'!$F$21</f>
        <v>-494.10403484</v>
      </c>
      <c r="C209" s="37">
        <f>SUMIFS(СВЦЭМ!$F$34:$F$777,СВЦЭМ!$A$34:$A$777,$A209,СВЦЭМ!$B$34:$B$777,C$190)+'СЕТ СН'!$F$12-'СЕТ СН'!$F$21</f>
        <v>-488.61130524999999</v>
      </c>
      <c r="D209" s="37">
        <f>SUMIFS(СВЦЭМ!$F$34:$F$777,СВЦЭМ!$A$34:$A$777,$A209,СВЦЭМ!$B$34:$B$777,D$190)+'СЕТ СН'!$F$12-'СЕТ СН'!$F$21</f>
        <v>-485.31257608999999</v>
      </c>
      <c r="E209" s="37">
        <f>SUMIFS(СВЦЭМ!$F$34:$F$777,СВЦЭМ!$A$34:$A$777,$A209,СВЦЭМ!$B$34:$B$777,E$190)+'СЕТ СН'!$F$12-'СЕТ СН'!$F$21</f>
        <v>-483.82888991999999</v>
      </c>
      <c r="F209" s="37">
        <f>SUMIFS(СВЦЭМ!$F$34:$F$777,СВЦЭМ!$A$34:$A$777,$A209,СВЦЭМ!$B$34:$B$777,F$190)+'СЕТ СН'!$F$12-'СЕТ СН'!$F$21</f>
        <v>-483.48367678</v>
      </c>
      <c r="G209" s="37">
        <f>SUMIFS(СВЦЭМ!$F$34:$F$777,СВЦЭМ!$A$34:$A$777,$A209,СВЦЭМ!$B$34:$B$777,G$190)+'СЕТ СН'!$F$12-'СЕТ СН'!$F$21</f>
        <v>-483.76893608</v>
      </c>
      <c r="H209" s="37">
        <f>SUMIFS(СВЦЭМ!$F$34:$F$777,СВЦЭМ!$A$34:$A$777,$A209,СВЦЭМ!$B$34:$B$777,H$190)+'СЕТ СН'!$F$12-'СЕТ СН'!$F$21</f>
        <v>-485.90229520000003</v>
      </c>
      <c r="I209" s="37">
        <f>SUMIFS(СВЦЭМ!$F$34:$F$777,СВЦЭМ!$A$34:$A$777,$A209,СВЦЭМ!$B$34:$B$777,I$190)+'СЕТ СН'!$F$12-'СЕТ СН'!$F$21</f>
        <v>-490.80636403</v>
      </c>
      <c r="J209" s="37">
        <f>SUMIFS(СВЦЭМ!$F$34:$F$777,СВЦЭМ!$A$34:$A$777,$A209,СВЦЭМ!$B$34:$B$777,J$190)+'СЕТ СН'!$F$12-'СЕТ СН'!$F$21</f>
        <v>-499.71780787</v>
      </c>
      <c r="K209" s="37">
        <f>SUMIFS(СВЦЭМ!$F$34:$F$777,СВЦЭМ!$A$34:$A$777,$A209,СВЦЭМ!$B$34:$B$777,K$190)+'СЕТ СН'!$F$12-'СЕТ СН'!$F$21</f>
        <v>-505.34533978000002</v>
      </c>
      <c r="L209" s="37">
        <f>SUMIFS(СВЦЭМ!$F$34:$F$777,СВЦЭМ!$A$34:$A$777,$A209,СВЦЭМ!$B$34:$B$777,L$190)+'СЕТ СН'!$F$12-'СЕТ СН'!$F$21</f>
        <v>-515.59186404000002</v>
      </c>
      <c r="M209" s="37">
        <f>SUMIFS(СВЦЭМ!$F$34:$F$777,СВЦЭМ!$A$34:$A$777,$A209,СВЦЭМ!$B$34:$B$777,M$190)+'СЕТ СН'!$F$12-'СЕТ СН'!$F$21</f>
        <v>-517.44062933999999</v>
      </c>
      <c r="N209" s="37">
        <f>SUMIFS(СВЦЭМ!$F$34:$F$777,СВЦЭМ!$A$34:$A$777,$A209,СВЦЭМ!$B$34:$B$777,N$190)+'СЕТ СН'!$F$12-'СЕТ СН'!$F$21</f>
        <v>-517.21862707000003</v>
      </c>
      <c r="O209" s="37">
        <f>SUMIFS(СВЦЭМ!$F$34:$F$777,СВЦЭМ!$A$34:$A$777,$A209,СВЦЭМ!$B$34:$B$777,O$190)+'СЕТ СН'!$F$12-'СЕТ СН'!$F$21</f>
        <v>-517.11891747000004</v>
      </c>
      <c r="P209" s="37">
        <f>SUMIFS(СВЦЭМ!$F$34:$F$777,СВЦЭМ!$A$34:$A$777,$A209,СВЦЭМ!$B$34:$B$777,P$190)+'СЕТ СН'!$F$12-'СЕТ СН'!$F$21</f>
        <v>-516.62381928000002</v>
      </c>
      <c r="Q209" s="37">
        <f>SUMIFS(СВЦЭМ!$F$34:$F$777,СВЦЭМ!$A$34:$A$777,$A209,СВЦЭМ!$B$34:$B$777,Q$190)+'СЕТ СН'!$F$12-'СЕТ СН'!$F$21</f>
        <v>-516.99652887000002</v>
      </c>
      <c r="R209" s="37">
        <f>SUMIFS(СВЦЭМ!$F$34:$F$777,СВЦЭМ!$A$34:$A$777,$A209,СВЦЭМ!$B$34:$B$777,R$190)+'СЕТ СН'!$F$12-'СЕТ СН'!$F$21</f>
        <v>-517.25270423999996</v>
      </c>
      <c r="S209" s="37">
        <f>SUMIFS(СВЦЭМ!$F$34:$F$777,СВЦЭМ!$A$34:$A$777,$A209,СВЦЭМ!$B$34:$B$777,S$190)+'СЕТ СН'!$F$12-'СЕТ СН'!$F$21</f>
        <v>-517.58462870000005</v>
      </c>
      <c r="T209" s="37">
        <f>SUMIFS(СВЦЭМ!$F$34:$F$777,СВЦЭМ!$A$34:$A$777,$A209,СВЦЭМ!$B$34:$B$777,T$190)+'СЕТ СН'!$F$12-'СЕТ СН'!$F$21</f>
        <v>-516.77126192000003</v>
      </c>
      <c r="U209" s="37">
        <f>SUMIFS(СВЦЭМ!$F$34:$F$777,СВЦЭМ!$A$34:$A$777,$A209,СВЦЭМ!$B$34:$B$777,U$190)+'СЕТ СН'!$F$12-'СЕТ СН'!$F$21</f>
        <v>-516.60901698999999</v>
      </c>
      <c r="V209" s="37">
        <f>SUMIFS(СВЦЭМ!$F$34:$F$777,СВЦЭМ!$A$34:$A$777,$A209,СВЦЭМ!$B$34:$B$777,V$190)+'СЕТ СН'!$F$12-'СЕТ СН'!$F$21</f>
        <v>-516.19750399999998</v>
      </c>
      <c r="W209" s="37">
        <f>SUMIFS(СВЦЭМ!$F$34:$F$777,СВЦЭМ!$A$34:$A$777,$A209,СВЦЭМ!$B$34:$B$777,W$190)+'СЕТ СН'!$F$12-'СЕТ СН'!$F$21</f>
        <v>-510.24165857000003</v>
      </c>
      <c r="X209" s="37">
        <f>SUMIFS(СВЦЭМ!$F$34:$F$777,СВЦЭМ!$A$34:$A$777,$A209,СВЦЭМ!$B$34:$B$777,X$190)+'СЕТ СН'!$F$12-'СЕТ СН'!$F$21</f>
        <v>-504.59118257</v>
      </c>
      <c r="Y209" s="37">
        <f>SUMIFS(СВЦЭМ!$F$34:$F$777,СВЦЭМ!$A$34:$A$777,$A209,СВЦЭМ!$B$34:$B$777,Y$190)+'СЕТ СН'!$F$12-'СЕТ СН'!$F$21</f>
        <v>-499.54475100000002</v>
      </c>
    </row>
    <row r="210" spans="1:25" ht="15.75" x14ac:dyDescent="0.2">
      <c r="A210" s="36">
        <f t="shared" si="5"/>
        <v>42967</v>
      </c>
      <c r="B210" s="37">
        <f>SUMIFS(СВЦЭМ!$F$34:$F$777,СВЦЭМ!$A$34:$A$777,$A210,СВЦЭМ!$B$34:$B$777,B$190)+'СЕТ СН'!$F$12-'СЕТ СН'!$F$21</f>
        <v>-498.9703834</v>
      </c>
      <c r="C210" s="37">
        <f>SUMIFS(СВЦЭМ!$F$34:$F$777,СВЦЭМ!$A$34:$A$777,$A210,СВЦЭМ!$B$34:$B$777,C$190)+'СЕТ СН'!$F$12-'СЕТ СН'!$F$21</f>
        <v>-494.57999913999998</v>
      </c>
      <c r="D210" s="37">
        <f>SUMIFS(СВЦЭМ!$F$34:$F$777,СВЦЭМ!$A$34:$A$777,$A210,СВЦЭМ!$B$34:$B$777,D$190)+'СЕТ СН'!$F$12-'СЕТ СН'!$F$21</f>
        <v>-494.05693638000002</v>
      </c>
      <c r="E210" s="37">
        <f>SUMIFS(СВЦЭМ!$F$34:$F$777,СВЦЭМ!$A$34:$A$777,$A210,СВЦЭМ!$B$34:$B$777,E$190)+'СЕТ СН'!$F$12-'СЕТ СН'!$F$21</f>
        <v>-492.86084023000001</v>
      </c>
      <c r="F210" s="37">
        <f>SUMIFS(СВЦЭМ!$F$34:$F$777,СВЦЭМ!$A$34:$A$777,$A210,СВЦЭМ!$B$34:$B$777,F$190)+'СЕТ СН'!$F$12-'СЕТ СН'!$F$21</f>
        <v>-492.42209237999998</v>
      </c>
      <c r="G210" s="37">
        <f>SUMIFS(СВЦЭМ!$F$34:$F$777,СВЦЭМ!$A$34:$A$777,$A210,СВЦЭМ!$B$34:$B$777,G$190)+'СЕТ СН'!$F$12-'СЕТ СН'!$F$21</f>
        <v>-492.10887627</v>
      </c>
      <c r="H210" s="37">
        <f>SUMIFS(СВЦЭМ!$F$34:$F$777,СВЦЭМ!$A$34:$A$777,$A210,СВЦЭМ!$B$34:$B$777,H$190)+'СЕТ СН'!$F$12-'СЕТ СН'!$F$21</f>
        <v>-491.38548953999998</v>
      </c>
      <c r="I210" s="37">
        <f>SUMIFS(СВЦЭМ!$F$34:$F$777,СВЦЭМ!$A$34:$A$777,$A210,СВЦЭМ!$B$34:$B$777,I$190)+'СЕТ СН'!$F$12-'СЕТ СН'!$F$21</f>
        <v>-490.55109078999999</v>
      </c>
      <c r="J210" s="37">
        <f>SUMIFS(СВЦЭМ!$F$34:$F$777,СВЦЭМ!$A$34:$A$777,$A210,СВЦЭМ!$B$34:$B$777,J$190)+'СЕТ СН'!$F$12-'СЕТ СН'!$F$21</f>
        <v>-498.69408808999998</v>
      </c>
      <c r="K210" s="37">
        <f>SUMIFS(СВЦЭМ!$F$34:$F$777,СВЦЭМ!$A$34:$A$777,$A210,СВЦЭМ!$B$34:$B$777,K$190)+'СЕТ СН'!$F$12-'СЕТ СН'!$F$21</f>
        <v>-503.35989025000003</v>
      </c>
      <c r="L210" s="37">
        <f>SUMIFS(СВЦЭМ!$F$34:$F$777,СВЦЭМ!$A$34:$A$777,$A210,СВЦЭМ!$B$34:$B$777,L$190)+'СЕТ СН'!$F$12-'СЕТ СН'!$F$21</f>
        <v>-514.05951406999998</v>
      </c>
      <c r="M210" s="37">
        <f>SUMIFS(СВЦЭМ!$F$34:$F$777,СВЦЭМ!$A$34:$A$777,$A210,СВЦЭМ!$B$34:$B$777,M$190)+'СЕТ СН'!$F$12-'СЕТ СН'!$F$21</f>
        <v>-516.49588390999998</v>
      </c>
      <c r="N210" s="37">
        <f>SUMIFS(СВЦЭМ!$F$34:$F$777,СВЦЭМ!$A$34:$A$777,$A210,СВЦЭМ!$B$34:$B$777,N$190)+'СЕТ СН'!$F$12-'СЕТ СН'!$F$21</f>
        <v>-516.47779713</v>
      </c>
      <c r="O210" s="37">
        <f>SUMIFS(СВЦЭМ!$F$34:$F$777,СВЦЭМ!$A$34:$A$777,$A210,СВЦЭМ!$B$34:$B$777,O$190)+'СЕТ СН'!$F$12-'СЕТ СН'!$F$21</f>
        <v>-516.71600119000004</v>
      </c>
      <c r="P210" s="37">
        <f>SUMIFS(СВЦЭМ!$F$34:$F$777,СВЦЭМ!$A$34:$A$777,$A210,СВЦЭМ!$B$34:$B$777,P$190)+'СЕТ СН'!$F$12-'СЕТ СН'!$F$21</f>
        <v>-516.59797112000001</v>
      </c>
      <c r="Q210" s="37">
        <f>SUMIFS(СВЦЭМ!$F$34:$F$777,СВЦЭМ!$A$34:$A$777,$A210,СВЦЭМ!$B$34:$B$777,Q$190)+'СЕТ СН'!$F$12-'СЕТ СН'!$F$21</f>
        <v>-516.19947164999996</v>
      </c>
      <c r="R210" s="37">
        <f>SUMIFS(СВЦЭМ!$F$34:$F$777,СВЦЭМ!$A$34:$A$777,$A210,СВЦЭМ!$B$34:$B$777,R$190)+'СЕТ СН'!$F$12-'СЕТ СН'!$F$21</f>
        <v>-515.31940201999998</v>
      </c>
      <c r="S210" s="37">
        <f>SUMIFS(СВЦЭМ!$F$34:$F$777,СВЦЭМ!$A$34:$A$777,$A210,СВЦЭМ!$B$34:$B$777,S$190)+'СЕТ СН'!$F$12-'СЕТ СН'!$F$21</f>
        <v>-511.92864072999998</v>
      </c>
      <c r="T210" s="37">
        <f>SUMIFS(СВЦЭМ!$F$34:$F$777,СВЦЭМ!$A$34:$A$777,$A210,СВЦЭМ!$B$34:$B$777,T$190)+'СЕТ СН'!$F$12-'СЕТ СН'!$F$21</f>
        <v>-512.30713680999997</v>
      </c>
      <c r="U210" s="37">
        <f>SUMIFS(СВЦЭМ!$F$34:$F$777,СВЦЭМ!$A$34:$A$777,$A210,СВЦЭМ!$B$34:$B$777,U$190)+'СЕТ СН'!$F$12-'СЕТ СН'!$F$21</f>
        <v>-512.92803025000001</v>
      </c>
      <c r="V210" s="37">
        <f>SUMIFS(СВЦЭМ!$F$34:$F$777,СВЦЭМ!$A$34:$A$777,$A210,СВЦЭМ!$B$34:$B$777,V$190)+'СЕТ СН'!$F$12-'СЕТ СН'!$F$21</f>
        <v>-509.99547158999997</v>
      </c>
      <c r="W210" s="37">
        <f>SUMIFS(СВЦЭМ!$F$34:$F$777,СВЦЭМ!$A$34:$A$777,$A210,СВЦЭМ!$B$34:$B$777,W$190)+'СЕТ СН'!$F$12-'СЕТ СН'!$F$21</f>
        <v>-504.36675622999996</v>
      </c>
      <c r="X210" s="37">
        <f>SUMIFS(СВЦЭМ!$F$34:$F$777,СВЦЭМ!$A$34:$A$777,$A210,СВЦЭМ!$B$34:$B$777,X$190)+'СЕТ СН'!$F$12-'СЕТ СН'!$F$21</f>
        <v>-505.76161810999997</v>
      </c>
      <c r="Y210" s="37">
        <f>SUMIFS(СВЦЭМ!$F$34:$F$777,СВЦЭМ!$A$34:$A$777,$A210,СВЦЭМ!$B$34:$B$777,Y$190)+'СЕТ СН'!$F$12-'СЕТ СН'!$F$21</f>
        <v>-501.60350934000002</v>
      </c>
    </row>
    <row r="211" spans="1:25" ht="15.75" x14ac:dyDescent="0.2">
      <c r="A211" s="36">
        <f t="shared" si="5"/>
        <v>42968</v>
      </c>
      <c r="B211" s="37">
        <f>SUMIFS(СВЦЭМ!$F$34:$F$777,СВЦЭМ!$A$34:$A$777,$A211,СВЦЭМ!$B$34:$B$777,B$190)+'СЕТ СН'!$F$12-'СЕТ СН'!$F$21</f>
        <v>-494.51175231000002</v>
      </c>
      <c r="C211" s="37">
        <f>SUMIFS(СВЦЭМ!$F$34:$F$777,СВЦЭМ!$A$34:$A$777,$A211,СВЦЭМ!$B$34:$B$777,C$190)+'СЕТ СН'!$F$12-'СЕТ СН'!$F$21</f>
        <v>-488.80460654000001</v>
      </c>
      <c r="D211" s="37">
        <f>SUMIFS(СВЦЭМ!$F$34:$F$777,СВЦЭМ!$A$34:$A$777,$A211,СВЦЭМ!$B$34:$B$777,D$190)+'СЕТ СН'!$F$12-'СЕТ СН'!$F$21</f>
        <v>-487.50439597000002</v>
      </c>
      <c r="E211" s="37">
        <f>SUMIFS(СВЦЭМ!$F$34:$F$777,СВЦЭМ!$A$34:$A$777,$A211,СВЦЭМ!$B$34:$B$777,E$190)+'СЕТ СН'!$F$12-'СЕТ СН'!$F$21</f>
        <v>-486.11504786</v>
      </c>
      <c r="F211" s="37">
        <f>SUMIFS(СВЦЭМ!$F$34:$F$777,СВЦЭМ!$A$34:$A$777,$A211,СВЦЭМ!$B$34:$B$777,F$190)+'СЕТ СН'!$F$12-'СЕТ СН'!$F$21</f>
        <v>-485.92584084999999</v>
      </c>
      <c r="G211" s="37">
        <f>SUMIFS(СВЦЭМ!$F$34:$F$777,СВЦЭМ!$A$34:$A$777,$A211,СВЦЭМ!$B$34:$B$777,G$190)+'СЕТ СН'!$F$12-'СЕТ СН'!$F$21</f>
        <v>-485.72623730999999</v>
      </c>
      <c r="H211" s="37">
        <f>SUMIFS(СВЦЭМ!$F$34:$F$777,СВЦЭМ!$A$34:$A$777,$A211,СВЦЭМ!$B$34:$B$777,H$190)+'СЕТ СН'!$F$12-'СЕТ СН'!$F$21</f>
        <v>-488.89814053999999</v>
      </c>
      <c r="I211" s="37">
        <f>SUMIFS(СВЦЭМ!$F$34:$F$777,СВЦЭМ!$A$34:$A$777,$A211,СВЦЭМ!$B$34:$B$777,I$190)+'СЕТ СН'!$F$12-'СЕТ СН'!$F$21</f>
        <v>-493.73141106999998</v>
      </c>
      <c r="J211" s="37">
        <f>SUMIFS(СВЦЭМ!$F$34:$F$777,СВЦЭМ!$A$34:$A$777,$A211,СВЦЭМ!$B$34:$B$777,J$190)+'СЕТ СН'!$F$12-'СЕТ СН'!$F$21</f>
        <v>-499.30869386000001</v>
      </c>
      <c r="K211" s="37">
        <f>SUMIFS(СВЦЭМ!$F$34:$F$777,СВЦЭМ!$A$34:$A$777,$A211,СВЦЭМ!$B$34:$B$777,K$190)+'СЕТ СН'!$F$12-'СЕТ СН'!$F$21</f>
        <v>-506.07924369</v>
      </c>
      <c r="L211" s="37">
        <f>SUMIFS(СВЦЭМ!$F$34:$F$777,СВЦЭМ!$A$34:$A$777,$A211,СВЦЭМ!$B$34:$B$777,L$190)+'СЕТ СН'!$F$12-'СЕТ СН'!$F$21</f>
        <v>-514.12569956000004</v>
      </c>
      <c r="M211" s="37">
        <f>SUMIFS(СВЦЭМ!$F$34:$F$777,СВЦЭМ!$A$34:$A$777,$A211,СВЦЭМ!$B$34:$B$777,M$190)+'СЕТ СН'!$F$12-'СЕТ СН'!$F$21</f>
        <v>-516.56186464999996</v>
      </c>
      <c r="N211" s="37">
        <f>SUMIFS(СВЦЭМ!$F$34:$F$777,СВЦЭМ!$A$34:$A$777,$A211,СВЦЭМ!$B$34:$B$777,N$190)+'СЕТ СН'!$F$12-'СЕТ СН'!$F$21</f>
        <v>-516.27238319000003</v>
      </c>
      <c r="O211" s="37">
        <f>SUMIFS(СВЦЭМ!$F$34:$F$777,СВЦЭМ!$A$34:$A$777,$A211,СВЦЭМ!$B$34:$B$777,O$190)+'СЕТ СН'!$F$12-'СЕТ СН'!$F$21</f>
        <v>-516.81979626999998</v>
      </c>
      <c r="P211" s="37">
        <f>SUMIFS(СВЦЭМ!$F$34:$F$777,СВЦЭМ!$A$34:$A$777,$A211,СВЦЭМ!$B$34:$B$777,P$190)+'СЕТ СН'!$F$12-'СЕТ СН'!$F$21</f>
        <v>-516.52384534999999</v>
      </c>
      <c r="Q211" s="37">
        <f>SUMIFS(СВЦЭМ!$F$34:$F$777,СВЦЭМ!$A$34:$A$777,$A211,СВЦЭМ!$B$34:$B$777,Q$190)+'СЕТ СН'!$F$12-'СЕТ СН'!$F$21</f>
        <v>-516.47242770000003</v>
      </c>
      <c r="R211" s="37">
        <f>SUMIFS(СВЦЭМ!$F$34:$F$777,СВЦЭМ!$A$34:$A$777,$A211,СВЦЭМ!$B$34:$B$777,R$190)+'СЕТ СН'!$F$12-'СЕТ СН'!$F$21</f>
        <v>-516.27250562999996</v>
      </c>
      <c r="S211" s="37">
        <f>SUMIFS(СВЦЭМ!$F$34:$F$777,СВЦЭМ!$A$34:$A$777,$A211,СВЦЭМ!$B$34:$B$777,S$190)+'СЕТ СН'!$F$12-'СЕТ СН'!$F$21</f>
        <v>-517.54554614999995</v>
      </c>
      <c r="T211" s="37">
        <f>SUMIFS(СВЦЭМ!$F$34:$F$777,СВЦЭМ!$A$34:$A$777,$A211,СВЦЭМ!$B$34:$B$777,T$190)+'СЕТ СН'!$F$12-'СЕТ СН'!$F$21</f>
        <v>-515.93562274999999</v>
      </c>
      <c r="U211" s="37">
        <f>SUMIFS(СВЦЭМ!$F$34:$F$777,СВЦЭМ!$A$34:$A$777,$A211,СВЦЭМ!$B$34:$B$777,U$190)+'СЕТ СН'!$F$12-'СЕТ СН'!$F$21</f>
        <v>-515.94844462000003</v>
      </c>
      <c r="V211" s="37">
        <f>SUMIFS(СВЦЭМ!$F$34:$F$777,СВЦЭМ!$A$34:$A$777,$A211,СВЦЭМ!$B$34:$B$777,V$190)+'СЕТ СН'!$F$12-'СЕТ СН'!$F$21</f>
        <v>-515.03866153000001</v>
      </c>
      <c r="W211" s="37">
        <f>SUMIFS(СВЦЭМ!$F$34:$F$777,СВЦЭМ!$A$34:$A$777,$A211,СВЦЭМ!$B$34:$B$777,W$190)+'СЕТ СН'!$F$12-'СЕТ СН'!$F$21</f>
        <v>-508.88227604999997</v>
      </c>
      <c r="X211" s="37">
        <f>SUMIFS(СВЦЭМ!$F$34:$F$777,СВЦЭМ!$A$34:$A$777,$A211,СВЦЭМ!$B$34:$B$777,X$190)+'СЕТ СН'!$F$12-'СЕТ СН'!$F$21</f>
        <v>-502.92944896</v>
      </c>
      <c r="Y211" s="37">
        <f>SUMIFS(СВЦЭМ!$F$34:$F$777,СВЦЭМ!$A$34:$A$777,$A211,СВЦЭМ!$B$34:$B$777,Y$190)+'СЕТ СН'!$F$12-'СЕТ СН'!$F$21</f>
        <v>-497.99521334999997</v>
      </c>
    </row>
    <row r="212" spans="1:25" ht="15.75" x14ac:dyDescent="0.2">
      <c r="A212" s="36">
        <f t="shared" si="5"/>
        <v>42969</v>
      </c>
      <c r="B212" s="37">
        <f>SUMIFS(СВЦЭМ!$F$34:$F$777,СВЦЭМ!$A$34:$A$777,$A212,СВЦЭМ!$B$34:$B$777,B$190)+'СЕТ СН'!$F$12-'СЕТ СН'!$F$21</f>
        <v>-490.19781014</v>
      </c>
      <c r="C212" s="37">
        <f>SUMIFS(СВЦЭМ!$F$34:$F$777,СВЦЭМ!$A$34:$A$777,$A212,СВЦЭМ!$B$34:$B$777,C$190)+'СЕТ СН'!$F$12-'СЕТ СН'!$F$21</f>
        <v>-489.32614826999998</v>
      </c>
      <c r="D212" s="37">
        <f>SUMIFS(СВЦЭМ!$F$34:$F$777,СВЦЭМ!$A$34:$A$777,$A212,СВЦЭМ!$B$34:$B$777,D$190)+'СЕТ СН'!$F$12-'СЕТ СН'!$F$21</f>
        <v>-485.1403378</v>
      </c>
      <c r="E212" s="37">
        <f>SUMIFS(СВЦЭМ!$F$34:$F$777,СВЦЭМ!$A$34:$A$777,$A212,СВЦЭМ!$B$34:$B$777,E$190)+'СЕТ СН'!$F$12-'СЕТ СН'!$F$21</f>
        <v>-482.16228776000003</v>
      </c>
      <c r="F212" s="37">
        <f>SUMIFS(СВЦЭМ!$F$34:$F$777,СВЦЭМ!$A$34:$A$777,$A212,СВЦЭМ!$B$34:$B$777,F$190)+'СЕТ СН'!$F$12-'СЕТ СН'!$F$21</f>
        <v>-482.33781449999998</v>
      </c>
      <c r="G212" s="37">
        <f>SUMIFS(СВЦЭМ!$F$34:$F$777,СВЦЭМ!$A$34:$A$777,$A212,СВЦЭМ!$B$34:$B$777,G$190)+'СЕТ СН'!$F$12-'СЕТ СН'!$F$21</f>
        <v>-482.34035346999997</v>
      </c>
      <c r="H212" s="37">
        <f>SUMIFS(СВЦЭМ!$F$34:$F$777,СВЦЭМ!$A$34:$A$777,$A212,СВЦЭМ!$B$34:$B$777,H$190)+'СЕТ СН'!$F$12-'СЕТ СН'!$F$21</f>
        <v>-488.91333406000001</v>
      </c>
      <c r="I212" s="37">
        <f>SUMIFS(СВЦЭМ!$F$34:$F$777,СВЦЭМ!$A$34:$A$777,$A212,СВЦЭМ!$B$34:$B$777,I$190)+'СЕТ СН'!$F$12-'СЕТ СН'!$F$21</f>
        <v>-492.13560755000003</v>
      </c>
      <c r="J212" s="37">
        <f>SUMIFS(СВЦЭМ!$F$34:$F$777,СВЦЭМ!$A$34:$A$777,$A212,СВЦЭМ!$B$34:$B$777,J$190)+'СЕТ СН'!$F$12-'СЕТ СН'!$F$21</f>
        <v>-498.37239241999998</v>
      </c>
      <c r="K212" s="37">
        <f>SUMIFS(СВЦЭМ!$F$34:$F$777,СВЦЭМ!$A$34:$A$777,$A212,СВЦЭМ!$B$34:$B$777,K$190)+'СЕТ СН'!$F$12-'СЕТ СН'!$F$21</f>
        <v>-504.15035613999999</v>
      </c>
      <c r="L212" s="37">
        <f>SUMIFS(СВЦЭМ!$F$34:$F$777,СВЦЭМ!$A$34:$A$777,$A212,СВЦЭМ!$B$34:$B$777,L$190)+'СЕТ СН'!$F$12-'СЕТ СН'!$F$21</f>
        <v>-513.30776435999996</v>
      </c>
      <c r="M212" s="37">
        <f>SUMIFS(СВЦЭМ!$F$34:$F$777,СВЦЭМ!$A$34:$A$777,$A212,СВЦЭМ!$B$34:$B$777,M$190)+'СЕТ СН'!$F$12-'СЕТ СН'!$F$21</f>
        <v>-514.69503181999994</v>
      </c>
      <c r="N212" s="37">
        <f>SUMIFS(СВЦЭМ!$F$34:$F$777,СВЦЭМ!$A$34:$A$777,$A212,СВЦЭМ!$B$34:$B$777,N$190)+'СЕТ СН'!$F$12-'СЕТ СН'!$F$21</f>
        <v>-514.81887803999996</v>
      </c>
      <c r="O212" s="37">
        <f>SUMIFS(СВЦЭМ!$F$34:$F$777,СВЦЭМ!$A$34:$A$777,$A212,СВЦЭМ!$B$34:$B$777,O$190)+'СЕТ СН'!$F$12-'СЕТ СН'!$F$21</f>
        <v>-514.95898696999996</v>
      </c>
      <c r="P212" s="37">
        <f>SUMIFS(СВЦЭМ!$F$34:$F$777,СВЦЭМ!$A$34:$A$777,$A212,СВЦЭМ!$B$34:$B$777,P$190)+'СЕТ СН'!$F$12-'СЕТ СН'!$F$21</f>
        <v>-514.89154056999996</v>
      </c>
      <c r="Q212" s="37">
        <f>SUMIFS(СВЦЭМ!$F$34:$F$777,СВЦЭМ!$A$34:$A$777,$A212,СВЦЭМ!$B$34:$B$777,Q$190)+'СЕТ СН'!$F$12-'СЕТ СН'!$F$21</f>
        <v>-515.10193741000001</v>
      </c>
      <c r="R212" s="37">
        <f>SUMIFS(СВЦЭМ!$F$34:$F$777,СВЦЭМ!$A$34:$A$777,$A212,СВЦЭМ!$B$34:$B$777,R$190)+'СЕТ СН'!$F$12-'СЕТ СН'!$F$21</f>
        <v>-514.99880031999999</v>
      </c>
      <c r="S212" s="37">
        <f>SUMIFS(СВЦЭМ!$F$34:$F$777,СВЦЭМ!$A$34:$A$777,$A212,СВЦЭМ!$B$34:$B$777,S$190)+'СЕТ СН'!$F$12-'СЕТ СН'!$F$21</f>
        <v>-515.37136828999996</v>
      </c>
      <c r="T212" s="37">
        <f>SUMIFS(СВЦЭМ!$F$34:$F$777,СВЦЭМ!$A$34:$A$777,$A212,СВЦЭМ!$B$34:$B$777,T$190)+'СЕТ СН'!$F$12-'СЕТ СН'!$F$21</f>
        <v>-514.08316205999995</v>
      </c>
      <c r="U212" s="37">
        <f>SUMIFS(СВЦЭМ!$F$34:$F$777,СВЦЭМ!$A$34:$A$777,$A212,СВЦЭМ!$B$34:$B$777,U$190)+'СЕТ СН'!$F$12-'СЕТ СН'!$F$21</f>
        <v>-514.00702030000002</v>
      </c>
      <c r="V212" s="37">
        <f>SUMIFS(СВЦЭМ!$F$34:$F$777,СВЦЭМ!$A$34:$A$777,$A212,СВЦЭМ!$B$34:$B$777,V$190)+'СЕТ СН'!$F$12-'СЕТ СН'!$F$21</f>
        <v>-513.81343407999998</v>
      </c>
      <c r="W212" s="37">
        <f>SUMIFS(СВЦЭМ!$F$34:$F$777,СВЦЭМ!$A$34:$A$777,$A212,СВЦЭМ!$B$34:$B$777,W$190)+'СЕТ СН'!$F$12-'СЕТ СН'!$F$21</f>
        <v>-507.25355235000001</v>
      </c>
      <c r="X212" s="37">
        <f>SUMIFS(СВЦЭМ!$F$34:$F$777,СВЦЭМ!$A$34:$A$777,$A212,СВЦЭМ!$B$34:$B$777,X$190)+'СЕТ СН'!$F$12-'СЕТ СН'!$F$21</f>
        <v>-501.33521823000001</v>
      </c>
      <c r="Y212" s="37">
        <f>SUMIFS(СВЦЭМ!$F$34:$F$777,СВЦЭМ!$A$34:$A$777,$A212,СВЦЭМ!$B$34:$B$777,Y$190)+'СЕТ СН'!$F$12-'СЕТ СН'!$F$21</f>
        <v>-495.85382156999998</v>
      </c>
    </row>
    <row r="213" spans="1:25" ht="15.75" x14ac:dyDescent="0.2">
      <c r="A213" s="36">
        <f t="shared" si="5"/>
        <v>42970</v>
      </c>
      <c r="B213" s="37">
        <f>SUMIFS(СВЦЭМ!$F$34:$F$777,СВЦЭМ!$A$34:$A$777,$A213,СВЦЭМ!$B$34:$B$777,B$190)+'СЕТ СН'!$F$12-'СЕТ СН'!$F$21</f>
        <v>-489.15686681</v>
      </c>
      <c r="C213" s="37">
        <f>SUMIFS(СВЦЭМ!$F$34:$F$777,СВЦЭМ!$A$34:$A$777,$A213,СВЦЭМ!$B$34:$B$777,C$190)+'СЕТ СН'!$F$12-'СЕТ СН'!$F$21</f>
        <v>-490.14369019000003</v>
      </c>
      <c r="D213" s="37">
        <f>SUMIFS(СВЦЭМ!$F$34:$F$777,СВЦЭМ!$A$34:$A$777,$A213,СВЦЭМ!$B$34:$B$777,D$190)+'СЕТ СН'!$F$12-'СЕТ СН'!$F$21</f>
        <v>-492.67160651</v>
      </c>
      <c r="E213" s="37">
        <f>SUMIFS(СВЦЭМ!$F$34:$F$777,СВЦЭМ!$A$34:$A$777,$A213,СВЦЭМ!$B$34:$B$777,E$190)+'СЕТ СН'!$F$12-'СЕТ СН'!$F$21</f>
        <v>-493.23008849000001</v>
      </c>
      <c r="F213" s="37">
        <f>SUMIFS(СВЦЭМ!$F$34:$F$777,СВЦЭМ!$A$34:$A$777,$A213,СВЦЭМ!$B$34:$B$777,F$190)+'СЕТ СН'!$F$12-'СЕТ СН'!$F$21</f>
        <v>-493.61547554999999</v>
      </c>
      <c r="G213" s="37">
        <f>SUMIFS(СВЦЭМ!$F$34:$F$777,СВЦЭМ!$A$34:$A$777,$A213,СВЦЭМ!$B$34:$B$777,G$190)+'СЕТ СН'!$F$12-'СЕТ СН'!$F$21</f>
        <v>-487.51662533000001</v>
      </c>
      <c r="H213" s="37">
        <f>SUMIFS(СВЦЭМ!$F$34:$F$777,СВЦЭМ!$A$34:$A$777,$A213,СВЦЭМ!$B$34:$B$777,H$190)+'СЕТ СН'!$F$12-'СЕТ СН'!$F$21</f>
        <v>-485.10481020999998</v>
      </c>
      <c r="I213" s="37">
        <f>SUMIFS(СВЦЭМ!$F$34:$F$777,СВЦЭМ!$A$34:$A$777,$A213,СВЦЭМ!$B$34:$B$777,I$190)+'СЕТ СН'!$F$12-'СЕТ СН'!$F$21</f>
        <v>-490.81735921000001</v>
      </c>
      <c r="J213" s="37">
        <f>SUMIFS(СВЦЭМ!$F$34:$F$777,СВЦЭМ!$A$34:$A$777,$A213,СВЦЭМ!$B$34:$B$777,J$190)+'СЕТ СН'!$F$12-'СЕТ СН'!$F$21</f>
        <v>-499.24816933</v>
      </c>
      <c r="K213" s="37">
        <f>SUMIFS(СВЦЭМ!$F$34:$F$777,СВЦЭМ!$A$34:$A$777,$A213,СВЦЭМ!$B$34:$B$777,K$190)+'СЕТ СН'!$F$12-'СЕТ СН'!$F$21</f>
        <v>-502.83815520999997</v>
      </c>
      <c r="L213" s="37">
        <f>SUMIFS(СВЦЭМ!$F$34:$F$777,СВЦЭМ!$A$34:$A$777,$A213,СВЦЭМ!$B$34:$B$777,L$190)+'СЕТ СН'!$F$12-'СЕТ СН'!$F$21</f>
        <v>-510.19244543000002</v>
      </c>
      <c r="M213" s="37">
        <f>SUMIFS(СВЦЭМ!$F$34:$F$777,СВЦЭМ!$A$34:$A$777,$A213,СВЦЭМ!$B$34:$B$777,M$190)+'СЕТ СН'!$F$12-'СЕТ СН'!$F$21</f>
        <v>-513.54830347999996</v>
      </c>
      <c r="N213" s="37">
        <f>SUMIFS(СВЦЭМ!$F$34:$F$777,СВЦЭМ!$A$34:$A$777,$A213,СВЦЭМ!$B$34:$B$777,N$190)+'СЕТ СН'!$F$12-'СЕТ СН'!$F$21</f>
        <v>-512.91705375000004</v>
      </c>
      <c r="O213" s="37">
        <f>SUMIFS(СВЦЭМ!$F$34:$F$777,СВЦЭМ!$A$34:$A$777,$A213,СВЦЭМ!$B$34:$B$777,O$190)+'СЕТ СН'!$F$12-'СЕТ СН'!$F$21</f>
        <v>-513.41146889000004</v>
      </c>
      <c r="P213" s="37">
        <f>SUMIFS(СВЦЭМ!$F$34:$F$777,СВЦЭМ!$A$34:$A$777,$A213,СВЦЭМ!$B$34:$B$777,P$190)+'СЕТ СН'!$F$12-'СЕТ СН'!$F$21</f>
        <v>-513.55471981000005</v>
      </c>
      <c r="Q213" s="37">
        <f>SUMIFS(СВЦЭМ!$F$34:$F$777,СВЦЭМ!$A$34:$A$777,$A213,СВЦЭМ!$B$34:$B$777,Q$190)+'СЕТ СН'!$F$12-'СЕТ СН'!$F$21</f>
        <v>-513.60847250000006</v>
      </c>
      <c r="R213" s="37">
        <f>SUMIFS(СВЦЭМ!$F$34:$F$777,СВЦЭМ!$A$34:$A$777,$A213,СВЦЭМ!$B$34:$B$777,R$190)+'СЕТ СН'!$F$12-'СЕТ СН'!$F$21</f>
        <v>-513.66431874</v>
      </c>
      <c r="S213" s="37">
        <f>SUMIFS(СВЦЭМ!$F$34:$F$777,СВЦЭМ!$A$34:$A$777,$A213,СВЦЭМ!$B$34:$B$777,S$190)+'СЕТ СН'!$F$12-'СЕТ СН'!$F$21</f>
        <v>-514.70863893000001</v>
      </c>
      <c r="T213" s="37">
        <f>SUMIFS(СВЦЭМ!$F$34:$F$777,СВЦЭМ!$A$34:$A$777,$A213,СВЦЭМ!$B$34:$B$777,T$190)+'СЕТ СН'!$F$12-'СЕТ СН'!$F$21</f>
        <v>-512.87278687000003</v>
      </c>
      <c r="U213" s="37">
        <f>SUMIFS(СВЦЭМ!$F$34:$F$777,СВЦЭМ!$A$34:$A$777,$A213,СВЦЭМ!$B$34:$B$777,U$190)+'СЕТ СН'!$F$12-'СЕТ СН'!$F$21</f>
        <v>-512.71048601999996</v>
      </c>
      <c r="V213" s="37">
        <f>SUMIFS(СВЦЭМ!$F$34:$F$777,СВЦЭМ!$A$34:$A$777,$A213,СВЦЭМ!$B$34:$B$777,V$190)+'СЕТ СН'!$F$12-'СЕТ СН'!$F$21</f>
        <v>-512.08317895000005</v>
      </c>
      <c r="W213" s="37">
        <f>SUMIFS(СВЦЭМ!$F$34:$F$777,СВЦЭМ!$A$34:$A$777,$A213,СВЦЭМ!$B$34:$B$777,W$190)+'СЕТ СН'!$F$12-'СЕТ СН'!$F$21</f>
        <v>-507.23970073999999</v>
      </c>
      <c r="X213" s="37">
        <f>SUMIFS(СВЦЭМ!$F$34:$F$777,СВЦЭМ!$A$34:$A$777,$A213,СВЦЭМ!$B$34:$B$777,X$190)+'СЕТ СН'!$F$12-'СЕТ СН'!$F$21</f>
        <v>-505.09359137000001</v>
      </c>
      <c r="Y213" s="37">
        <f>SUMIFS(СВЦЭМ!$F$34:$F$777,СВЦЭМ!$A$34:$A$777,$A213,СВЦЭМ!$B$34:$B$777,Y$190)+'СЕТ СН'!$F$12-'СЕТ СН'!$F$21</f>
        <v>-496.80743273000002</v>
      </c>
    </row>
    <row r="214" spans="1:25" ht="15.75" x14ac:dyDescent="0.2">
      <c r="A214" s="36">
        <f t="shared" si="5"/>
        <v>42971</v>
      </c>
      <c r="B214" s="37">
        <f>SUMIFS(СВЦЭМ!$F$34:$F$777,СВЦЭМ!$A$34:$A$777,$A214,СВЦЭМ!$B$34:$B$777,B$190)+'СЕТ СН'!$F$12-'СЕТ СН'!$F$21</f>
        <v>-493.11866477000001</v>
      </c>
      <c r="C214" s="37">
        <f>SUMIFS(СВЦЭМ!$F$34:$F$777,СВЦЭМ!$A$34:$A$777,$A214,СВЦЭМ!$B$34:$B$777,C$190)+'СЕТ СН'!$F$12-'СЕТ СН'!$F$21</f>
        <v>-489.65721582999998</v>
      </c>
      <c r="D214" s="37">
        <f>SUMIFS(СВЦЭМ!$F$34:$F$777,СВЦЭМ!$A$34:$A$777,$A214,СВЦЭМ!$B$34:$B$777,D$190)+'СЕТ СН'!$F$12-'СЕТ СН'!$F$21</f>
        <v>-487.32220573000001</v>
      </c>
      <c r="E214" s="37">
        <f>SUMIFS(СВЦЭМ!$F$34:$F$777,СВЦЭМ!$A$34:$A$777,$A214,СВЦЭМ!$B$34:$B$777,E$190)+'СЕТ СН'!$F$12-'СЕТ СН'!$F$21</f>
        <v>-483.87565952</v>
      </c>
      <c r="F214" s="37">
        <f>SUMIFS(СВЦЭМ!$F$34:$F$777,СВЦЭМ!$A$34:$A$777,$A214,СВЦЭМ!$B$34:$B$777,F$190)+'СЕТ СН'!$F$12-'СЕТ СН'!$F$21</f>
        <v>-482.94467945999997</v>
      </c>
      <c r="G214" s="37">
        <f>SUMIFS(СВЦЭМ!$F$34:$F$777,СВЦЭМ!$A$34:$A$777,$A214,СВЦЭМ!$B$34:$B$777,G$190)+'СЕТ СН'!$F$12-'СЕТ СН'!$F$21</f>
        <v>-486.92392074999998</v>
      </c>
      <c r="H214" s="37">
        <f>SUMIFS(СВЦЭМ!$F$34:$F$777,СВЦЭМ!$A$34:$A$777,$A214,СВЦЭМ!$B$34:$B$777,H$190)+'СЕТ СН'!$F$12-'СЕТ СН'!$F$21</f>
        <v>-491.58462607000001</v>
      </c>
      <c r="I214" s="37">
        <f>SUMIFS(СВЦЭМ!$F$34:$F$777,СВЦЭМ!$A$34:$A$777,$A214,СВЦЭМ!$B$34:$B$777,I$190)+'СЕТ СН'!$F$12-'СЕТ СН'!$F$21</f>
        <v>-494.00562516000002</v>
      </c>
      <c r="J214" s="37">
        <f>SUMIFS(СВЦЭМ!$F$34:$F$777,СВЦЭМ!$A$34:$A$777,$A214,СВЦЭМ!$B$34:$B$777,J$190)+'СЕТ СН'!$F$12-'СЕТ СН'!$F$21</f>
        <v>-499.48260414999999</v>
      </c>
      <c r="K214" s="37">
        <f>SUMIFS(СВЦЭМ!$F$34:$F$777,СВЦЭМ!$A$34:$A$777,$A214,СВЦЭМ!$B$34:$B$777,K$190)+'СЕТ СН'!$F$12-'СЕТ СН'!$F$21</f>
        <v>-504.17733910999999</v>
      </c>
      <c r="L214" s="37">
        <f>SUMIFS(СВЦЭМ!$F$34:$F$777,СВЦЭМ!$A$34:$A$777,$A214,СВЦЭМ!$B$34:$B$777,L$190)+'СЕТ СН'!$F$12-'СЕТ СН'!$F$21</f>
        <v>-512.00908075999996</v>
      </c>
      <c r="M214" s="37">
        <f>SUMIFS(СВЦЭМ!$F$34:$F$777,СВЦЭМ!$A$34:$A$777,$A214,СВЦЭМ!$B$34:$B$777,M$190)+'СЕТ СН'!$F$12-'СЕТ СН'!$F$21</f>
        <v>-515.03764176000004</v>
      </c>
      <c r="N214" s="37">
        <f>SUMIFS(СВЦЭМ!$F$34:$F$777,СВЦЭМ!$A$34:$A$777,$A214,СВЦЭМ!$B$34:$B$777,N$190)+'СЕТ СН'!$F$12-'СЕТ СН'!$F$21</f>
        <v>-515.55844215000002</v>
      </c>
      <c r="O214" s="37">
        <f>SUMIFS(СВЦЭМ!$F$34:$F$777,СВЦЭМ!$A$34:$A$777,$A214,СВЦЭМ!$B$34:$B$777,O$190)+'СЕТ СН'!$F$12-'СЕТ СН'!$F$21</f>
        <v>-515.07545793999998</v>
      </c>
      <c r="P214" s="37">
        <f>SUMIFS(СВЦЭМ!$F$34:$F$777,СВЦЭМ!$A$34:$A$777,$A214,СВЦЭМ!$B$34:$B$777,P$190)+'СЕТ СН'!$F$12-'СЕТ СН'!$F$21</f>
        <v>-514.66599352000003</v>
      </c>
      <c r="Q214" s="37">
        <f>SUMIFS(СВЦЭМ!$F$34:$F$777,СВЦЭМ!$A$34:$A$777,$A214,СВЦЭМ!$B$34:$B$777,Q$190)+'СЕТ СН'!$F$12-'СЕТ СН'!$F$21</f>
        <v>-514.14010689999998</v>
      </c>
      <c r="R214" s="37">
        <f>SUMIFS(СВЦЭМ!$F$34:$F$777,СВЦЭМ!$A$34:$A$777,$A214,СВЦЭМ!$B$34:$B$777,R$190)+'СЕТ СН'!$F$12-'СЕТ СН'!$F$21</f>
        <v>-514.41098193000005</v>
      </c>
      <c r="S214" s="37">
        <f>SUMIFS(СВЦЭМ!$F$34:$F$777,СВЦЭМ!$A$34:$A$777,$A214,СВЦЭМ!$B$34:$B$777,S$190)+'СЕТ СН'!$F$12-'СЕТ СН'!$F$21</f>
        <v>-515.05528772000002</v>
      </c>
      <c r="T214" s="37">
        <f>SUMIFS(СВЦЭМ!$F$34:$F$777,СВЦЭМ!$A$34:$A$777,$A214,СВЦЭМ!$B$34:$B$777,T$190)+'СЕТ СН'!$F$12-'СЕТ СН'!$F$21</f>
        <v>-515.36250732999997</v>
      </c>
      <c r="U214" s="37">
        <f>SUMIFS(СВЦЭМ!$F$34:$F$777,СВЦЭМ!$A$34:$A$777,$A214,СВЦЭМ!$B$34:$B$777,U$190)+'СЕТ СН'!$F$12-'СЕТ СН'!$F$21</f>
        <v>-515.41595640000003</v>
      </c>
      <c r="V214" s="37">
        <f>SUMIFS(СВЦЭМ!$F$34:$F$777,СВЦЭМ!$A$34:$A$777,$A214,СВЦЭМ!$B$34:$B$777,V$190)+'СЕТ СН'!$F$12-'СЕТ СН'!$F$21</f>
        <v>-511.67257063</v>
      </c>
      <c r="W214" s="37">
        <f>SUMIFS(СВЦЭМ!$F$34:$F$777,СВЦЭМ!$A$34:$A$777,$A214,СВЦЭМ!$B$34:$B$777,W$190)+'СЕТ СН'!$F$12-'СЕТ СН'!$F$21</f>
        <v>-504.63088664999998</v>
      </c>
      <c r="X214" s="37">
        <f>SUMIFS(СВЦЭМ!$F$34:$F$777,СВЦЭМ!$A$34:$A$777,$A214,СВЦЭМ!$B$34:$B$777,X$190)+'СЕТ СН'!$F$12-'СЕТ СН'!$F$21</f>
        <v>-503.19788437</v>
      </c>
      <c r="Y214" s="37">
        <f>SUMIFS(СВЦЭМ!$F$34:$F$777,СВЦЭМ!$A$34:$A$777,$A214,СВЦЭМ!$B$34:$B$777,Y$190)+'СЕТ СН'!$F$12-'СЕТ СН'!$F$21</f>
        <v>-498.85470981999998</v>
      </c>
    </row>
    <row r="215" spans="1:25" ht="15.75" x14ac:dyDescent="0.2">
      <c r="A215" s="36">
        <f t="shared" si="5"/>
        <v>42972</v>
      </c>
      <c r="B215" s="37">
        <f>SUMIFS(СВЦЭМ!$F$34:$F$777,СВЦЭМ!$A$34:$A$777,$A215,СВЦЭМ!$B$34:$B$777,B$190)+'СЕТ СН'!$F$12-'СЕТ СН'!$F$21</f>
        <v>-493.47552883999998</v>
      </c>
      <c r="C215" s="37">
        <f>SUMIFS(СВЦЭМ!$F$34:$F$777,СВЦЭМ!$A$34:$A$777,$A215,СВЦЭМ!$B$34:$B$777,C$190)+'СЕТ СН'!$F$12-'СЕТ СН'!$F$21</f>
        <v>-488.15008119999999</v>
      </c>
      <c r="D215" s="37">
        <f>SUMIFS(СВЦЭМ!$F$34:$F$777,СВЦЭМ!$A$34:$A$777,$A215,СВЦЭМ!$B$34:$B$777,D$190)+'СЕТ СН'!$F$12-'СЕТ СН'!$F$21</f>
        <v>-485.77961611000001</v>
      </c>
      <c r="E215" s="37">
        <f>SUMIFS(СВЦЭМ!$F$34:$F$777,СВЦЭМ!$A$34:$A$777,$A215,СВЦЭМ!$B$34:$B$777,E$190)+'СЕТ СН'!$F$12-'СЕТ СН'!$F$21</f>
        <v>-484.78957164999997</v>
      </c>
      <c r="F215" s="37">
        <f>SUMIFS(СВЦЭМ!$F$34:$F$777,СВЦЭМ!$A$34:$A$777,$A215,СВЦЭМ!$B$34:$B$777,F$190)+'СЕТ СН'!$F$12-'СЕТ СН'!$F$21</f>
        <v>-484.31921579999999</v>
      </c>
      <c r="G215" s="37">
        <f>SUMIFS(СВЦЭМ!$F$34:$F$777,СВЦЭМ!$A$34:$A$777,$A215,СВЦЭМ!$B$34:$B$777,G$190)+'СЕТ СН'!$F$12-'СЕТ СН'!$F$21</f>
        <v>-485.32236186</v>
      </c>
      <c r="H215" s="37">
        <f>SUMIFS(СВЦЭМ!$F$34:$F$777,СВЦЭМ!$A$34:$A$777,$A215,СВЦЭМ!$B$34:$B$777,H$190)+'СЕТ СН'!$F$12-'СЕТ СН'!$F$21</f>
        <v>-490.27834156</v>
      </c>
      <c r="I215" s="37">
        <f>SUMIFS(СВЦЭМ!$F$34:$F$777,СВЦЭМ!$A$34:$A$777,$A215,СВЦЭМ!$B$34:$B$777,I$190)+'СЕТ СН'!$F$12-'СЕТ СН'!$F$21</f>
        <v>-495.76588441000001</v>
      </c>
      <c r="J215" s="37">
        <f>SUMIFS(СВЦЭМ!$F$34:$F$777,СВЦЭМ!$A$34:$A$777,$A215,СВЦЭМ!$B$34:$B$777,J$190)+'СЕТ СН'!$F$12-'СЕТ СН'!$F$21</f>
        <v>-500.67144612999999</v>
      </c>
      <c r="K215" s="37">
        <f>SUMIFS(СВЦЭМ!$F$34:$F$777,СВЦЭМ!$A$34:$A$777,$A215,СВЦЭМ!$B$34:$B$777,K$190)+'СЕТ СН'!$F$12-'СЕТ СН'!$F$21</f>
        <v>-506.10274988999998</v>
      </c>
      <c r="L215" s="37">
        <f>SUMIFS(СВЦЭМ!$F$34:$F$777,СВЦЭМ!$A$34:$A$777,$A215,СВЦЭМ!$B$34:$B$777,L$190)+'СЕТ СН'!$F$12-'СЕТ СН'!$F$21</f>
        <v>-513.87096068999995</v>
      </c>
      <c r="M215" s="37">
        <f>SUMIFS(СВЦЭМ!$F$34:$F$777,СВЦЭМ!$A$34:$A$777,$A215,СВЦЭМ!$B$34:$B$777,M$190)+'СЕТ СН'!$F$12-'СЕТ СН'!$F$21</f>
        <v>-516.35663380999995</v>
      </c>
      <c r="N215" s="37">
        <f>SUMIFS(СВЦЭМ!$F$34:$F$777,СВЦЭМ!$A$34:$A$777,$A215,СВЦЭМ!$B$34:$B$777,N$190)+'СЕТ СН'!$F$12-'СЕТ СН'!$F$21</f>
        <v>-517.14437115999999</v>
      </c>
      <c r="O215" s="37">
        <f>SUMIFS(СВЦЭМ!$F$34:$F$777,СВЦЭМ!$A$34:$A$777,$A215,СВЦЭМ!$B$34:$B$777,O$190)+'СЕТ СН'!$F$12-'СЕТ СН'!$F$21</f>
        <v>-517.22180306999996</v>
      </c>
      <c r="P215" s="37">
        <f>SUMIFS(СВЦЭМ!$F$34:$F$777,СВЦЭМ!$A$34:$A$777,$A215,СВЦЭМ!$B$34:$B$777,P$190)+'СЕТ СН'!$F$12-'СЕТ СН'!$F$21</f>
        <v>-516.57550856</v>
      </c>
      <c r="Q215" s="37">
        <f>SUMIFS(СВЦЭМ!$F$34:$F$777,СВЦЭМ!$A$34:$A$777,$A215,СВЦЭМ!$B$34:$B$777,Q$190)+'СЕТ СН'!$F$12-'СЕТ СН'!$F$21</f>
        <v>-515.89693907000003</v>
      </c>
      <c r="R215" s="37">
        <f>SUMIFS(СВЦЭМ!$F$34:$F$777,СВЦЭМ!$A$34:$A$777,$A215,СВЦЭМ!$B$34:$B$777,R$190)+'СЕТ СН'!$F$12-'СЕТ СН'!$F$21</f>
        <v>-515.32189253000001</v>
      </c>
      <c r="S215" s="37">
        <f>SUMIFS(СВЦЭМ!$F$34:$F$777,СВЦЭМ!$A$34:$A$777,$A215,СВЦЭМ!$B$34:$B$777,S$190)+'СЕТ СН'!$F$12-'СЕТ СН'!$F$21</f>
        <v>-516.11106328000005</v>
      </c>
      <c r="T215" s="37">
        <f>SUMIFS(СВЦЭМ!$F$34:$F$777,СВЦЭМ!$A$34:$A$777,$A215,СВЦЭМ!$B$34:$B$777,T$190)+'СЕТ СН'!$F$12-'СЕТ СН'!$F$21</f>
        <v>-515.63883190000001</v>
      </c>
      <c r="U215" s="37">
        <f>SUMIFS(СВЦЭМ!$F$34:$F$777,СВЦЭМ!$A$34:$A$777,$A215,СВЦЭМ!$B$34:$B$777,U$190)+'СЕТ СН'!$F$12-'СЕТ СН'!$F$21</f>
        <v>-515.37021749999997</v>
      </c>
      <c r="V215" s="37">
        <f>SUMIFS(СВЦЭМ!$F$34:$F$777,СВЦЭМ!$A$34:$A$777,$A215,СВЦЭМ!$B$34:$B$777,V$190)+'СЕТ СН'!$F$12-'СЕТ СН'!$F$21</f>
        <v>-512.11737278999999</v>
      </c>
      <c r="W215" s="37">
        <f>SUMIFS(СВЦЭМ!$F$34:$F$777,СВЦЭМ!$A$34:$A$777,$A215,СВЦЭМ!$B$34:$B$777,W$190)+'СЕТ СН'!$F$12-'СЕТ СН'!$F$21</f>
        <v>-506.34360864000001</v>
      </c>
      <c r="X215" s="37">
        <f>SUMIFS(СВЦЭМ!$F$34:$F$777,СВЦЭМ!$A$34:$A$777,$A215,СВЦЭМ!$B$34:$B$777,X$190)+'СЕТ СН'!$F$12-'СЕТ СН'!$F$21</f>
        <v>-500.65714919999999</v>
      </c>
      <c r="Y215" s="37">
        <f>SUMIFS(СВЦЭМ!$F$34:$F$777,СВЦЭМ!$A$34:$A$777,$A215,СВЦЭМ!$B$34:$B$777,Y$190)+'СЕТ СН'!$F$12-'СЕТ СН'!$F$21</f>
        <v>-496.48595290000003</v>
      </c>
    </row>
    <row r="216" spans="1:25" ht="15.75" x14ac:dyDescent="0.2">
      <c r="A216" s="36">
        <f t="shared" si="5"/>
        <v>42973</v>
      </c>
      <c r="B216" s="37">
        <f>SUMIFS(СВЦЭМ!$F$34:$F$777,СВЦЭМ!$A$34:$A$777,$A216,СВЦЭМ!$B$34:$B$777,B$190)+'СЕТ СН'!$F$12-'СЕТ СН'!$F$21</f>
        <v>-497.16487758</v>
      </c>
      <c r="C216" s="37">
        <f>SUMIFS(СВЦЭМ!$F$34:$F$777,СВЦЭМ!$A$34:$A$777,$A216,СВЦЭМ!$B$34:$B$777,C$190)+'СЕТ СН'!$F$12-'СЕТ СН'!$F$21</f>
        <v>-492.65732706</v>
      </c>
      <c r="D216" s="37">
        <f>SUMIFS(СВЦЭМ!$F$34:$F$777,СВЦЭМ!$A$34:$A$777,$A216,СВЦЭМ!$B$34:$B$777,D$190)+'СЕТ СН'!$F$12-'СЕТ СН'!$F$21</f>
        <v>-489.78641055000003</v>
      </c>
      <c r="E216" s="37">
        <f>SUMIFS(СВЦЭМ!$F$34:$F$777,СВЦЭМ!$A$34:$A$777,$A216,СВЦЭМ!$B$34:$B$777,E$190)+'СЕТ СН'!$F$12-'СЕТ СН'!$F$21</f>
        <v>-488.51838665000002</v>
      </c>
      <c r="F216" s="37">
        <f>SUMIFS(СВЦЭМ!$F$34:$F$777,СВЦЭМ!$A$34:$A$777,$A216,СВЦЭМ!$B$34:$B$777,F$190)+'СЕТ СН'!$F$12-'СЕТ СН'!$F$21</f>
        <v>-487.91615794000001</v>
      </c>
      <c r="G216" s="37">
        <f>SUMIFS(СВЦЭМ!$F$34:$F$777,СВЦЭМ!$A$34:$A$777,$A216,СВЦЭМ!$B$34:$B$777,G$190)+'СЕТ СН'!$F$12-'СЕТ СН'!$F$21</f>
        <v>-488.54407491000001</v>
      </c>
      <c r="H216" s="37">
        <f>SUMIFS(СВЦЭМ!$F$34:$F$777,СВЦЭМ!$A$34:$A$777,$A216,СВЦЭМ!$B$34:$B$777,H$190)+'СЕТ СН'!$F$12-'СЕТ СН'!$F$21</f>
        <v>-490.28232188999999</v>
      </c>
      <c r="I216" s="37">
        <f>SUMIFS(СВЦЭМ!$F$34:$F$777,СВЦЭМ!$A$34:$A$777,$A216,СВЦЭМ!$B$34:$B$777,I$190)+'СЕТ СН'!$F$12-'СЕТ СН'!$F$21</f>
        <v>-491.30059811000001</v>
      </c>
      <c r="J216" s="37">
        <f>SUMIFS(СВЦЭМ!$F$34:$F$777,СВЦЭМ!$A$34:$A$777,$A216,СВЦЭМ!$B$34:$B$777,J$190)+'СЕТ СН'!$F$12-'СЕТ СН'!$F$21</f>
        <v>-498.61370619000002</v>
      </c>
      <c r="K216" s="37">
        <f>SUMIFS(СВЦЭМ!$F$34:$F$777,СВЦЭМ!$A$34:$A$777,$A216,СВЦЭМ!$B$34:$B$777,K$190)+'СЕТ СН'!$F$12-'СЕТ СН'!$F$21</f>
        <v>-505.18207891999998</v>
      </c>
      <c r="L216" s="37">
        <f>SUMIFS(СВЦЭМ!$F$34:$F$777,СВЦЭМ!$A$34:$A$777,$A216,СВЦЭМ!$B$34:$B$777,L$190)+'СЕТ СН'!$F$12-'СЕТ СН'!$F$21</f>
        <v>-515.17542918000004</v>
      </c>
      <c r="M216" s="37">
        <f>SUMIFS(СВЦЭМ!$F$34:$F$777,СВЦЭМ!$A$34:$A$777,$A216,СВЦЭМ!$B$34:$B$777,M$190)+'СЕТ СН'!$F$12-'СЕТ СН'!$F$21</f>
        <v>-518.44714380000005</v>
      </c>
      <c r="N216" s="37">
        <f>SUMIFS(СВЦЭМ!$F$34:$F$777,СВЦЭМ!$A$34:$A$777,$A216,СВЦЭМ!$B$34:$B$777,N$190)+'СЕТ СН'!$F$12-'СЕТ СН'!$F$21</f>
        <v>-517.73953499000004</v>
      </c>
      <c r="O216" s="37">
        <f>SUMIFS(СВЦЭМ!$F$34:$F$777,СВЦЭМ!$A$34:$A$777,$A216,СВЦЭМ!$B$34:$B$777,O$190)+'СЕТ СН'!$F$12-'СЕТ СН'!$F$21</f>
        <v>-517.99193277999996</v>
      </c>
      <c r="P216" s="37">
        <f>SUMIFS(СВЦЭМ!$F$34:$F$777,СВЦЭМ!$A$34:$A$777,$A216,СВЦЭМ!$B$34:$B$777,P$190)+'СЕТ СН'!$F$12-'СЕТ СН'!$F$21</f>
        <v>-517.60866972999997</v>
      </c>
      <c r="Q216" s="37">
        <f>SUMIFS(СВЦЭМ!$F$34:$F$777,СВЦЭМ!$A$34:$A$777,$A216,СВЦЭМ!$B$34:$B$777,Q$190)+'СЕТ СН'!$F$12-'СЕТ СН'!$F$21</f>
        <v>-517.28386611999997</v>
      </c>
      <c r="R216" s="37">
        <f>SUMIFS(СВЦЭМ!$F$34:$F$777,СВЦЭМ!$A$34:$A$777,$A216,СВЦЭМ!$B$34:$B$777,R$190)+'СЕТ СН'!$F$12-'СЕТ СН'!$F$21</f>
        <v>-517.07246634000001</v>
      </c>
      <c r="S216" s="37">
        <f>SUMIFS(СВЦЭМ!$F$34:$F$777,СВЦЭМ!$A$34:$A$777,$A216,СВЦЭМ!$B$34:$B$777,S$190)+'СЕТ СН'!$F$12-'СЕТ СН'!$F$21</f>
        <v>-518.26952582000001</v>
      </c>
      <c r="T216" s="37">
        <f>SUMIFS(СВЦЭМ!$F$34:$F$777,СВЦЭМ!$A$34:$A$777,$A216,СВЦЭМ!$B$34:$B$777,T$190)+'СЕТ СН'!$F$12-'СЕТ СН'!$F$21</f>
        <v>-517.79745060999994</v>
      </c>
      <c r="U216" s="37">
        <f>SUMIFS(СВЦЭМ!$F$34:$F$777,СВЦЭМ!$A$34:$A$777,$A216,СВЦЭМ!$B$34:$B$777,U$190)+'СЕТ СН'!$F$12-'СЕТ СН'!$F$21</f>
        <v>-517.13091183000006</v>
      </c>
      <c r="V216" s="37">
        <f>SUMIFS(СВЦЭМ!$F$34:$F$777,СВЦЭМ!$A$34:$A$777,$A216,СВЦЭМ!$B$34:$B$777,V$190)+'СЕТ СН'!$F$12-'СЕТ СН'!$F$21</f>
        <v>-514.98247461999995</v>
      </c>
      <c r="W216" s="37">
        <f>SUMIFS(СВЦЭМ!$F$34:$F$777,СВЦЭМ!$A$34:$A$777,$A216,СВЦЭМ!$B$34:$B$777,W$190)+'СЕТ СН'!$F$12-'СЕТ СН'!$F$21</f>
        <v>-505.55120756999997</v>
      </c>
      <c r="X216" s="37">
        <f>SUMIFS(СВЦЭМ!$F$34:$F$777,СВЦЭМ!$A$34:$A$777,$A216,СВЦЭМ!$B$34:$B$777,X$190)+'СЕТ СН'!$F$12-'СЕТ СН'!$F$21</f>
        <v>-502.13750909999999</v>
      </c>
      <c r="Y216" s="37">
        <f>SUMIFS(СВЦЭМ!$F$34:$F$777,СВЦЭМ!$A$34:$A$777,$A216,СВЦЭМ!$B$34:$B$777,Y$190)+'СЕТ СН'!$F$12-'СЕТ СН'!$F$21</f>
        <v>-498.02891225999997</v>
      </c>
    </row>
    <row r="217" spans="1:25" ht="15.75" x14ac:dyDescent="0.2">
      <c r="A217" s="36">
        <f t="shared" si="5"/>
        <v>42974</v>
      </c>
      <c r="B217" s="37">
        <f>SUMIFS(СВЦЭМ!$F$34:$F$777,СВЦЭМ!$A$34:$A$777,$A217,СВЦЭМ!$B$34:$B$777,B$190)+'СЕТ СН'!$F$12-'СЕТ СН'!$F$21</f>
        <v>-491.37740880000001</v>
      </c>
      <c r="C217" s="37">
        <f>SUMIFS(СВЦЭМ!$F$34:$F$777,СВЦЭМ!$A$34:$A$777,$A217,СВЦЭМ!$B$34:$B$777,C$190)+'СЕТ СН'!$F$12-'СЕТ СН'!$F$21</f>
        <v>-490.4903784</v>
      </c>
      <c r="D217" s="37">
        <f>SUMIFS(СВЦЭМ!$F$34:$F$777,СВЦЭМ!$A$34:$A$777,$A217,СВЦЭМ!$B$34:$B$777,D$190)+'СЕТ СН'!$F$12-'СЕТ СН'!$F$21</f>
        <v>-487.74358271</v>
      </c>
      <c r="E217" s="37">
        <f>SUMIFS(СВЦЭМ!$F$34:$F$777,СВЦЭМ!$A$34:$A$777,$A217,СВЦЭМ!$B$34:$B$777,E$190)+'СЕТ СН'!$F$12-'СЕТ СН'!$F$21</f>
        <v>-485.53002802000003</v>
      </c>
      <c r="F217" s="37">
        <f>SUMIFS(СВЦЭМ!$F$34:$F$777,СВЦЭМ!$A$34:$A$777,$A217,СВЦЭМ!$B$34:$B$777,F$190)+'СЕТ СН'!$F$12-'СЕТ СН'!$F$21</f>
        <v>-484.44677566000001</v>
      </c>
      <c r="G217" s="37">
        <f>SUMIFS(СВЦЭМ!$F$34:$F$777,СВЦЭМ!$A$34:$A$777,$A217,СВЦЭМ!$B$34:$B$777,G$190)+'СЕТ СН'!$F$12-'СЕТ СН'!$F$21</f>
        <v>-484.60425931999998</v>
      </c>
      <c r="H217" s="37">
        <f>SUMIFS(СВЦЭМ!$F$34:$F$777,СВЦЭМ!$A$34:$A$777,$A217,СВЦЭМ!$B$34:$B$777,H$190)+'СЕТ СН'!$F$12-'СЕТ СН'!$F$21</f>
        <v>-487.44378162999999</v>
      </c>
      <c r="I217" s="37">
        <f>SUMIFS(СВЦЭМ!$F$34:$F$777,СВЦЭМ!$A$34:$A$777,$A217,СВЦЭМ!$B$34:$B$777,I$190)+'СЕТ СН'!$F$12-'СЕТ СН'!$F$21</f>
        <v>-490.25210326000001</v>
      </c>
      <c r="J217" s="37">
        <f>SUMIFS(СВЦЭМ!$F$34:$F$777,СВЦЭМ!$A$34:$A$777,$A217,СВЦЭМ!$B$34:$B$777,J$190)+'СЕТ СН'!$F$12-'СЕТ СН'!$F$21</f>
        <v>-496.76043042000003</v>
      </c>
      <c r="K217" s="37">
        <f>SUMIFS(СВЦЭМ!$F$34:$F$777,СВЦЭМ!$A$34:$A$777,$A217,СВЦЭМ!$B$34:$B$777,K$190)+'СЕТ СН'!$F$12-'СЕТ СН'!$F$21</f>
        <v>-504.90582838</v>
      </c>
      <c r="L217" s="37">
        <f>SUMIFS(СВЦЭМ!$F$34:$F$777,СВЦЭМ!$A$34:$A$777,$A217,СВЦЭМ!$B$34:$B$777,L$190)+'СЕТ СН'!$F$12-'СЕТ СН'!$F$21</f>
        <v>-515.83445428000005</v>
      </c>
      <c r="M217" s="37">
        <f>SUMIFS(СВЦЭМ!$F$34:$F$777,СВЦЭМ!$A$34:$A$777,$A217,СВЦЭМ!$B$34:$B$777,M$190)+'СЕТ СН'!$F$12-'СЕТ СН'!$F$21</f>
        <v>-518.20947776000003</v>
      </c>
      <c r="N217" s="37">
        <f>SUMIFS(СВЦЭМ!$F$34:$F$777,СВЦЭМ!$A$34:$A$777,$A217,СВЦЭМ!$B$34:$B$777,N$190)+'СЕТ СН'!$F$12-'СЕТ СН'!$F$21</f>
        <v>-518.44641038999998</v>
      </c>
      <c r="O217" s="37">
        <f>SUMIFS(СВЦЭМ!$F$34:$F$777,СВЦЭМ!$A$34:$A$777,$A217,СВЦЭМ!$B$34:$B$777,O$190)+'СЕТ СН'!$F$12-'СЕТ СН'!$F$21</f>
        <v>-518.68742842000006</v>
      </c>
      <c r="P217" s="37">
        <f>SUMIFS(СВЦЭМ!$F$34:$F$777,СВЦЭМ!$A$34:$A$777,$A217,СВЦЭМ!$B$34:$B$777,P$190)+'СЕТ СН'!$F$12-'СЕТ СН'!$F$21</f>
        <v>-517.38007395</v>
      </c>
      <c r="Q217" s="37">
        <f>SUMIFS(СВЦЭМ!$F$34:$F$777,СВЦЭМ!$A$34:$A$777,$A217,СВЦЭМ!$B$34:$B$777,Q$190)+'СЕТ СН'!$F$12-'СЕТ СН'!$F$21</f>
        <v>-517.56525083999998</v>
      </c>
      <c r="R217" s="37">
        <f>SUMIFS(СВЦЭМ!$F$34:$F$777,СВЦЭМ!$A$34:$A$777,$A217,СВЦЭМ!$B$34:$B$777,R$190)+'СЕТ СН'!$F$12-'СЕТ СН'!$F$21</f>
        <v>-517.64735923000001</v>
      </c>
      <c r="S217" s="37">
        <f>SUMIFS(СВЦЭМ!$F$34:$F$777,СВЦЭМ!$A$34:$A$777,$A217,СВЦЭМ!$B$34:$B$777,S$190)+'СЕТ СН'!$F$12-'СЕТ СН'!$F$21</f>
        <v>-517.68429435999997</v>
      </c>
      <c r="T217" s="37">
        <f>SUMIFS(СВЦЭМ!$F$34:$F$777,СВЦЭМ!$A$34:$A$777,$A217,СВЦЭМ!$B$34:$B$777,T$190)+'СЕТ СН'!$F$12-'СЕТ СН'!$F$21</f>
        <v>-517.71306057000004</v>
      </c>
      <c r="U217" s="37">
        <f>SUMIFS(СВЦЭМ!$F$34:$F$777,СВЦЭМ!$A$34:$A$777,$A217,СВЦЭМ!$B$34:$B$777,U$190)+'СЕТ СН'!$F$12-'СЕТ СН'!$F$21</f>
        <v>-518.15473575999999</v>
      </c>
      <c r="V217" s="37">
        <f>SUMIFS(СВЦЭМ!$F$34:$F$777,СВЦЭМ!$A$34:$A$777,$A217,СВЦЭМ!$B$34:$B$777,V$190)+'СЕТ СН'!$F$12-'СЕТ СН'!$F$21</f>
        <v>-518.27045167000006</v>
      </c>
      <c r="W217" s="37">
        <f>SUMIFS(СВЦЭМ!$F$34:$F$777,СВЦЭМ!$A$34:$A$777,$A217,СВЦЭМ!$B$34:$B$777,W$190)+'СЕТ СН'!$F$12-'СЕТ СН'!$F$21</f>
        <v>-513.68348438999999</v>
      </c>
      <c r="X217" s="37">
        <f>SUMIFS(СВЦЭМ!$F$34:$F$777,СВЦЭМ!$A$34:$A$777,$A217,СВЦЭМ!$B$34:$B$777,X$190)+'СЕТ СН'!$F$12-'СЕТ СН'!$F$21</f>
        <v>-507.16268493000001</v>
      </c>
      <c r="Y217" s="37">
        <f>SUMIFS(СВЦЭМ!$F$34:$F$777,СВЦЭМ!$A$34:$A$777,$A217,СВЦЭМ!$B$34:$B$777,Y$190)+'СЕТ СН'!$F$12-'СЕТ СН'!$F$21</f>
        <v>-501.26797137</v>
      </c>
    </row>
    <row r="218" spans="1:25" ht="15.75" x14ac:dyDescent="0.2">
      <c r="A218" s="36">
        <f t="shared" si="5"/>
        <v>42975</v>
      </c>
      <c r="B218" s="37">
        <f>SUMIFS(СВЦЭМ!$F$34:$F$777,СВЦЭМ!$A$34:$A$777,$A218,СВЦЭМ!$B$34:$B$777,B$190)+'СЕТ СН'!$F$12-'СЕТ СН'!$F$21</f>
        <v>-491.91094742999996</v>
      </c>
      <c r="C218" s="37">
        <f>SUMIFS(СВЦЭМ!$F$34:$F$777,СВЦЭМ!$A$34:$A$777,$A218,СВЦЭМ!$B$34:$B$777,C$190)+'СЕТ СН'!$F$12-'СЕТ СН'!$F$21</f>
        <v>-486.76810181000002</v>
      </c>
      <c r="D218" s="37">
        <f>SUMIFS(СВЦЭМ!$F$34:$F$777,СВЦЭМ!$A$34:$A$777,$A218,СВЦЭМ!$B$34:$B$777,D$190)+'СЕТ СН'!$F$12-'СЕТ СН'!$F$21</f>
        <v>-483.50131507999998</v>
      </c>
      <c r="E218" s="37">
        <f>SUMIFS(СВЦЭМ!$F$34:$F$777,СВЦЭМ!$A$34:$A$777,$A218,СВЦЭМ!$B$34:$B$777,E$190)+'СЕТ СН'!$F$12-'СЕТ СН'!$F$21</f>
        <v>-483.14419616999999</v>
      </c>
      <c r="F218" s="37">
        <f>SUMIFS(СВЦЭМ!$F$34:$F$777,СВЦЭМ!$A$34:$A$777,$A218,СВЦЭМ!$B$34:$B$777,F$190)+'СЕТ СН'!$F$12-'СЕТ СН'!$F$21</f>
        <v>-481.26897801000001</v>
      </c>
      <c r="G218" s="37">
        <f>SUMIFS(СВЦЭМ!$F$34:$F$777,СВЦЭМ!$A$34:$A$777,$A218,СВЦЭМ!$B$34:$B$777,G$190)+'СЕТ СН'!$F$12-'СЕТ СН'!$F$21</f>
        <v>-482.90243677000001</v>
      </c>
      <c r="H218" s="37">
        <f>SUMIFS(СВЦЭМ!$F$34:$F$777,СВЦЭМ!$A$34:$A$777,$A218,СВЦЭМ!$B$34:$B$777,H$190)+'СЕТ СН'!$F$12-'СЕТ СН'!$F$21</f>
        <v>-486.20206723000001</v>
      </c>
      <c r="I218" s="37">
        <f>SUMIFS(СВЦЭМ!$F$34:$F$777,СВЦЭМ!$A$34:$A$777,$A218,СВЦЭМ!$B$34:$B$777,I$190)+'СЕТ СН'!$F$12-'СЕТ СН'!$F$21</f>
        <v>-492.17145847</v>
      </c>
      <c r="J218" s="37">
        <f>SUMIFS(СВЦЭМ!$F$34:$F$777,СВЦЭМ!$A$34:$A$777,$A218,СВЦЭМ!$B$34:$B$777,J$190)+'СЕТ СН'!$F$12-'СЕТ СН'!$F$21</f>
        <v>-498.25163184999997</v>
      </c>
      <c r="K218" s="37">
        <f>SUMIFS(СВЦЭМ!$F$34:$F$777,СВЦЭМ!$A$34:$A$777,$A218,СВЦЭМ!$B$34:$B$777,K$190)+'СЕТ СН'!$F$12-'СЕТ СН'!$F$21</f>
        <v>-505.41593914999999</v>
      </c>
      <c r="L218" s="37">
        <f>SUMIFS(СВЦЭМ!$F$34:$F$777,СВЦЭМ!$A$34:$A$777,$A218,СВЦЭМ!$B$34:$B$777,L$190)+'СЕТ СН'!$F$12-'СЕТ СН'!$F$21</f>
        <v>-513.95413841000004</v>
      </c>
      <c r="M218" s="37">
        <f>SUMIFS(СВЦЭМ!$F$34:$F$777,СВЦЭМ!$A$34:$A$777,$A218,СВЦЭМ!$B$34:$B$777,M$190)+'СЕТ СН'!$F$12-'СЕТ СН'!$F$21</f>
        <v>-516.09348635000003</v>
      </c>
      <c r="N218" s="37">
        <f>SUMIFS(СВЦЭМ!$F$34:$F$777,СВЦЭМ!$A$34:$A$777,$A218,СВЦЭМ!$B$34:$B$777,N$190)+'СЕТ СН'!$F$12-'СЕТ СН'!$F$21</f>
        <v>-515.87788367999997</v>
      </c>
      <c r="O218" s="37">
        <f>SUMIFS(СВЦЭМ!$F$34:$F$777,СВЦЭМ!$A$34:$A$777,$A218,СВЦЭМ!$B$34:$B$777,O$190)+'СЕТ СН'!$F$12-'СЕТ СН'!$F$21</f>
        <v>-516.09733471000004</v>
      </c>
      <c r="P218" s="37">
        <f>SUMIFS(СВЦЭМ!$F$34:$F$777,СВЦЭМ!$A$34:$A$777,$A218,СВЦЭМ!$B$34:$B$777,P$190)+'СЕТ СН'!$F$12-'СЕТ СН'!$F$21</f>
        <v>-516.13957384000003</v>
      </c>
      <c r="Q218" s="37">
        <f>SUMIFS(СВЦЭМ!$F$34:$F$777,СВЦЭМ!$A$34:$A$777,$A218,СВЦЭМ!$B$34:$B$777,Q$190)+'СЕТ СН'!$F$12-'СЕТ СН'!$F$21</f>
        <v>-515.87280018000001</v>
      </c>
      <c r="R218" s="37">
        <f>SUMIFS(СВЦЭМ!$F$34:$F$777,СВЦЭМ!$A$34:$A$777,$A218,СВЦЭМ!$B$34:$B$777,R$190)+'СЕТ СН'!$F$12-'СЕТ СН'!$F$21</f>
        <v>-515.65638940999997</v>
      </c>
      <c r="S218" s="37">
        <f>SUMIFS(СВЦЭМ!$F$34:$F$777,СВЦЭМ!$A$34:$A$777,$A218,СВЦЭМ!$B$34:$B$777,S$190)+'СЕТ СН'!$F$12-'СЕТ СН'!$F$21</f>
        <v>-516.41526336000004</v>
      </c>
      <c r="T218" s="37">
        <f>SUMIFS(СВЦЭМ!$F$34:$F$777,СВЦЭМ!$A$34:$A$777,$A218,СВЦЭМ!$B$34:$B$777,T$190)+'СЕТ СН'!$F$12-'СЕТ СН'!$F$21</f>
        <v>-515.67366870000001</v>
      </c>
      <c r="U218" s="37">
        <f>SUMIFS(СВЦЭМ!$F$34:$F$777,СВЦЭМ!$A$34:$A$777,$A218,СВЦЭМ!$B$34:$B$777,U$190)+'СЕТ СН'!$F$12-'СЕТ СН'!$F$21</f>
        <v>-515.98150855999995</v>
      </c>
      <c r="V218" s="37">
        <f>SUMIFS(СВЦЭМ!$F$34:$F$777,СВЦЭМ!$A$34:$A$777,$A218,СВЦЭМ!$B$34:$B$777,V$190)+'СЕТ СН'!$F$12-'СЕТ СН'!$F$21</f>
        <v>-515.44962151000004</v>
      </c>
      <c r="W218" s="37">
        <f>SUMIFS(СВЦЭМ!$F$34:$F$777,СВЦЭМ!$A$34:$A$777,$A218,СВЦЭМ!$B$34:$B$777,W$190)+'СЕТ СН'!$F$12-'СЕТ СН'!$F$21</f>
        <v>-508.32699178000001</v>
      </c>
      <c r="X218" s="37">
        <f>SUMIFS(СВЦЭМ!$F$34:$F$777,СВЦЭМ!$A$34:$A$777,$A218,СВЦЭМ!$B$34:$B$777,X$190)+'СЕТ СН'!$F$12-'СЕТ СН'!$F$21</f>
        <v>-502.21260894</v>
      </c>
      <c r="Y218" s="37">
        <f>SUMIFS(СВЦЭМ!$F$34:$F$777,СВЦЭМ!$A$34:$A$777,$A218,СВЦЭМ!$B$34:$B$777,Y$190)+'СЕТ СН'!$F$12-'СЕТ СН'!$F$21</f>
        <v>-496.37560023999998</v>
      </c>
    </row>
    <row r="219" spans="1:25" ht="15.75" x14ac:dyDescent="0.2">
      <c r="A219" s="36">
        <f t="shared" si="5"/>
        <v>42976</v>
      </c>
      <c r="B219" s="37">
        <f>SUMIFS(СВЦЭМ!$F$34:$F$777,СВЦЭМ!$A$34:$A$777,$A219,СВЦЭМ!$B$34:$B$777,B$190)+'СЕТ СН'!$F$12-'СЕТ СН'!$F$21</f>
        <v>-490.21007989999998</v>
      </c>
      <c r="C219" s="37">
        <f>SUMIFS(СВЦЭМ!$F$34:$F$777,СВЦЭМ!$A$34:$A$777,$A219,СВЦЭМ!$B$34:$B$777,C$190)+'СЕТ СН'!$F$12-'СЕТ СН'!$F$21</f>
        <v>-485.50032279999999</v>
      </c>
      <c r="D219" s="37">
        <f>SUMIFS(СВЦЭМ!$F$34:$F$777,СВЦЭМ!$A$34:$A$777,$A219,СВЦЭМ!$B$34:$B$777,D$190)+'СЕТ СН'!$F$12-'СЕТ СН'!$F$21</f>
        <v>-482.41452737999998</v>
      </c>
      <c r="E219" s="37">
        <f>SUMIFS(СВЦЭМ!$F$34:$F$777,СВЦЭМ!$A$34:$A$777,$A219,СВЦЭМ!$B$34:$B$777,E$190)+'СЕТ СН'!$F$12-'СЕТ СН'!$F$21</f>
        <v>-480.58707141000002</v>
      </c>
      <c r="F219" s="37">
        <f>SUMIFS(СВЦЭМ!$F$34:$F$777,СВЦЭМ!$A$34:$A$777,$A219,СВЦЭМ!$B$34:$B$777,F$190)+'СЕТ СН'!$F$12-'СЕТ СН'!$F$21</f>
        <v>-480.49854935000002</v>
      </c>
      <c r="G219" s="37">
        <f>SUMIFS(СВЦЭМ!$F$34:$F$777,СВЦЭМ!$A$34:$A$777,$A219,СВЦЭМ!$B$34:$B$777,G$190)+'СЕТ СН'!$F$12-'СЕТ СН'!$F$21</f>
        <v>-481.72516324999998</v>
      </c>
      <c r="H219" s="37">
        <f>SUMIFS(СВЦЭМ!$F$34:$F$777,СВЦЭМ!$A$34:$A$777,$A219,СВЦЭМ!$B$34:$B$777,H$190)+'СЕТ СН'!$F$12-'СЕТ СН'!$F$21</f>
        <v>-487.42673217999999</v>
      </c>
      <c r="I219" s="37">
        <f>SUMIFS(СВЦЭМ!$F$34:$F$777,СВЦЭМ!$A$34:$A$777,$A219,СВЦЭМ!$B$34:$B$777,I$190)+'СЕТ СН'!$F$12-'СЕТ СН'!$F$21</f>
        <v>-495.12108572</v>
      </c>
      <c r="J219" s="37">
        <f>SUMIFS(СВЦЭМ!$F$34:$F$777,СВЦЭМ!$A$34:$A$777,$A219,СВЦЭМ!$B$34:$B$777,J$190)+'СЕТ СН'!$F$12-'СЕТ СН'!$F$21</f>
        <v>-499.07703653999999</v>
      </c>
      <c r="K219" s="37">
        <f>SUMIFS(СВЦЭМ!$F$34:$F$777,СВЦЭМ!$A$34:$A$777,$A219,СВЦЭМ!$B$34:$B$777,K$190)+'СЕТ СН'!$F$12-'СЕТ СН'!$F$21</f>
        <v>-504.80285207999998</v>
      </c>
      <c r="L219" s="37">
        <f>SUMIFS(СВЦЭМ!$F$34:$F$777,СВЦЭМ!$A$34:$A$777,$A219,СВЦЭМ!$B$34:$B$777,L$190)+'СЕТ СН'!$F$12-'СЕТ СН'!$F$21</f>
        <v>-512.81770603999996</v>
      </c>
      <c r="M219" s="37">
        <f>SUMIFS(СВЦЭМ!$F$34:$F$777,СВЦЭМ!$A$34:$A$777,$A219,СВЦЭМ!$B$34:$B$777,M$190)+'СЕТ СН'!$F$12-'СЕТ СН'!$F$21</f>
        <v>-515.96287945999995</v>
      </c>
      <c r="N219" s="37">
        <f>SUMIFS(СВЦЭМ!$F$34:$F$777,СВЦЭМ!$A$34:$A$777,$A219,СВЦЭМ!$B$34:$B$777,N$190)+'СЕТ СН'!$F$12-'СЕТ СН'!$F$21</f>
        <v>-515.93582304999995</v>
      </c>
      <c r="O219" s="37">
        <f>SUMIFS(СВЦЭМ!$F$34:$F$777,СВЦЭМ!$A$34:$A$777,$A219,СВЦЭМ!$B$34:$B$777,O$190)+'СЕТ СН'!$F$12-'СЕТ СН'!$F$21</f>
        <v>-515.72323258000006</v>
      </c>
      <c r="P219" s="37">
        <f>SUMIFS(СВЦЭМ!$F$34:$F$777,СВЦЭМ!$A$34:$A$777,$A219,СВЦЭМ!$B$34:$B$777,P$190)+'СЕТ СН'!$F$12-'СЕТ СН'!$F$21</f>
        <v>-515.24715705999995</v>
      </c>
      <c r="Q219" s="37">
        <f>SUMIFS(СВЦЭМ!$F$34:$F$777,СВЦЭМ!$A$34:$A$777,$A219,СВЦЭМ!$B$34:$B$777,Q$190)+'СЕТ СН'!$F$12-'СЕТ СН'!$F$21</f>
        <v>-515.35402351000005</v>
      </c>
      <c r="R219" s="37">
        <f>SUMIFS(СВЦЭМ!$F$34:$F$777,СВЦЭМ!$A$34:$A$777,$A219,СВЦЭМ!$B$34:$B$777,R$190)+'СЕТ СН'!$F$12-'СЕТ СН'!$F$21</f>
        <v>-515.42352991999996</v>
      </c>
      <c r="S219" s="37">
        <f>SUMIFS(СВЦЭМ!$F$34:$F$777,СВЦЭМ!$A$34:$A$777,$A219,СВЦЭМ!$B$34:$B$777,S$190)+'СЕТ СН'!$F$12-'СЕТ СН'!$F$21</f>
        <v>-516.21589548999998</v>
      </c>
      <c r="T219" s="37">
        <f>SUMIFS(СВЦЭМ!$F$34:$F$777,СВЦЭМ!$A$34:$A$777,$A219,СВЦЭМ!$B$34:$B$777,T$190)+'СЕТ СН'!$F$12-'СЕТ СН'!$F$21</f>
        <v>-515.27097323999999</v>
      </c>
      <c r="U219" s="37">
        <f>SUMIFS(СВЦЭМ!$F$34:$F$777,СВЦЭМ!$A$34:$A$777,$A219,СВЦЭМ!$B$34:$B$777,U$190)+'СЕТ СН'!$F$12-'СЕТ СН'!$F$21</f>
        <v>-514.84718648</v>
      </c>
      <c r="V219" s="37">
        <f>SUMIFS(СВЦЭМ!$F$34:$F$777,СВЦЭМ!$A$34:$A$777,$A219,СВЦЭМ!$B$34:$B$777,V$190)+'СЕТ СН'!$F$12-'СЕТ СН'!$F$21</f>
        <v>-513.24384326999996</v>
      </c>
      <c r="W219" s="37">
        <f>SUMIFS(СВЦЭМ!$F$34:$F$777,СВЦЭМ!$A$34:$A$777,$A219,СВЦЭМ!$B$34:$B$777,W$190)+'СЕТ СН'!$F$12-'СЕТ СН'!$F$21</f>
        <v>-505.91684851000002</v>
      </c>
      <c r="X219" s="37">
        <f>SUMIFS(СВЦЭМ!$F$34:$F$777,СВЦЭМ!$A$34:$A$777,$A219,СВЦЭМ!$B$34:$B$777,X$190)+'СЕТ СН'!$F$12-'СЕТ СН'!$F$21</f>
        <v>-500.79066662000002</v>
      </c>
      <c r="Y219" s="37">
        <f>SUMIFS(СВЦЭМ!$F$34:$F$777,СВЦЭМ!$A$34:$A$777,$A219,СВЦЭМ!$B$34:$B$777,Y$190)+'СЕТ СН'!$F$12-'СЕТ СН'!$F$21</f>
        <v>-495.96657726000001</v>
      </c>
    </row>
    <row r="220" spans="1:25" ht="15.75" x14ac:dyDescent="0.2">
      <c r="A220" s="36">
        <f t="shared" si="5"/>
        <v>42977</v>
      </c>
      <c r="B220" s="37">
        <f>SUMIFS(СВЦЭМ!$F$34:$F$777,СВЦЭМ!$A$34:$A$777,$A220,СВЦЭМ!$B$34:$B$777,B$190)+'СЕТ СН'!$F$12-'СЕТ СН'!$F$21</f>
        <v>-489.35050293</v>
      </c>
      <c r="C220" s="37">
        <f>SUMIFS(СВЦЭМ!$F$34:$F$777,СВЦЭМ!$A$34:$A$777,$A220,СВЦЭМ!$B$34:$B$777,C$190)+'СЕТ СН'!$F$12-'СЕТ СН'!$F$21</f>
        <v>-485.26024670999999</v>
      </c>
      <c r="D220" s="37">
        <f>SUMIFS(СВЦЭМ!$F$34:$F$777,СВЦЭМ!$A$34:$A$777,$A220,СВЦЭМ!$B$34:$B$777,D$190)+'СЕТ СН'!$F$12-'СЕТ СН'!$F$21</f>
        <v>-485.05029661999998</v>
      </c>
      <c r="E220" s="37">
        <f>SUMIFS(СВЦЭМ!$F$34:$F$777,СВЦЭМ!$A$34:$A$777,$A220,СВЦЭМ!$B$34:$B$777,E$190)+'СЕТ СН'!$F$12-'СЕТ СН'!$F$21</f>
        <v>-484.08322874999999</v>
      </c>
      <c r="F220" s="37">
        <f>SUMIFS(СВЦЭМ!$F$34:$F$777,СВЦЭМ!$A$34:$A$777,$A220,СВЦЭМ!$B$34:$B$777,F$190)+'СЕТ СН'!$F$12-'СЕТ СН'!$F$21</f>
        <v>-484.08566553000003</v>
      </c>
      <c r="G220" s="37">
        <f>SUMIFS(СВЦЭМ!$F$34:$F$777,СВЦЭМ!$A$34:$A$777,$A220,СВЦЭМ!$B$34:$B$777,G$190)+'СЕТ СН'!$F$12-'СЕТ СН'!$F$21</f>
        <v>-484.85755306999999</v>
      </c>
      <c r="H220" s="37">
        <f>SUMIFS(СВЦЭМ!$F$34:$F$777,СВЦЭМ!$A$34:$A$777,$A220,СВЦЭМ!$B$34:$B$777,H$190)+'СЕТ СН'!$F$12-'СЕТ СН'!$F$21</f>
        <v>-490.03954708000003</v>
      </c>
      <c r="I220" s="37">
        <f>SUMIFS(СВЦЭМ!$F$34:$F$777,СВЦЭМ!$A$34:$A$777,$A220,СВЦЭМ!$B$34:$B$777,I$190)+'СЕТ СН'!$F$12-'СЕТ СН'!$F$21</f>
        <v>-494.23027509000002</v>
      </c>
      <c r="J220" s="37">
        <f>SUMIFS(СВЦЭМ!$F$34:$F$777,СВЦЭМ!$A$34:$A$777,$A220,СВЦЭМ!$B$34:$B$777,J$190)+'СЕТ СН'!$F$12-'СЕТ СН'!$F$21</f>
        <v>-499.06035280999998</v>
      </c>
      <c r="K220" s="37">
        <f>SUMIFS(СВЦЭМ!$F$34:$F$777,СВЦЭМ!$A$34:$A$777,$A220,СВЦЭМ!$B$34:$B$777,K$190)+'СЕТ СН'!$F$12-'СЕТ СН'!$F$21</f>
        <v>-504.01442701000002</v>
      </c>
      <c r="L220" s="37">
        <f>SUMIFS(СВЦЭМ!$F$34:$F$777,СВЦЭМ!$A$34:$A$777,$A220,СВЦЭМ!$B$34:$B$777,L$190)+'СЕТ СН'!$F$12-'СЕТ СН'!$F$21</f>
        <v>-511.82030810999998</v>
      </c>
      <c r="M220" s="37">
        <f>SUMIFS(СВЦЭМ!$F$34:$F$777,СВЦЭМ!$A$34:$A$777,$A220,СВЦЭМ!$B$34:$B$777,M$190)+'СЕТ СН'!$F$12-'СЕТ СН'!$F$21</f>
        <v>-514.90257804999999</v>
      </c>
      <c r="N220" s="37">
        <f>SUMIFS(СВЦЭМ!$F$34:$F$777,СВЦЭМ!$A$34:$A$777,$A220,СВЦЭМ!$B$34:$B$777,N$190)+'СЕТ СН'!$F$12-'СЕТ СН'!$F$21</f>
        <v>-514.36984451000001</v>
      </c>
      <c r="O220" s="37">
        <f>SUMIFS(СВЦЭМ!$F$34:$F$777,СВЦЭМ!$A$34:$A$777,$A220,СВЦЭМ!$B$34:$B$777,O$190)+'СЕТ СН'!$F$12-'СЕТ СН'!$F$21</f>
        <v>-514.33382442000004</v>
      </c>
      <c r="P220" s="37">
        <f>SUMIFS(СВЦЭМ!$F$34:$F$777,СВЦЭМ!$A$34:$A$777,$A220,СВЦЭМ!$B$34:$B$777,P$190)+'СЕТ СН'!$F$12-'СЕТ СН'!$F$21</f>
        <v>-514.49782255000002</v>
      </c>
      <c r="Q220" s="37">
        <f>SUMIFS(СВЦЭМ!$F$34:$F$777,СВЦЭМ!$A$34:$A$777,$A220,СВЦЭМ!$B$34:$B$777,Q$190)+'СЕТ СН'!$F$12-'СЕТ СН'!$F$21</f>
        <v>-514.56457939000006</v>
      </c>
      <c r="R220" s="37">
        <f>SUMIFS(СВЦЭМ!$F$34:$F$777,СВЦЭМ!$A$34:$A$777,$A220,СВЦЭМ!$B$34:$B$777,R$190)+'СЕТ СН'!$F$12-'СЕТ СН'!$F$21</f>
        <v>-514.02006982</v>
      </c>
      <c r="S220" s="37">
        <f>SUMIFS(СВЦЭМ!$F$34:$F$777,СВЦЭМ!$A$34:$A$777,$A220,СВЦЭМ!$B$34:$B$777,S$190)+'СЕТ СН'!$F$12-'СЕТ СН'!$F$21</f>
        <v>-514.75187202999996</v>
      </c>
      <c r="T220" s="37">
        <f>SUMIFS(СВЦЭМ!$F$34:$F$777,СВЦЭМ!$A$34:$A$777,$A220,СВЦЭМ!$B$34:$B$777,T$190)+'СЕТ СН'!$F$12-'СЕТ СН'!$F$21</f>
        <v>-514.51001332999999</v>
      </c>
      <c r="U220" s="37">
        <f>SUMIFS(СВЦЭМ!$F$34:$F$777,СВЦЭМ!$A$34:$A$777,$A220,СВЦЭМ!$B$34:$B$777,U$190)+'СЕТ СН'!$F$12-'СЕТ СН'!$F$21</f>
        <v>-515.01193357</v>
      </c>
      <c r="V220" s="37">
        <f>SUMIFS(СВЦЭМ!$F$34:$F$777,СВЦЭМ!$A$34:$A$777,$A220,СВЦЭМ!$B$34:$B$777,V$190)+'СЕТ СН'!$F$12-'СЕТ СН'!$F$21</f>
        <v>-513.64049305000003</v>
      </c>
      <c r="W220" s="37">
        <f>SUMIFS(СВЦЭМ!$F$34:$F$777,СВЦЭМ!$A$34:$A$777,$A220,СВЦЭМ!$B$34:$B$777,W$190)+'СЕТ СН'!$F$12-'СЕТ СН'!$F$21</f>
        <v>-506.43003138</v>
      </c>
      <c r="X220" s="37">
        <f>SUMIFS(СВЦЭМ!$F$34:$F$777,СВЦЭМ!$A$34:$A$777,$A220,СВЦЭМ!$B$34:$B$777,X$190)+'СЕТ СН'!$F$12-'СЕТ СН'!$F$21</f>
        <v>-503.03397236000001</v>
      </c>
      <c r="Y220" s="37">
        <f>SUMIFS(СВЦЭМ!$F$34:$F$777,СВЦЭМ!$A$34:$A$777,$A220,СВЦЭМ!$B$34:$B$777,Y$190)+'СЕТ СН'!$F$12-'СЕТ СН'!$F$21</f>
        <v>-500.62796306000001</v>
      </c>
    </row>
    <row r="221" spans="1:25" ht="15.75" x14ac:dyDescent="0.2">
      <c r="A221" s="36">
        <f t="shared" si="5"/>
        <v>42978</v>
      </c>
      <c r="B221" s="37">
        <f>SUMIFS(СВЦЭМ!$F$34:$F$777,СВЦЭМ!$A$34:$A$777,$A221,СВЦЭМ!$B$34:$B$777,B$190)+'СЕТ СН'!$F$12-'СЕТ СН'!$F$21</f>
        <v>-503.25981329000001</v>
      </c>
      <c r="C221" s="37">
        <f>SUMIFS(СВЦЭМ!$F$34:$F$777,СВЦЭМ!$A$34:$A$777,$A221,СВЦЭМ!$B$34:$B$777,C$190)+'СЕТ СН'!$F$12-'СЕТ СН'!$F$21</f>
        <v>-493.35391893000002</v>
      </c>
      <c r="D221" s="37">
        <f>SUMIFS(СВЦЭМ!$F$34:$F$777,СВЦЭМ!$A$34:$A$777,$A221,СВЦЭМ!$B$34:$B$777,D$190)+'СЕТ СН'!$F$12-'СЕТ СН'!$F$21</f>
        <v>-488.38113363000002</v>
      </c>
      <c r="E221" s="37">
        <f>SUMIFS(СВЦЭМ!$F$34:$F$777,СВЦЭМ!$A$34:$A$777,$A221,СВЦЭМ!$B$34:$B$777,E$190)+'СЕТ СН'!$F$12-'СЕТ СН'!$F$21</f>
        <v>-486.76315434999998</v>
      </c>
      <c r="F221" s="37">
        <f>SUMIFS(СВЦЭМ!$F$34:$F$777,СВЦЭМ!$A$34:$A$777,$A221,СВЦЭМ!$B$34:$B$777,F$190)+'СЕТ СН'!$F$12-'СЕТ СН'!$F$21</f>
        <v>-485.83116474999997</v>
      </c>
      <c r="G221" s="37">
        <f>SUMIFS(СВЦЭМ!$F$34:$F$777,СВЦЭМ!$A$34:$A$777,$A221,СВЦЭМ!$B$34:$B$777,G$190)+'СЕТ СН'!$F$12-'СЕТ СН'!$F$21</f>
        <v>-486.30015564999997</v>
      </c>
      <c r="H221" s="37">
        <f>SUMIFS(СВЦЭМ!$F$34:$F$777,СВЦЭМ!$A$34:$A$777,$A221,СВЦЭМ!$B$34:$B$777,H$190)+'СЕТ СН'!$F$12-'СЕТ СН'!$F$21</f>
        <v>-492.00532866999998</v>
      </c>
      <c r="I221" s="37">
        <f>SUMIFS(СВЦЭМ!$F$34:$F$777,СВЦЭМ!$A$34:$A$777,$A221,СВЦЭМ!$B$34:$B$777,I$190)+'СЕТ СН'!$F$12-'СЕТ СН'!$F$21</f>
        <v>-500.90165943</v>
      </c>
      <c r="J221" s="37">
        <f>SUMIFS(СВЦЭМ!$F$34:$F$777,СВЦЭМ!$A$34:$A$777,$A221,СВЦЭМ!$B$34:$B$777,J$190)+'СЕТ СН'!$F$12-'СЕТ СН'!$F$21</f>
        <v>-502.38023454</v>
      </c>
      <c r="K221" s="37">
        <f>SUMIFS(СВЦЭМ!$F$34:$F$777,СВЦЭМ!$A$34:$A$777,$A221,СВЦЭМ!$B$34:$B$777,K$190)+'СЕТ СН'!$F$12-'СЕТ СН'!$F$21</f>
        <v>-506.03008697000001</v>
      </c>
      <c r="L221" s="37">
        <f>SUMIFS(СВЦЭМ!$F$34:$F$777,СВЦЭМ!$A$34:$A$777,$A221,СВЦЭМ!$B$34:$B$777,L$190)+'СЕТ СН'!$F$12-'СЕТ СН'!$F$21</f>
        <v>-514.98094082</v>
      </c>
      <c r="M221" s="37">
        <f>SUMIFS(СВЦЭМ!$F$34:$F$777,СВЦЭМ!$A$34:$A$777,$A221,СВЦЭМ!$B$34:$B$777,M$190)+'СЕТ СН'!$F$12-'СЕТ СН'!$F$21</f>
        <v>-517.71643094000001</v>
      </c>
      <c r="N221" s="37">
        <f>SUMIFS(СВЦЭМ!$F$34:$F$777,СВЦЭМ!$A$34:$A$777,$A221,СВЦЭМ!$B$34:$B$777,N$190)+'СЕТ СН'!$F$12-'СЕТ СН'!$F$21</f>
        <v>-517.59349405</v>
      </c>
      <c r="O221" s="37">
        <f>SUMIFS(СВЦЭМ!$F$34:$F$777,СВЦЭМ!$A$34:$A$777,$A221,СВЦЭМ!$B$34:$B$777,O$190)+'СЕТ СН'!$F$12-'СЕТ СН'!$F$21</f>
        <v>-517.73637398999995</v>
      </c>
      <c r="P221" s="37">
        <f>SUMIFS(СВЦЭМ!$F$34:$F$777,СВЦЭМ!$A$34:$A$777,$A221,СВЦЭМ!$B$34:$B$777,P$190)+'СЕТ СН'!$F$12-'СЕТ СН'!$F$21</f>
        <v>-517.83916861</v>
      </c>
      <c r="Q221" s="37">
        <f>SUMIFS(СВЦЭМ!$F$34:$F$777,СВЦЭМ!$A$34:$A$777,$A221,СВЦЭМ!$B$34:$B$777,Q$190)+'СЕТ СН'!$F$12-'СЕТ СН'!$F$21</f>
        <v>-517.45592699999997</v>
      </c>
      <c r="R221" s="37">
        <f>SUMIFS(СВЦЭМ!$F$34:$F$777,СВЦЭМ!$A$34:$A$777,$A221,СВЦЭМ!$B$34:$B$777,R$190)+'СЕТ СН'!$F$12-'СЕТ СН'!$F$21</f>
        <v>-517.07329586000003</v>
      </c>
      <c r="S221" s="37">
        <f>SUMIFS(СВЦЭМ!$F$34:$F$777,СВЦЭМ!$A$34:$A$777,$A221,СВЦЭМ!$B$34:$B$777,S$190)+'СЕТ СН'!$F$12-'СЕТ СН'!$F$21</f>
        <v>-517.87831188999996</v>
      </c>
      <c r="T221" s="37">
        <f>SUMIFS(СВЦЭМ!$F$34:$F$777,СВЦЭМ!$A$34:$A$777,$A221,СВЦЭМ!$B$34:$B$777,T$190)+'СЕТ СН'!$F$12-'СЕТ СН'!$F$21</f>
        <v>-517.30149769000002</v>
      </c>
      <c r="U221" s="37">
        <f>SUMIFS(СВЦЭМ!$F$34:$F$777,СВЦЭМ!$A$34:$A$777,$A221,СВЦЭМ!$B$34:$B$777,U$190)+'СЕТ СН'!$F$12-'СЕТ СН'!$F$21</f>
        <v>-517.29500801999995</v>
      </c>
      <c r="V221" s="37">
        <f>SUMIFS(СВЦЭМ!$F$34:$F$777,СВЦЭМ!$A$34:$A$777,$A221,СВЦЭМ!$B$34:$B$777,V$190)+'СЕТ СН'!$F$12-'СЕТ СН'!$F$21</f>
        <v>-517.68718472</v>
      </c>
      <c r="W221" s="37">
        <f>SUMIFS(СВЦЭМ!$F$34:$F$777,СВЦЭМ!$A$34:$A$777,$A221,СВЦЭМ!$B$34:$B$777,W$190)+'СЕТ СН'!$F$12-'СЕТ СН'!$F$21</f>
        <v>-510.58774922999999</v>
      </c>
      <c r="X221" s="37">
        <f>SUMIFS(СВЦЭМ!$F$34:$F$777,СВЦЭМ!$A$34:$A$777,$A221,СВЦЭМ!$B$34:$B$777,X$190)+'СЕТ СН'!$F$12-'СЕТ СН'!$F$21</f>
        <v>-504.45124043999999</v>
      </c>
      <c r="Y221" s="37">
        <f>SUMIFS(СВЦЭМ!$F$34:$F$777,СВЦЭМ!$A$34:$A$777,$A221,СВЦЭМ!$B$34:$B$777,Y$190)+'СЕТ СН'!$F$12-'СЕТ СН'!$F$21</f>
        <v>-501.96148399999998</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01.08.2017</v>
      </c>
      <c r="B226" s="37">
        <f>SUMIFS(СВЦЭМ!$G$34:$G$777,СВЦЭМ!$A$34:$A$777,$A226,СВЦЭМ!$B$34:$B$777,B$225)+'СЕТ СН'!$F$12-'СЕТ СН'!$F$21</f>
        <v>-400.26144252</v>
      </c>
      <c r="C226" s="37">
        <f>SUMIFS(СВЦЭМ!$G$34:$G$777,СВЦЭМ!$A$34:$A$777,$A226,СВЦЭМ!$B$34:$B$777,C$225)+'СЕТ СН'!$F$12-'СЕТ СН'!$F$21</f>
        <v>-382.75571944000001</v>
      </c>
      <c r="D226" s="37">
        <f>SUMIFS(СВЦЭМ!$G$34:$G$777,СВЦЭМ!$A$34:$A$777,$A226,СВЦЭМ!$B$34:$B$777,D$225)+'СЕТ СН'!$F$12-'СЕТ СН'!$F$21</f>
        <v>-374.14207818</v>
      </c>
      <c r="E226" s="37">
        <f>SUMIFS(СВЦЭМ!$G$34:$G$777,СВЦЭМ!$A$34:$A$777,$A226,СВЦЭМ!$B$34:$B$777,E$225)+'СЕТ СН'!$F$12-'СЕТ СН'!$F$21</f>
        <v>-366.43626889999996</v>
      </c>
      <c r="F226" s="37">
        <f>SUMIFS(СВЦЭМ!$G$34:$G$777,СВЦЭМ!$A$34:$A$777,$A226,СВЦЭМ!$B$34:$B$777,F$225)+'СЕТ СН'!$F$12-'СЕТ СН'!$F$21</f>
        <v>-364.72632556999997</v>
      </c>
      <c r="G226" s="37">
        <f>SUMIFS(СВЦЭМ!$G$34:$G$777,СВЦЭМ!$A$34:$A$777,$A226,СВЦЭМ!$B$34:$B$777,G$225)+'СЕТ СН'!$F$12-'СЕТ СН'!$F$21</f>
        <v>-361.86724795999999</v>
      </c>
      <c r="H226" s="37">
        <f>SUMIFS(СВЦЭМ!$G$34:$G$777,СВЦЭМ!$A$34:$A$777,$A226,СВЦЭМ!$B$34:$B$777,H$225)+'СЕТ СН'!$F$12-'СЕТ СН'!$F$21</f>
        <v>-372.71171458000003</v>
      </c>
      <c r="I226" s="37">
        <f>SUMIFS(СВЦЭМ!$G$34:$G$777,СВЦЭМ!$A$34:$A$777,$A226,СВЦЭМ!$B$34:$B$777,I$225)+'СЕТ СН'!$F$12-'СЕТ СН'!$F$21</f>
        <v>-402.28720976</v>
      </c>
      <c r="J226" s="37">
        <f>SUMIFS(СВЦЭМ!$G$34:$G$777,СВЦЭМ!$A$34:$A$777,$A226,СВЦЭМ!$B$34:$B$777,J$225)+'СЕТ СН'!$F$12-'СЕТ СН'!$F$21</f>
        <v>-431.88747932000001</v>
      </c>
      <c r="K226" s="37">
        <f>SUMIFS(СВЦЭМ!$G$34:$G$777,СВЦЭМ!$A$34:$A$777,$A226,СВЦЭМ!$B$34:$B$777,K$225)+'СЕТ СН'!$F$12-'СЕТ СН'!$F$21</f>
        <v>-454.27658750000001</v>
      </c>
      <c r="L226" s="37">
        <f>SUMIFS(СВЦЭМ!$G$34:$G$777,СВЦЭМ!$A$34:$A$777,$A226,СВЦЭМ!$B$34:$B$777,L$225)+'СЕТ СН'!$F$12-'СЕТ СН'!$F$21</f>
        <v>-465.55426697999997</v>
      </c>
      <c r="M226" s="37">
        <f>SUMIFS(СВЦЭМ!$G$34:$G$777,СВЦЭМ!$A$34:$A$777,$A226,СВЦЭМ!$B$34:$B$777,M$225)+'СЕТ СН'!$F$12-'СЕТ СН'!$F$21</f>
        <v>-467.02434260000001</v>
      </c>
      <c r="N226" s="37">
        <f>SUMIFS(СВЦЭМ!$G$34:$G$777,СВЦЭМ!$A$34:$A$777,$A226,СВЦЭМ!$B$34:$B$777,N$225)+'СЕТ СН'!$F$12-'СЕТ СН'!$F$21</f>
        <v>-467.54284978999999</v>
      </c>
      <c r="O226" s="37">
        <f>SUMIFS(СВЦЭМ!$G$34:$G$777,СВЦЭМ!$A$34:$A$777,$A226,СВЦЭМ!$B$34:$B$777,O$225)+'СЕТ СН'!$F$12-'СЕТ СН'!$F$21</f>
        <v>-466.19933247</v>
      </c>
      <c r="P226" s="37">
        <f>SUMIFS(СВЦЭМ!$G$34:$G$777,СВЦЭМ!$A$34:$A$777,$A226,СВЦЭМ!$B$34:$B$777,P$225)+'СЕТ СН'!$F$12-'СЕТ СН'!$F$21</f>
        <v>-466.16249199000004</v>
      </c>
      <c r="Q226" s="37">
        <f>SUMIFS(СВЦЭМ!$G$34:$G$777,СВЦЭМ!$A$34:$A$777,$A226,СВЦЭМ!$B$34:$B$777,Q$225)+'СЕТ СН'!$F$12-'СЕТ СН'!$F$21</f>
        <v>-466.5013141</v>
      </c>
      <c r="R226" s="37">
        <f>SUMIFS(СВЦЭМ!$G$34:$G$777,СВЦЭМ!$A$34:$A$777,$A226,СВЦЭМ!$B$34:$B$777,R$225)+'СЕТ СН'!$F$12-'СЕТ СН'!$F$21</f>
        <v>-466.28674079000001</v>
      </c>
      <c r="S226" s="37">
        <f>SUMIFS(СВЦЭМ!$G$34:$G$777,СВЦЭМ!$A$34:$A$777,$A226,СВЦЭМ!$B$34:$B$777,S$225)+'СЕТ СН'!$F$12-'СЕТ СН'!$F$21</f>
        <v>-466.56094394000002</v>
      </c>
      <c r="T226" s="37">
        <f>SUMIFS(СВЦЭМ!$G$34:$G$777,СВЦЭМ!$A$34:$A$777,$A226,СВЦЭМ!$B$34:$B$777,T$225)+'СЕТ СН'!$F$12-'СЕТ СН'!$F$21</f>
        <v>-466.71221374999999</v>
      </c>
      <c r="U226" s="37">
        <f>SUMIFS(СВЦЭМ!$G$34:$G$777,СВЦЭМ!$A$34:$A$777,$A226,СВЦЭМ!$B$34:$B$777,U$225)+'СЕТ СН'!$F$12-'СЕТ СН'!$F$21</f>
        <v>-467.54573614999998</v>
      </c>
      <c r="V226" s="37">
        <f>SUMIFS(СВЦЭМ!$G$34:$G$777,СВЦЭМ!$A$34:$A$777,$A226,СВЦЭМ!$B$34:$B$777,V$225)+'СЕТ СН'!$F$12-'СЕТ СН'!$F$21</f>
        <v>-460.43056323000002</v>
      </c>
      <c r="W226" s="37">
        <f>SUMIFS(СВЦЭМ!$G$34:$G$777,СВЦЭМ!$A$34:$A$777,$A226,СВЦЭМ!$B$34:$B$777,W$225)+'СЕТ СН'!$F$12-'СЕТ СН'!$F$21</f>
        <v>-447.15264200000001</v>
      </c>
      <c r="X226" s="37">
        <f>SUMIFS(СВЦЭМ!$G$34:$G$777,СВЦЭМ!$A$34:$A$777,$A226,СВЦЭМ!$B$34:$B$777,X$225)+'СЕТ СН'!$F$12-'СЕТ СН'!$F$21</f>
        <v>-434.94864272000001</v>
      </c>
      <c r="Y226" s="37">
        <f>SUMIFS(СВЦЭМ!$G$34:$G$777,СВЦЭМ!$A$34:$A$777,$A226,СВЦЭМ!$B$34:$B$777,Y$225)+'СЕТ СН'!$F$12-'СЕТ СН'!$F$21</f>
        <v>-411.08896901000003</v>
      </c>
      <c r="AA226" s="46"/>
    </row>
    <row r="227" spans="1:27" ht="15.75" x14ac:dyDescent="0.2">
      <c r="A227" s="36">
        <f>A226+1</f>
        <v>42949</v>
      </c>
      <c r="B227" s="37">
        <f>SUMIFS(СВЦЭМ!$G$34:$G$777,СВЦЭМ!$A$34:$A$777,$A227,СВЦЭМ!$B$34:$B$777,B$225)+'СЕТ СН'!$F$12-'СЕТ СН'!$F$21</f>
        <v>-396.62301708000001</v>
      </c>
      <c r="C227" s="37">
        <f>SUMIFS(СВЦЭМ!$G$34:$G$777,СВЦЭМ!$A$34:$A$777,$A227,СВЦЭМ!$B$34:$B$777,C$225)+'СЕТ СН'!$F$12-'СЕТ СН'!$F$21</f>
        <v>-375.74281107000002</v>
      </c>
      <c r="D227" s="37">
        <f>SUMIFS(СВЦЭМ!$G$34:$G$777,СВЦЭМ!$A$34:$A$777,$A227,СВЦЭМ!$B$34:$B$777,D$225)+'СЕТ СН'!$F$12-'СЕТ СН'!$F$21</f>
        <v>-365.28960589999997</v>
      </c>
      <c r="E227" s="37">
        <f>SUMIFS(СВЦЭМ!$G$34:$G$777,СВЦЭМ!$A$34:$A$777,$A227,СВЦЭМ!$B$34:$B$777,E$225)+'СЕТ СН'!$F$12-'СЕТ СН'!$F$21</f>
        <v>-362.35086482999998</v>
      </c>
      <c r="F227" s="37">
        <f>SUMIFS(СВЦЭМ!$G$34:$G$777,СВЦЭМ!$A$34:$A$777,$A227,СВЦЭМ!$B$34:$B$777,F$225)+'СЕТ СН'!$F$12-'СЕТ СН'!$F$21</f>
        <v>-360.42629015</v>
      </c>
      <c r="G227" s="37">
        <f>SUMIFS(СВЦЭМ!$G$34:$G$777,СВЦЭМ!$A$34:$A$777,$A227,СВЦЭМ!$B$34:$B$777,G$225)+'СЕТ СН'!$F$12-'СЕТ СН'!$F$21</f>
        <v>-363.80840527999999</v>
      </c>
      <c r="H227" s="37">
        <f>SUMIFS(СВЦЭМ!$G$34:$G$777,СВЦЭМ!$A$34:$A$777,$A227,СВЦЭМ!$B$34:$B$777,H$225)+'СЕТ СН'!$F$12-'СЕТ СН'!$F$21</f>
        <v>-383.20440106000001</v>
      </c>
      <c r="I227" s="37">
        <f>SUMIFS(СВЦЭМ!$G$34:$G$777,СВЦЭМ!$A$34:$A$777,$A227,СВЦЭМ!$B$34:$B$777,I$225)+'СЕТ СН'!$F$12-'СЕТ СН'!$F$21</f>
        <v>-411.04326191000001</v>
      </c>
      <c r="J227" s="37">
        <f>SUMIFS(СВЦЭМ!$G$34:$G$777,СВЦЭМ!$A$34:$A$777,$A227,СВЦЭМ!$B$34:$B$777,J$225)+'СЕТ СН'!$F$12-'СЕТ СН'!$F$21</f>
        <v>-436.96532225999999</v>
      </c>
      <c r="K227" s="37">
        <f>SUMIFS(СВЦЭМ!$G$34:$G$777,СВЦЭМ!$A$34:$A$777,$A227,СВЦЭМ!$B$34:$B$777,K$225)+'СЕТ СН'!$F$12-'СЕТ СН'!$F$21</f>
        <v>-449.64082443000001</v>
      </c>
      <c r="L227" s="37">
        <f>SUMIFS(СВЦЭМ!$G$34:$G$777,СВЦЭМ!$A$34:$A$777,$A227,СВЦЭМ!$B$34:$B$777,L$225)+'СЕТ СН'!$F$12-'СЕТ СН'!$F$21</f>
        <v>-459.45508015999997</v>
      </c>
      <c r="M227" s="37">
        <f>SUMIFS(СВЦЭМ!$G$34:$G$777,СВЦЭМ!$A$34:$A$777,$A227,СВЦЭМ!$B$34:$B$777,M$225)+'СЕТ СН'!$F$12-'СЕТ СН'!$F$21</f>
        <v>-459.68601274000002</v>
      </c>
      <c r="N227" s="37">
        <f>SUMIFS(СВЦЭМ!$G$34:$G$777,СВЦЭМ!$A$34:$A$777,$A227,СВЦЭМ!$B$34:$B$777,N$225)+'СЕТ СН'!$F$12-'СЕТ СН'!$F$21</f>
        <v>-461.65787836999999</v>
      </c>
      <c r="O227" s="37">
        <f>SUMIFS(СВЦЭМ!$G$34:$G$777,СВЦЭМ!$A$34:$A$777,$A227,СВЦЭМ!$B$34:$B$777,O$225)+'СЕТ СН'!$F$12-'СЕТ СН'!$F$21</f>
        <v>-461.23956450999998</v>
      </c>
      <c r="P227" s="37">
        <f>SUMIFS(СВЦЭМ!$G$34:$G$777,СВЦЭМ!$A$34:$A$777,$A227,СВЦЭМ!$B$34:$B$777,P$225)+'СЕТ СН'!$F$12-'СЕТ СН'!$F$21</f>
        <v>-460.67547920999999</v>
      </c>
      <c r="Q227" s="37">
        <f>SUMIFS(СВЦЭМ!$G$34:$G$777,СВЦЭМ!$A$34:$A$777,$A227,СВЦЭМ!$B$34:$B$777,Q$225)+'СЕТ СН'!$F$12-'СЕТ СН'!$F$21</f>
        <v>-459.09474262999998</v>
      </c>
      <c r="R227" s="37">
        <f>SUMIFS(СВЦЭМ!$G$34:$G$777,СВЦЭМ!$A$34:$A$777,$A227,СВЦЭМ!$B$34:$B$777,R$225)+'СЕТ СН'!$F$12-'СЕТ СН'!$F$21</f>
        <v>-455.66541359000001</v>
      </c>
      <c r="S227" s="37">
        <f>SUMIFS(СВЦЭМ!$G$34:$G$777,СВЦЭМ!$A$34:$A$777,$A227,СВЦЭМ!$B$34:$B$777,S$225)+'СЕТ СН'!$F$12-'СЕТ СН'!$F$21</f>
        <v>-453.40151292000002</v>
      </c>
      <c r="T227" s="37">
        <f>SUMIFS(СВЦЭМ!$G$34:$G$777,СВЦЭМ!$A$34:$A$777,$A227,СВЦЭМ!$B$34:$B$777,T$225)+'СЕТ СН'!$F$12-'СЕТ СН'!$F$21</f>
        <v>-457.51792609</v>
      </c>
      <c r="U227" s="37">
        <f>SUMIFS(СВЦЭМ!$G$34:$G$777,СВЦЭМ!$A$34:$A$777,$A227,СВЦЭМ!$B$34:$B$777,U$225)+'СЕТ СН'!$F$12-'СЕТ СН'!$F$21</f>
        <v>-462.99048571999998</v>
      </c>
      <c r="V227" s="37">
        <f>SUMIFS(СВЦЭМ!$G$34:$G$777,СВЦЭМ!$A$34:$A$777,$A227,СВЦЭМ!$B$34:$B$777,V$225)+'СЕТ СН'!$F$12-'СЕТ СН'!$F$21</f>
        <v>-455.83466407999998</v>
      </c>
      <c r="W227" s="37">
        <f>SUMIFS(СВЦЭМ!$G$34:$G$777,СВЦЭМ!$A$34:$A$777,$A227,СВЦЭМ!$B$34:$B$777,W$225)+'СЕТ СН'!$F$12-'СЕТ СН'!$F$21</f>
        <v>-443.25927891000003</v>
      </c>
      <c r="X227" s="37">
        <f>SUMIFS(СВЦЭМ!$G$34:$G$777,СВЦЭМ!$A$34:$A$777,$A227,СВЦЭМ!$B$34:$B$777,X$225)+'СЕТ СН'!$F$12-'СЕТ СН'!$F$21</f>
        <v>-433.08234662000001</v>
      </c>
      <c r="Y227" s="37">
        <f>SUMIFS(СВЦЭМ!$G$34:$G$777,СВЦЭМ!$A$34:$A$777,$A227,СВЦЭМ!$B$34:$B$777,Y$225)+'СЕТ СН'!$F$12-'СЕТ СН'!$F$21</f>
        <v>-411.33894139</v>
      </c>
    </row>
    <row r="228" spans="1:27" ht="15.75" x14ac:dyDescent="0.2">
      <c r="A228" s="36">
        <f t="shared" ref="A228:A256" si="6">A227+1</f>
        <v>42950</v>
      </c>
      <c r="B228" s="37">
        <f>SUMIFS(СВЦЭМ!$G$34:$G$777,СВЦЭМ!$A$34:$A$777,$A228,СВЦЭМ!$B$34:$B$777,B$225)+'СЕТ СН'!$F$12-'СЕТ СН'!$F$21</f>
        <v>-393.09053273000001</v>
      </c>
      <c r="C228" s="37">
        <f>SUMIFS(СВЦЭМ!$G$34:$G$777,СВЦЭМ!$A$34:$A$777,$A228,СВЦЭМ!$B$34:$B$777,C$225)+'СЕТ СН'!$F$12-'СЕТ СН'!$F$21</f>
        <v>-376.43555106999997</v>
      </c>
      <c r="D228" s="37">
        <f>SUMIFS(СВЦЭМ!$G$34:$G$777,СВЦЭМ!$A$34:$A$777,$A228,СВЦЭМ!$B$34:$B$777,D$225)+'СЕТ СН'!$F$12-'СЕТ СН'!$F$21</f>
        <v>-365.46390215999998</v>
      </c>
      <c r="E228" s="37">
        <f>SUMIFS(СВЦЭМ!$G$34:$G$777,СВЦЭМ!$A$34:$A$777,$A228,СВЦЭМ!$B$34:$B$777,E$225)+'СЕТ СН'!$F$12-'СЕТ СН'!$F$21</f>
        <v>-360.06356757000003</v>
      </c>
      <c r="F228" s="37">
        <f>SUMIFS(СВЦЭМ!$G$34:$G$777,СВЦЭМ!$A$34:$A$777,$A228,СВЦЭМ!$B$34:$B$777,F$225)+'СЕТ СН'!$F$12-'СЕТ СН'!$F$21</f>
        <v>-358.72736939000004</v>
      </c>
      <c r="G228" s="37">
        <f>SUMIFS(СВЦЭМ!$G$34:$G$777,СВЦЭМ!$A$34:$A$777,$A228,СВЦЭМ!$B$34:$B$777,G$225)+'СЕТ СН'!$F$12-'СЕТ СН'!$F$21</f>
        <v>-361.30339346</v>
      </c>
      <c r="H228" s="37">
        <f>SUMIFS(СВЦЭМ!$G$34:$G$777,СВЦЭМ!$A$34:$A$777,$A228,СВЦЭМ!$B$34:$B$777,H$225)+'СЕТ СН'!$F$12-'СЕТ СН'!$F$21</f>
        <v>-381.19936194000002</v>
      </c>
      <c r="I228" s="37">
        <f>SUMIFS(СВЦЭМ!$G$34:$G$777,СВЦЭМ!$A$34:$A$777,$A228,СВЦЭМ!$B$34:$B$777,I$225)+'СЕТ СН'!$F$12-'СЕТ СН'!$F$21</f>
        <v>-408.23232501999996</v>
      </c>
      <c r="J228" s="37">
        <f>SUMIFS(СВЦЭМ!$G$34:$G$777,СВЦЭМ!$A$34:$A$777,$A228,СВЦЭМ!$B$34:$B$777,J$225)+'СЕТ СН'!$F$12-'СЕТ СН'!$F$21</f>
        <v>-438.72384620000003</v>
      </c>
      <c r="K228" s="37">
        <f>SUMIFS(СВЦЭМ!$G$34:$G$777,СВЦЭМ!$A$34:$A$777,$A228,СВЦЭМ!$B$34:$B$777,K$225)+'СЕТ СН'!$F$12-'СЕТ СН'!$F$21</f>
        <v>-459.79812228999998</v>
      </c>
      <c r="L228" s="37">
        <f>SUMIFS(СВЦЭМ!$G$34:$G$777,СВЦЭМ!$A$34:$A$777,$A228,СВЦЭМ!$B$34:$B$777,L$225)+'СЕТ СН'!$F$12-'СЕТ СН'!$F$21</f>
        <v>-472.80447578000002</v>
      </c>
      <c r="M228" s="37">
        <f>SUMIFS(СВЦЭМ!$G$34:$G$777,СВЦЭМ!$A$34:$A$777,$A228,СВЦЭМ!$B$34:$B$777,M$225)+'СЕТ СН'!$F$12-'СЕТ СН'!$F$21</f>
        <v>-474.64234919</v>
      </c>
      <c r="N228" s="37">
        <f>SUMIFS(СВЦЭМ!$G$34:$G$777,СВЦЭМ!$A$34:$A$777,$A228,СВЦЭМ!$B$34:$B$777,N$225)+'СЕТ СН'!$F$12-'СЕТ СН'!$F$21</f>
        <v>-472.97062638</v>
      </c>
      <c r="O228" s="37">
        <f>SUMIFS(СВЦЭМ!$G$34:$G$777,СВЦЭМ!$A$34:$A$777,$A228,СВЦЭМ!$B$34:$B$777,O$225)+'СЕТ СН'!$F$12-'СЕТ СН'!$F$21</f>
        <v>-476.37022288000003</v>
      </c>
      <c r="P228" s="37">
        <f>SUMIFS(СВЦЭМ!$G$34:$G$777,СВЦЭМ!$A$34:$A$777,$A228,СВЦЭМ!$B$34:$B$777,P$225)+'СЕТ СН'!$F$12-'СЕТ СН'!$F$21</f>
        <v>-472.72337944999998</v>
      </c>
      <c r="Q228" s="37">
        <f>SUMIFS(СВЦЭМ!$G$34:$G$777,СВЦЭМ!$A$34:$A$777,$A228,СВЦЭМ!$B$34:$B$777,Q$225)+'СЕТ СН'!$F$12-'СЕТ СН'!$F$21</f>
        <v>-471.77978937</v>
      </c>
      <c r="R228" s="37">
        <f>SUMIFS(СВЦЭМ!$G$34:$G$777,СВЦЭМ!$A$34:$A$777,$A228,СВЦЭМ!$B$34:$B$777,R$225)+'СЕТ СН'!$F$12-'СЕТ СН'!$F$21</f>
        <v>-470.37396332999998</v>
      </c>
      <c r="S228" s="37">
        <f>SUMIFS(СВЦЭМ!$G$34:$G$777,СВЦЭМ!$A$34:$A$777,$A228,СВЦЭМ!$B$34:$B$777,S$225)+'СЕТ СН'!$F$12-'СЕТ СН'!$F$21</f>
        <v>-472.65062961000001</v>
      </c>
      <c r="T228" s="37">
        <f>SUMIFS(СВЦЭМ!$G$34:$G$777,СВЦЭМ!$A$34:$A$777,$A228,СВЦЭМ!$B$34:$B$777,T$225)+'СЕТ СН'!$F$12-'СЕТ СН'!$F$21</f>
        <v>-469.71048556</v>
      </c>
      <c r="U228" s="37">
        <f>SUMIFS(СВЦЭМ!$G$34:$G$777,СВЦЭМ!$A$34:$A$777,$A228,СВЦЭМ!$B$34:$B$777,U$225)+'СЕТ СН'!$F$12-'СЕТ СН'!$F$21</f>
        <v>-469.37136651000003</v>
      </c>
      <c r="V228" s="37">
        <f>SUMIFS(СВЦЭМ!$G$34:$G$777,СВЦЭМ!$A$34:$A$777,$A228,СВЦЭМ!$B$34:$B$777,V$225)+'СЕТ СН'!$F$12-'СЕТ СН'!$F$21</f>
        <v>-465.54192279</v>
      </c>
      <c r="W228" s="37">
        <f>SUMIFS(СВЦЭМ!$G$34:$G$777,СВЦЭМ!$A$34:$A$777,$A228,СВЦЭМ!$B$34:$B$777,W$225)+'СЕТ СН'!$F$12-'СЕТ СН'!$F$21</f>
        <v>-455.75231878</v>
      </c>
      <c r="X228" s="37">
        <f>SUMIFS(СВЦЭМ!$G$34:$G$777,СВЦЭМ!$A$34:$A$777,$A228,СВЦЭМ!$B$34:$B$777,X$225)+'СЕТ СН'!$F$12-'СЕТ СН'!$F$21</f>
        <v>-433.00968239999997</v>
      </c>
      <c r="Y228" s="37">
        <f>SUMIFS(СВЦЭМ!$G$34:$G$777,СВЦЭМ!$A$34:$A$777,$A228,СВЦЭМ!$B$34:$B$777,Y$225)+'СЕТ СН'!$F$12-'СЕТ СН'!$F$21</f>
        <v>-408.22502856</v>
      </c>
    </row>
    <row r="229" spans="1:27" ht="15.75" x14ac:dyDescent="0.2">
      <c r="A229" s="36">
        <f t="shared" si="6"/>
        <v>42951</v>
      </c>
      <c r="B229" s="37">
        <f>SUMIFS(СВЦЭМ!$G$34:$G$777,СВЦЭМ!$A$34:$A$777,$A229,СВЦЭМ!$B$34:$B$777,B$225)+'СЕТ СН'!$F$12-'СЕТ СН'!$F$21</f>
        <v>-363.59716090000001</v>
      </c>
      <c r="C229" s="37">
        <f>SUMIFS(СВЦЭМ!$G$34:$G$777,СВЦЭМ!$A$34:$A$777,$A229,СВЦЭМ!$B$34:$B$777,C$225)+'СЕТ СН'!$F$12-'СЕТ СН'!$F$21</f>
        <v>-337.84068714</v>
      </c>
      <c r="D229" s="37">
        <f>SUMIFS(СВЦЭМ!$G$34:$G$777,СВЦЭМ!$A$34:$A$777,$A229,СВЦЭМ!$B$34:$B$777,D$225)+'СЕТ СН'!$F$12-'СЕТ СН'!$F$21</f>
        <v>-320.18828166999998</v>
      </c>
      <c r="E229" s="37">
        <f>SUMIFS(СВЦЭМ!$G$34:$G$777,СВЦЭМ!$A$34:$A$777,$A229,СВЦЭМ!$B$34:$B$777,E$225)+'СЕТ СН'!$F$12-'СЕТ СН'!$F$21</f>
        <v>-309.72592049999997</v>
      </c>
      <c r="F229" s="37">
        <f>SUMIFS(СВЦЭМ!$G$34:$G$777,СВЦЭМ!$A$34:$A$777,$A229,СВЦЭМ!$B$34:$B$777,F$225)+'СЕТ СН'!$F$12-'СЕТ СН'!$F$21</f>
        <v>-308.74193564000001</v>
      </c>
      <c r="G229" s="37">
        <f>SUMIFS(СВЦЭМ!$G$34:$G$777,СВЦЭМ!$A$34:$A$777,$A229,СВЦЭМ!$B$34:$B$777,G$225)+'СЕТ СН'!$F$12-'СЕТ СН'!$F$21</f>
        <v>-309.30809070999999</v>
      </c>
      <c r="H229" s="37">
        <f>SUMIFS(СВЦЭМ!$G$34:$G$777,СВЦЭМ!$A$34:$A$777,$A229,СВЦЭМ!$B$34:$B$777,H$225)+'СЕТ СН'!$F$12-'СЕТ СН'!$F$21</f>
        <v>-330.30973570000003</v>
      </c>
      <c r="I229" s="37">
        <f>SUMIFS(СВЦЭМ!$G$34:$G$777,СВЦЭМ!$A$34:$A$777,$A229,СВЦЭМ!$B$34:$B$777,I$225)+'СЕТ СН'!$F$12-'СЕТ СН'!$F$21</f>
        <v>-359.34182465000004</v>
      </c>
      <c r="J229" s="37">
        <f>SUMIFS(СВЦЭМ!$G$34:$G$777,СВЦЭМ!$A$34:$A$777,$A229,СВЦЭМ!$B$34:$B$777,J$225)+'СЕТ СН'!$F$12-'СЕТ СН'!$F$21</f>
        <v>-387.81647960999999</v>
      </c>
      <c r="K229" s="37">
        <f>SUMIFS(СВЦЭМ!$G$34:$G$777,СВЦЭМ!$A$34:$A$777,$A229,СВЦЭМ!$B$34:$B$777,K$225)+'СЕТ СН'!$F$12-'СЕТ СН'!$F$21</f>
        <v>-410.91269948000001</v>
      </c>
      <c r="L229" s="37">
        <f>SUMIFS(СВЦЭМ!$G$34:$G$777,СВЦЭМ!$A$34:$A$777,$A229,СВЦЭМ!$B$34:$B$777,L$225)+'СЕТ СН'!$F$12-'СЕТ СН'!$F$21</f>
        <v>-427.84233246999997</v>
      </c>
      <c r="M229" s="37">
        <f>SUMIFS(СВЦЭМ!$G$34:$G$777,СВЦЭМ!$A$34:$A$777,$A229,СВЦЭМ!$B$34:$B$777,M$225)+'СЕТ СН'!$F$12-'СЕТ СН'!$F$21</f>
        <v>-429.87332115000004</v>
      </c>
      <c r="N229" s="37">
        <f>SUMIFS(СВЦЭМ!$G$34:$G$777,СВЦЭМ!$A$34:$A$777,$A229,СВЦЭМ!$B$34:$B$777,N$225)+'СЕТ СН'!$F$12-'СЕТ СН'!$F$21</f>
        <v>-428.12598365999997</v>
      </c>
      <c r="O229" s="37">
        <f>SUMIFS(СВЦЭМ!$G$34:$G$777,СВЦЭМ!$A$34:$A$777,$A229,СВЦЭМ!$B$34:$B$777,O$225)+'СЕТ СН'!$F$12-'СЕТ СН'!$F$21</f>
        <v>-431.67949906000001</v>
      </c>
      <c r="P229" s="37">
        <f>SUMIFS(СВЦЭМ!$G$34:$G$777,СВЦЭМ!$A$34:$A$777,$A229,СВЦЭМ!$B$34:$B$777,P$225)+'СЕТ СН'!$F$12-'СЕТ СН'!$F$21</f>
        <v>-428.30562522000002</v>
      </c>
      <c r="Q229" s="37">
        <f>SUMIFS(СВЦЭМ!$G$34:$G$777,СВЦЭМ!$A$34:$A$777,$A229,СВЦЭМ!$B$34:$B$777,Q$225)+'СЕТ СН'!$F$12-'СЕТ СН'!$F$21</f>
        <v>-427.80972170999996</v>
      </c>
      <c r="R229" s="37">
        <f>SUMIFS(СВЦЭМ!$G$34:$G$777,СВЦЭМ!$A$34:$A$777,$A229,СВЦЭМ!$B$34:$B$777,R$225)+'СЕТ СН'!$F$12-'СЕТ СН'!$F$21</f>
        <v>-426.93029593</v>
      </c>
      <c r="S229" s="37">
        <f>SUMIFS(СВЦЭМ!$G$34:$G$777,СВЦЭМ!$A$34:$A$777,$A229,СВЦЭМ!$B$34:$B$777,S$225)+'СЕТ СН'!$F$12-'СЕТ СН'!$F$21</f>
        <v>-429.92991753000001</v>
      </c>
      <c r="T229" s="37">
        <f>SUMIFS(СВЦЭМ!$G$34:$G$777,СВЦЭМ!$A$34:$A$777,$A229,СВЦЭМ!$B$34:$B$777,T$225)+'СЕТ СН'!$F$12-'СЕТ СН'!$F$21</f>
        <v>-426.25758859999996</v>
      </c>
      <c r="U229" s="37">
        <f>SUMIFS(СВЦЭМ!$G$34:$G$777,СВЦЭМ!$A$34:$A$777,$A229,СВЦЭМ!$B$34:$B$777,U$225)+'СЕТ СН'!$F$12-'СЕТ СН'!$F$21</f>
        <v>-427.11330078000003</v>
      </c>
      <c r="V229" s="37">
        <f>SUMIFS(СВЦЭМ!$G$34:$G$777,СВЦЭМ!$A$34:$A$777,$A229,СВЦЭМ!$B$34:$B$777,V$225)+'СЕТ СН'!$F$12-'СЕТ СН'!$F$21</f>
        <v>-421.95582410999998</v>
      </c>
      <c r="W229" s="37">
        <f>SUMIFS(СВЦЭМ!$G$34:$G$777,СВЦЭМ!$A$34:$A$777,$A229,СВЦЭМ!$B$34:$B$777,W$225)+'СЕТ СН'!$F$12-'СЕТ СН'!$F$21</f>
        <v>-401.26790274000001</v>
      </c>
      <c r="X229" s="37">
        <f>SUMIFS(СВЦЭМ!$G$34:$G$777,СВЦЭМ!$A$34:$A$777,$A229,СВЦЭМ!$B$34:$B$777,X$225)+'СЕТ СН'!$F$12-'СЕТ СН'!$F$21</f>
        <v>-381.06459307</v>
      </c>
      <c r="Y229" s="37">
        <f>SUMIFS(СВЦЭМ!$G$34:$G$777,СВЦЭМ!$A$34:$A$777,$A229,СВЦЭМ!$B$34:$B$777,Y$225)+'СЕТ СН'!$F$12-'СЕТ СН'!$F$21</f>
        <v>-359.90982747999999</v>
      </c>
    </row>
    <row r="230" spans="1:27" ht="15.75" x14ac:dyDescent="0.2">
      <c r="A230" s="36">
        <f t="shared" si="6"/>
        <v>42952</v>
      </c>
      <c r="B230" s="37">
        <f>SUMIFS(СВЦЭМ!$G$34:$G$777,СВЦЭМ!$A$34:$A$777,$A230,СВЦЭМ!$B$34:$B$777,B$225)+'СЕТ СН'!$F$12-'СЕТ СН'!$F$21</f>
        <v>-342.78983012000003</v>
      </c>
      <c r="C230" s="37">
        <f>SUMIFS(СВЦЭМ!$G$34:$G$777,СВЦЭМ!$A$34:$A$777,$A230,СВЦЭМ!$B$34:$B$777,C$225)+'СЕТ СН'!$F$12-'СЕТ СН'!$F$21</f>
        <v>-317.75632640999999</v>
      </c>
      <c r="D230" s="37">
        <f>SUMIFS(СВЦЭМ!$G$34:$G$777,СВЦЭМ!$A$34:$A$777,$A230,СВЦЭМ!$B$34:$B$777,D$225)+'СЕТ СН'!$F$12-'СЕТ СН'!$F$21</f>
        <v>-311.25545562999997</v>
      </c>
      <c r="E230" s="37">
        <f>SUMIFS(СВЦЭМ!$G$34:$G$777,СВЦЭМ!$A$34:$A$777,$A230,СВЦЭМ!$B$34:$B$777,E$225)+'СЕТ СН'!$F$12-'СЕТ СН'!$F$21</f>
        <v>-307.62819411999999</v>
      </c>
      <c r="F230" s="37">
        <f>SUMIFS(СВЦЭМ!$G$34:$G$777,СВЦЭМ!$A$34:$A$777,$A230,СВЦЭМ!$B$34:$B$777,F$225)+'СЕТ СН'!$F$12-'СЕТ СН'!$F$21</f>
        <v>-308.13570364999998</v>
      </c>
      <c r="G230" s="37">
        <f>SUMIFS(СВЦЭМ!$G$34:$G$777,СВЦЭМ!$A$34:$A$777,$A230,СВЦЭМ!$B$34:$B$777,G$225)+'СЕТ СН'!$F$12-'СЕТ СН'!$F$21</f>
        <v>-307.82099608999999</v>
      </c>
      <c r="H230" s="37">
        <f>SUMIFS(СВЦЭМ!$G$34:$G$777,СВЦЭМ!$A$34:$A$777,$A230,СВЦЭМ!$B$34:$B$777,H$225)+'СЕТ СН'!$F$12-'СЕТ СН'!$F$21</f>
        <v>-317.22676142</v>
      </c>
      <c r="I230" s="37">
        <f>SUMIFS(СВЦЭМ!$G$34:$G$777,СВЦЭМ!$A$34:$A$777,$A230,СВЦЭМ!$B$34:$B$777,I$225)+'СЕТ СН'!$F$12-'СЕТ СН'!$F$21</f>
        <v>-345.60156035</v>
      </c>
      <c r="J230" s="37">
        <f>SUMIFS(СВЦЭМ!$G$34:$G$777,СВЦЭМ!$A$34:$A$777,$A230,СВЦЭМ!$B$34:$B$777,J$225)+'СЕТ СН'!$F$12-'СЕТ СН'!$F$21</f>
        <v>-383.16349188000004</v>
      </c>
      <c r="K230" s="37">
        <f>SUMIFS(СВЦЭМ!$G$34:$G$777,СВЦЭМ!$A$34:$A$777,$A230,СВЦЭМ!$B$34:$B$777,K$225)+'СЕТ СН'!$F$12-'СЕТ СН'!$F$21</f>
        <v>-413.11309889</v>
      </c>
      <c r="L230" s="37">
        <f>SUMIFS(СВЦЭМ!$G$34:$G$777,СВЦЭМ!$A$34:$A$777,$A230,СВЦЭМ!$B$34:$B$777,L$225)+'СЕТ СН'!$F$12-'СЕТ СН'!$F$21</f>
        <v>-426.93801439999999</v>
      </c>
      <c r="M230" s="37">
        <f>SUMIFS(СВЦЭМ!$G$34:$G$777,СВЦЭМ!$A$34:$A$777,$A230,СВЦЭМ!$B$34:$B$777,M$225)+'СЕТ СН'!$F$12-'СЕТ СН'!$F$21</f>
        <v>-428.31746232</v>
      </c>
      <c r="N230" s="37">
        <f>SUMIFS(СВЦЭМ!$G$34:$G$777,СВЦЭМ!$A$34:$A$777,$A230,СВЦЭМ!$B$34:$B$777,N$225)+'СЕТ СН'!$F$12-'СЕТ СН'!$F$21</f>
        <v>-429.50063754999996</v>
      </c>
      <c r="O230" s="37">
        <f>SUMIFS(СВЦЭМ!$G$34:$G$777,СВЦЭМ!$A$34:$A$777,$A230,СВЦЭМ!$B$34:$B$777,O$225)+'СЕТ СН'!$F$12-'СЕТ СН'!$F$21</f>
        <v>-429.61571488000004</v>
      </c>
      <c r="P230" s="37">
        <f>SUMIFS(СВЦЭМ!$G$34:$G$777,СВЦЭМ!$A$34:$A$777,$A230,СВЦЭМ!$B$34:$B$777,P$225)+'СЕТ СН'!$F$12-'СЕТ СН'!$F$21</f>
        <v>-429.11845840000001</v>
      </c>
      <c r="Q230" s="37">
        <f>SUMIFS(СВЦЭМ!$G$34:$G$777,СВЦЭМ!$A$34:$A$777,$A230,СВЦЭМ!$B$34:$B$777,Q$225)+'СЕТ СН'!$F$12-'СЕТ СН'!$F$21</f>
        <v>-429.54091933999996</v>
      </c>
      <c r="R230" s="37">
        <f>SUMIFS(СВЦЭМ!$G$34:$G$777,СВЦЭМ!$A$34:$A$777,$A230,СВЦЭМ!$B$34:$B$777,R$225)+'СЕТ СН'!$F$12-'СЕТ СН'!$F$21</f>
        <v>-429.94542340999999</v>
      </c>
      <c r="S230" s="37">
        <f>SUMIFS(СВЦЭМ!$G$34:$G$777,СВЦЭМ!$A$34:$A$777,$A230,СВЦЭМ!$B$34:$B$777,S$225)+'СЕТ СН'!$F$12-'СЕТ СН'!$F$21</f>
        <v>-430.79755023000001</v>
      </c>
      <c r="T230" s="37">
        <f>SUMIFS(СВЦЭМ!$G$34:$G$777,СВЦЭМ!$A$34:$A$777,$A230,СВЦЭМ!$B$34:$B$777,T$225)+'СЕТ СН'!$F$12-'СЕТ СН'!$F$21</f>
        <v>-431.00680462000003</v>
      </c>
      <c r="U230" s="37">
        <f>SUMIFS(СВЦЭМ!$G$34:$G$777,СВЦЭМ!$A$34:$A$777,$A230,СВЦЭМ!$B$34:$B$777,U$225)+'СЕТ СН'!$F$12-'СЕТ СН'!$F$21</f>
        <v>-431.03911748999997</v>
      </c>
      <c r="V230" s="37">
        <f>SUMIFS(СВЦЭМ!$G$34:$G$777,СВЦЭМ!$A$34:$A$777,$A230,СВЦЭМ!$B$34:$B$777,V$225)+'СЕТ СН'!$F$12-'СЕТ СН'!$F$21</f>
        <v>-425.41832792000002</v>
      </c>
      <c r="W230" s="37">
        <f>SUMIFS(СВЦЭМ!$G$34:$G$777,СВЦЭМ!$A$34:$A$777,$A230,СВЦЭМ!$B$34:$B$777,W$225)+'СЕТ СН'!$F$12-'СЕТ СН'!$F$21</f>
        <v>-406.88103625999997</v>
      </c>
      <c r="X230" s="37">
        <f>SUMIFS(СВЦЭМ!$G$34:$G$777,СВЦЭМ!$A$34:$A$777,$A230,СВЦЭМ!$B$34:$B$777,X$225)+'СЕТ СН'!$F$12-'СЕТ СН'!$F$21</f>
        <v>-381.86254162</v>
      </c>
      <c r="Y230" s="37">
        <f>SUMIFS(СВЦЭМ!$G$34:$G$777,СВЦЭМ!$A$34:$A$777,$A230,СВЦЭМ!$B$34:$B$777,Y$225)+'СЕТ СН'!$F$12-'СЕТ СН'!$F$21</f>
        <v>-357.01792961000001</v>
      </c>
    </row>
    <row r="231" spans="1:27" ht="15.75" x14ac:dyDescent="0.2">
      <c r="A231" s="36">
        <f t="shared" si="6"/>
        <v>42953</v>
      </c>
      <c r="B231" s="37">
        <f>SUMIFS(СВЦЭМ!$G$34:$G$777,СВЦЭМ!$A$34:$A$777,$A231,СВЦЭМ!$B$34:$B$777,B$225)+'СЕТ СН'!$F$12-'СЕТ СН'!$F$21</f>
        <v>-338.50552341000002</v>
      </c>
      <c r="C231" s="37">
        <f>SUMIFS(СВЦЭМ!$G$34:$G$777,СВЦЭМ!$A$34:$A$777,$A231,СВЦЭМ!$B$34:$B$777,C$225)+'СЕТ СН'!$F$12-'СЕТ СН'!$F$21</f>
        <v>-314.85240708999999</v>
      </c>
      <c r="D231" s="37">
        <f>SUMIFS(СВЦЭМ!$G$34:$G$777,СВЦЭМ!$A$34:$A$777,$A231,СВЦЭМ!$B$34:$B$777,D$225)+'СЕТ СН'!$F$12-'СЕТ СН'!$F$21</f>
        <v>-307.11866404</v>
      </c>
      <c r="E231" s="37">
        <f>SUMIFS(СВЦЭМ!$G$34:$G$777,СВЦЭМ!$A$34:$A$777,$A231,СВЦЭМ!$B$34:$B$777,E$225)+'СЕТ СН'!$F$12-'СЕТ СН'!$F$21</f>
        <v>-306.44913158000003</v>
      </c>
      <c r="F231" s="37">
        <f>SUMIFS(СВЦЭМ!$G$34:$G$777,СВЦЭМ!$A$34:$A$777,$A231,СВЦЭМ!$B$34:$B$777,F$225)+'СЕТ СН'!$F$12-'СЕТ СН'!$F$21</f>
        <v>-310.77837940000001</v>
      </c>
      <c r="G231" s="37">
        <f>SUMIFS(СВЦЭМ!$G$34:$G$777,СВЦЭМ!$A$34:$A$777,$A231,СВЦЭМ!$B$34:$B$777,G$225)+'СЕТ СН'!$F$12-'СЕТ СН'!$F$21</f>
        <v>-311.19517801000001</v>
      </c>
      <c r="H231" s="37">
        <f>SUMIFS(СВЦЭМ!$G$34:$G$777,СВЦЭМ!$A$34:$A$777,$A231,СВЦЭМ!$B$34:$B$777,H$225)+'СЕТ СН'!$F$12-'СЕТ СН'!$F$21</f>
        <v>-308.56215635000001</v>
      </c>
      <c r="I231" s="37">
        <f>SUMIFS(СВЦЭМ!$G$34:$G$777,СВЦЭМ!$A$34:$A$777,$A231,СВЦЭМ!$B$34:$B$777,I$225)+'СЕТ СН'!$F$12-'СЕТ СН'!$F$21</f>
        <v>-337.86868072999999</v>
      </c>
      <c r="J231" s="37">
        <f>SUMIFS(СВЦЭМ!$G$34:$G$777,СВЦЭМ!$A$34:$A$777,$A231,СВЦЭМ!$B$34:$B$777,J$225)+'СЕТ СН'!$F$12-'СЕТ СН'!$F$21</f>
        <v>-377.68582593999997</v>
      </c>
      <c r="K231" s="37">
        <f>SUMIFS(СВЦЭМ!$G$34:$G$777,СВЦЭМ!$A$34:$A$777,$A231,СВЦЭМ!$B$34:$B$777,K$225)+'СЕТ СН'!$F$12-'СЕТ СН'!$F$21</f>
        <v>-406.87480464999999</v>
      </c>
      <c r="L231" s="37">
        <f>SUMIFS(СВЦЭМ!$G$34:$G$777,СВЦЭМ!$A$34:$A$777,$A231,СВЦЭМ!$B$34:$B$777,L$225)+'СЕТ СН'!$F$12-'СЕТ СН'!$F$21</f>
        <v>-425.77556866999998</v>
      </c>
      <c r="M231" s="37">
        <f>SUMIFS(СВЦЭМ!$G$34:$G$777,СВЦЭМ!$A$34:$A$777,$A231,СВЦЭМ!$B$34:$B$777,M$225)+'СЕТ СН'!$F$12-'СЕТ СН'!$F$21</f>
        <v>-427.04879310000001</v>
      </c>
      <c r="N231" s="37">
        <f>SUMIFS(СВЦЭМ!$G$34:$G$777,СВЦЭМ!$A$34:$A$777,$A231,СВЦЭМ!$B$34:$B$777,N$225)+'СЕТ СН'!$F$12-'СЕТ СН'!$F$21</f>
        <v>-427.4453757</v>
      </c>
      <c r="O231" s="37">
        <f>SUMIFS(СВЦЭМ!$G$34:$G$777,СВЦЭМ!$A$34:$A$777,$A231,СВЦЭМ!$B$34:$B$777,O$225)+'СЕТ СН'!$F$12-'СЕТ СН'!$F$21</f>
        <v>-427.54232598999999</v>
      </c>
      <c r="P231" s="37">
        <f>SUMIFS(СВЦЭМ!$G$34:$G$777,СВЦЭМ!$A$34:$A$777,$A231,СВЦЭМ!$B$34:$B$777,P$225)+'СЕТ СН'!$F$12-'СЕТ СН'!$F$21</f>
        <v>-427.13316500999997</v>
      </c>
      <c r="Q231" s="37">
        <f>SUMIFS(СВЦЭМ!$G$34:$G$777,СВЦЭМ!$A$34:$A$777,$A231,СВЦЭМ!$B$34:$B$777,Q$225)+'СЕТ СН'!$F$12-'СЕТ СН'!$F$21</f>
        <v>-427.28049313999998</v>
      </c>
      <c r="R231" s="37">
        <f>SUMIFS(СВЦЭМ!$G$34:$G$777,СВЦЭМ!$A$34:$A$777,$A231,СВЦЭМ!$B$34:$B$777,R$225)+'СЕТ СН'!$F$12-'СЕТ СН'!$F$21</f>
        <v>-426.43656385999998</v>
      </c>
      <c r="S231" s="37">
        <f>SUMIFS(СВЦЭМ!$G$34:$G$777,СВЦЭМ!$A$34:$A$777,$A231,СВЦЭМ!$B$34:$B$777,S$225)+'СЕТ СН'!$F$12-'СЕТ СН'!$F$21</f>
        <v>-426.31997452999997</v>
      </c>
      <c r="T231" s="37">
        <f>SUMIFS(СВЦЭМ!$G$34:$G$777,СВЦЭМ!$A$34:$A$777,$A231,СВЦЭМ!$B$34:$B$777,T$225)+'СЕТ СН'!$F$12-'СЕТ СН'!$F$21</f>
        <v>-425.96432936999997</v>
      </c>
      <c r="U231" s="37">
        <f>SUMIFS(СВЦЭМ!$G$34:$G$777,СВЦЭМ!$A$34:$A$777,$A231,СВЦЭМ!$B$34:$B$777,U$225)+'СЕТ СН'!$F$12-'СЕТ СН'!$F$21</f>
        <v>-425.80879216</v>
      </c>
      <c r="V231" s="37">
        <f>SUMIFS(СВЦЭМ!$G$34:$G$777,СВЦЭМ!$A$34:$A$777,$A231,СВЦЭМ!$B$34:$B$777,V$225)+'СЕТ СН'!$F$12-'СЕТ СН'!$F$21</f>
        <v>-417.88947790999998</v>
      </c>
      <c r="W231" s="37">
        <f>SUMIFS(СВЦЭМ!$G$34:$G$777,СВЦЭМ!$A$34:$A$777,$A231,СВЦЭМ!$B$34:$B$777,W$225)+'СЕТ СН'!$F$12-'СЕТ СН'!$F$21</f>
        <v>-402.45185297</v>
      </c>
      <c r="X231" s="37">
        <f>SUMIFS(СВЦЭМ!$G$34:$G$777,СВЦЭМ!$A$34:$A$777,$A231,СВЦЭМ!$B$34:$B$777,X$225)+'СЕТ СН'!$F$12-'СЕТ СН'!$F$21</f>
        <v>-378.02977077000003</v>
      </c>
      <c r="Y231" s="37">
        <f>SUMIFS(СВЦЭМ!$G$34:$G$777,СВЦЭМ!$A$34:$A$777,$A231,СВЦЭМ!$B$34:$B$777,Y$225)+'СЕТ СН'!$F$12-'СЕТ СН'!$F$21</f>
        <v>-358.86439350000001</v>
      </c>
    </row>
    <row r="232" spans="1:27" ht="15.75" x14ac:dyDescent="0.2">
      <c r="A232" s="36">
        <f t="shared" si="6"/>
        <v>42954</v>
      </c>
      <c r="B232" s="37">
        <f>SUMIFS(СВЦЭМ!$G$34:$G$777,СВЦЭМ!$A$34:$A$777,$A232,СВЦЭМ!$B$34:$B$777,B$225)+'СЕТ СН'!$F$12-'СЕТ СН'!$F$21</f>
        <v>-307.66816562000002</v>
      </c>
      <c r="C232" s="37">
        <f>SUMIFS(СВЦЭМ!$G$34:$G$777,СВЦЭМ!$A$34:$A$777,$A232,СВЦЭМ!$B$34:$B$777,C$225)+'СЕТ СН'!$F$12-'СЕТ СН'!$F$21</f>
        <v>-297.13050751999998</v>
      </c>
      <c r="D232" s="37">
        <f>SUMIFS(СВЦЭМ!$G$34:$G$777,СВЦЭМ!$A$34:$A$777,$A232,СВЦЭМ!$B$34:$B$777,D$225)+'СЕТ СН'!$F$12-'СЕТ СН'!$F$21</f>
        <v>-300.57256834999998</v>
      </c>
      <c r="E232" s="37">
        <f>SUMIFS(СВЦЭМ!$G$34:$G$777,СВЦЭМ!$A$34:$A$777,$A232,СВЦЭМ!$B$34:$B$777,E$225)+'СЕТ СН'!$F$12-'СЕТ СН'!$F$21</f>
        <v>-302.03568116999998</v>
      </c>
      <c r="F232" s="37">
        <f>SUMIFS(СВЦЭМ!$G$34:$G$777,СВЦЭМ!$A$34:$A$777,$A232,СВЦЭМ!$B$34:$B$777,F$225)+'СЕТ СН'!$F$12-'СЕТ СН'!$F$21</f>
        <v>-303.17900168</v>
      </c>
      <c r="G232" s="37">
        <f>SUMIFS(СВЦЭМ!$G$34:$G$777,СВЦЭМ!$A$34:$A$777,$A232,СВЦЭМ!$B$34:$B$777,G$225)+'СЕТ СН'!$F$12-'СЕТ СН'!$F$21</f>
        <v>-301.40866310000001</v>
      </c>
      <c r="H232" s="37">
        <f>SUMIFS(СВЦЭМ!$G$34:$G$777,СВЦЭМ!$A$34:$A$777,$A232,СВЦЭМ!$B$34:$B$777,H$225)+'СЕТ СН'!$F$12-'СЕТ СН'!$F$21</f>
        <v>-296.03500491</v>
      </c>
      <c r="I232" s="37">
        <f>SUMIFS(СВЦЭМ!$G$34:$G$777,СВЦЭМ!$A$34:$A$777,$A232,СВЦЭМ!$B$34:$B$777,I$225)+'СЕТ СН'!$F$12-'СЕТ СН'!$F$21</f>
        <v>-329.08624980000002</v>
      </c>
      <c r="J232" s="37">
        <f>SUMIFS(СВЦЭМ!$G$34:$G$777,СВЦЭМ!$A$34:$A$777,$A232,СВЦЭМ!$B$34:$B$777,J$225)+'СЕТ СН'!$F$12-'СЕТ СН'!$F$21</f>
        <v>-375.08781156999999</v>
      </c>
      <c r="K232" s="37">
        <f>SUMIFS(СВЦЭМ!$G$34:$G$777,СВЦЭМ!$A$34:$A$777,$A232,СВЦЭМ!$B$34:$B$777,K$225)+'СЕТ СН'!$F$12-'СЕТ СН'!$F$21</f>
        <v>-404.08476836</v>
      </c>
      <c r="L232" s="37">
        <f>SUMIFS(СВЦЭМ!$G$34:$G$777,СВЦЭМ!$A$34:$A$777,$A232,СВЦЭМ!$B$34:$B$777,L$225)+'СЕТ СН'!$F$12-'СЕТ СН'!$F$21</f>
        <v>-420.37412265</v>
      </c>
      <c r="M232" s="37">
        <f>SUMIFS(СВЦЭМ!$G$34:$G$777,СВЦЭМ!$A$34:$A$777,$A232,СВЦЭМ!$B$34:$B$777,M$225)+'СЕТ СН'!$F$12-'СЕТ СН'!$F$21</f>
        <v>-421.32912543999998</v>
      </c>
      <c r="N232" s="37">
        <f>SUMIFS(СВЦЭМ!$G$34:$G$777,СВЦЭМ!$A$34:$A$777,$A232,СВЦЭМ!$B$34:$B$777,N$225)+'СЕТ СН'!$F$12-'СЕТ СН'!$F$21</f>
        <v>-420.30733451000003</v>
      </c>
      <c r="O232" s="37">
        <f>SUMIFS(СВЦЭМ!$G$34:$G$777,СВЦЭМ!$A$34:$A$777,$A232,СВЦЭМ!$B$34:$B$777,O$225)+'СЕТ СН'!$F$12-'СЕТ СН'!$F$21</f>
        <v>-424.58903384999996</v>
      </c>
      <c r="P232" s="37">
        <f>SUMIFS(СВЦЭМ!$G$34:$G$777,СВЦЭМ!$A$34:$A$777,$A232,СВЦЭМ!$B$34:$B$777,P$225)+'СЕТ СН'!$F$12-'СЕТ СН'!$F$21</f>
        <v>-420.98121262999996</v>
      </c>
      <c r="Q232" s="37">
        <f>SUMIFS(СВЦЭМ!$G$34:$G$777,СВЦЭМ!$A$34:$A$777,$A232,СВЦЭМ!$B$34:$B$777,Q$225)+'СЕТ СН'!$F$12-'СЕТ СН'!$F$21</f>
        <v>-420.54696036000001</v>
      </c>
      <c r="R232" s="37">
        <f>SUMIFS(СВЦЭМ!$G$34:$G$777,СВЦЭМ!$A$34:$A$777,$A232,СВЦЭМ!$B$34:$B$777,R$225)+'СЕТ СН'!$F$12-'СЕТ СН'!$F$21</f>
        <v>-420.06275561000001</v>
      </c>
      <c r="S232" s="37">
        <f>SUMIFS(СВЦЭМ!$G$34:$G$777,СВЦЭМ!$A$34:$A$777,$A232,СВЦЭМ!$B$34:$B$777,S$225)+'СЕТ СН'!$F$12-'СЕТ СН'!$F$21</f>
        <v>-422.35806752999997</v>
      </c>
      <c r="T232" s="37">
        <f>SUMIFS(СВЦЭМ!$G$34:$G$777,СВЦЭМ!$A$34:$A$777,$A232,СВЦЭМ!$B$34:$B$777,T$225)+'СЕТ СН'!$F$12-'СЕТ СН'!$F$21</f>
        <v>-421.24046056999998</v>
      </c>
      <c r="U232" s="37">
        <f>SUMIFS(СВЦЭМ!$G$34:$G$777,СВЦЭМ!$A$34:$A$777,$A232,СВЦЭМ!$B$34:$B$777,U$225)+'СЕТ СН'!$F$12-'СЕТ СН'!$F$21</f>
        <v>-421.70072041000003</v>
      </c>
      <c r="V232" s="37">
        <f>SUMIFS(СВЦЭМ!$G$34:$G$777,СВЦЭМ!$A$34:$A$777,$A232,СВЦЭМ!$B$34:$B$777,V$225)+'СЕТ СН'!$F$12-'СЕТ СН'!$F$21</f>
        <v>-415.14057871</v>
      </c>
      <c r="W232" s="37">
        <f>SUMIFS(СВЦЭМ!$G$34:$G$777,СВЦЭМ!$A$34:$A$777,$A232,СВЦЭМ!$B$34:$B$777,W$225)+'СЕТ СН'!$F$12-'СЕТ СН'!$F$21</f>
        <v>-398.33284368</v>
      </c>
      <c r="X232" s="37">
        <f>SUMIFS(СВЦЭМ!$G$34:$G$777,СВЦЭМ!$A$34:$A$777,$A232,СВЦЭМ!$B$34:$B$777,X$225)+'СЕТ СН'!$F$12-'СЕТ СН'!$F$21</f>
        <v>-369.97740067000001</v>
      </c>
      <c r="Y232" s="37">
        <f>SUMIFS(СВЦЭМ!$G$34:$G$777,СВЦЭМ!$A$34:$A$777,$A232,СВЦЭМ!$B$34:$B$777,Y$225)+'СЕТ СН'!$F$12-'СЕТ СН'!$F$21</f>
        <v>-343.90905326999996</v>
      </c>
    </row>
    <row r="233" spans="1:27" ht="15.75" x14ac:dyDescent="0.2">
      <c r="A233" s="36">
        <f t="shared" si="6"/>
        <v>42955</v>
      </c>
      <c r="B233" s="37">
        <f>SUMIFS(СВЦЭМ!$G$34:$G$777,СВЦЭМ!$A$34:$A$777,$A233,СВЦЭМ!$B$34:$B$777,B$225)+'СЕТ СН'!$F$12-'СЕТ СН'!$F$21</f>
        <v>-321.58546084</v>
      </c>
      <c r="C233" s="37">
        <f>SUMIFS(СВЦЭМ!$G$34:$G$777,СВЦЭМ!$A$34:$A$777,$A233,СВЦЭМ!$B$34:$B$777,C$225)+'СЕТ СН'!$F$12-'СЕТ СН'!$F$21</f>
        <v>-300.07729021</v>
      </c>
      <c r="D233" s="37">
        <f>SUMIFS(СВЦЭМ!$G$34:$G$777,СВЦЭМ!$A$34:$A$777,$A233,СВЦЭМ!$B$34:$B$777,D$225)+'СЕТ СН'!$F$12-'СЕТ СН'!$F$21</f>
        <v>-301.38112791999998</v>
      </c>
      <c r="E233" s="37">
        <f>SUMIFS(СВЦЭМ!$G$34:$G$777,СВЦЭМ!$A$34:$A$777,$A233,СВЦЭМ!$B$34:$B$777,E$225)+'СЕТ СН'!$F$12-'СЕТ СН'!$F$21</f>
        <v>-303.80775784000002</v>
      </c>
      <c r="F233" s="37">
        <f>SUMIFS(СВЦЭМ!$G$34:$G$777,СВЦЭМ!$A$34:$A$777,$A233,СВЦЭМ!$B$34:$B$777,F$225)+'СЕТ СН'!$F$12-'СЕТ СН'!$F$21</f>
        <v>-304.25175716000001</v>
      </c>
      <c r="G233" s="37">
        <f>SUMIFS(СВЦЭМ!$G$34:$G$777,СВЦЭМ!$A$34:$A$777,$A233,СВЦЭМ!$B$34:$B$777,G$225)+'СЕТ СН'!$F$12-'СЕТ СН'!$F$21</f>
        <v>-302.83494592</v>
      </c>
      <c r="H233" s="37">
        <f>SUMIFS(СВЦЭМ!$G$34:$G$777,СВЦЭМ!$A$34:$A$777,$A233,СВЦЭМ!$B$34:$B$777,H$225)+'СЕТ СН'!$F$12-'СЕТ СН'!$F$21</f>
        <v>-301.43902523000003</v>
      </c>
      <c r="I233" s="37">
        <f>SUMIFS(СВЦЭМ!$G$34:$G$777,СВЦЭМ!$A$34:$A$777,$A233,СВЦЭМ!$B$34:$B$777,I$225)+'СЕТ СН'!$F$12-'СЕТ СН'!$F$21</f>
        <v>-336.07138471999997</v>
      </c>
      <c r="J233" s="37">
        <f>SUMIFS(СВЦЭМ!$G$34:$G$777,СВЦЭМ!$A$34:$A$777,$A233,СВЦЭМ!$B$34:$B$777,J$225)+'СЕТ СН'!$F$12-'СЕТ СН'!$F$21</f>
        <v>-378.01024089999999</v>
      </c>
      <c r="K233" s="37">
        <f>SUMIFS(СВЦЭМ!$G$34:$G$777,СВЦЭМ!$A$34:$A$777,$A233,СВЦЭМ!$B$34:$B$777,K$225)+'СЕТ СН'!$F$12-'СЕТ СН'!$F$21</f>
        <v>-406.04028486000004</v>
      </c>
      <c r="L233" s="37">
        <f>SUMIFS(СВЦЭМ!$G$34:$G$777,СВЦЭМ!$A$34:$A$777,$A233,СВЦЭМ!$B$34:$B$777,L$225)+'СЕТ СН'!$F$12-'СЕТ СН'!$F$21</f>
        <v>-423.89974459000001</v>
      </c>
      <c r="M233" s="37">
        <f>SUMIFS(СВЦЭМ!$G$34:$G$777,СВЦЭМ!$A$34:$A$777,$A233,СВЦЭМ!$B$34:$B$777,M$225)+'СЕТ СН'!$F$12-'СЕТ СН'!$F$21</f>
        <v>-425.74980013000004</v>
      </c>
      <c r="N233" s="37">
        <f>SUMIFS(СВЦЭМ!$G$34:$G$777,СВЦЭМ!$A$34:$A$777,$A233,СВЦЭМ!$B$34:$B$777,N$225)+'СЕТ СН'!$F$12-'СЕТ СН'!$F$21</f>
        <v>-424.97096780999999</v>
      </c>
      <c r="O233" s="37">
        <f>SUMIFS(СВЦЭМ!$G$34:$G$777,СВЦЭМ!$A$34:$A$777,$A233,СВЦЭМ!$B$34:$B$777,O$225)+'СЕТ СН'!$F$12-'СЕТ СН'!$F$21</f>
        <v>-428.61069544999998</v>
      </c>
      <c r="P233" s="37">
        <f>SUMIFS(СВЦЭМ!$G$34:$G$777,СВЦЭМ!$A$34:$A$777,$A233,СВЦЭМ!$B$34:$B$777,P$225)+'СЕТ СН'!$F$12-'СЕТ СН'!$F$21</f>
        <v>-424.33183829000001</v>
      </c>
      <c r="Q233" s="37">
        <f>SUMIFS(СВЦЭМ!$G$34:$G$777,СВЦЭМ!$A$34:$A$777,$A233,СВЦЭМ!$B$34:$B$777,Q$225)+'СЕТ СН'!$F$12-'СЕТ СН'!$F$21</f>
        <v>-422.48048194</v>
      </c>
      <c r="R233" s="37">
        <f>SUMIFS(СВЦЭМ!$G$34:$G$777,СВЦЭМ!$A$34:$A$777,$A233,СВЦЭМ!$B$34:$B$777,R$225)+'СЕТ СН'!$F$12-'СЕТ СН'!$F$21</f>
        <v>-422.24780607000002</v>
      </c>
      <c r="S233" s="37">
        <f>SUMIFS(СВЦЭМ!$G$34:$G$777,СВЦЭМ!$A$34:$A$777,$A233,СВЦЭМ!$B$34:$B$777,S$225)+'СЕТ СН'!$F$12-'СЕТ СН'!$F$21</f>
        <v>-426.16797284</v>
      </c>
      <c r="T233" s="37">
        <f>SUMIFS(СВЦЭМ!$G$34:$G$777,СВЦЭМ!$A$34:$A$777,$A233,СВЦЭМ!$B$34:$B$777,T$225)+'СЕТ СН'!$F$12-'СЕТ СН'!$F$21</f>
        <v>-421.66609083000003</v>
      </c>
      <c r="U233" s="37">
        <f>SUMIFS(СВЦЭМ!$G$34:$G$777,СВЦЭМ!$A$34:$A$777,$A233,СВЦЭМ!$B$34:$B$777,U$225)+'СЕТ СН'!$F$12-'СЕТ СН'!$F$21</f>
        <v>-422.07680225000001</v>
      </c>
      <c r="V233" s="37">
        <f>SUMIFS(СВЦЭМ!$G$34:$G$777,СВЦЭМ!$A$34:$A$777,$A233,СВЦЭМ!$B$34:$B$777,V$225)+'СЕТ СН'!$F$12-'СЕТ СН'!$F$21</f>
        <v>-415.50153366000001</v>
      </c>
      <c r="W233" s="37">
        <f>SUMIFS(СВЦЭМ!$G$34:$G$777,СВЦЭМ!$A$34:$A$777,$A233,СВЦЭМ!$B$34:$B$777,W$225)+'СЕТ СН'!$F$12-'СЕТ СН'!$F$21</f>
        <v>-397.60239680999996</v>
      </c>
      <c r="X233" s="37">
        <f>SUMIFS(СВЦЭМ!$G$34:$G$777,СВЦЭМ!$A$34:$A$777,$A233,СВЦЭМ!$B$34:$B$777,X$225)+'СЕТ СН'!$F$12-'СЕТ СН'!$F$21</f>
        <v>-368.96998397999999</v>
      </c>
      <c r="Y233" s="37">
        <f>SUMIFS(СВЦЭМ!$G$34:$G$777,СВЦЭМ!$A$34:$A$777,$A233,СВЦЭМ!$B$34:$B$777,Y$225)+'СЕТ СН'!$F$12-'СЕТ СН'!$F$21</f>
        <v>-335.06398279999996</v>
      </c>
    </row>
    <row r="234" spans="1:27" ht="15.75" x14ac:dyDescent="0.2">
      <c r="A234" s="36">
        <f t="shared" si="6"/>
        <v>42956</v>
      </c>
      <c r="B234" s="37">
        <f>SUMIFS(СВЦЭМ!$G$34:$G$777,СВЦЭМ!$A$34:$A$777,$A234,СВЦЭМ!$B$34:$B$777,B$225)+'СЕТ СН'!$F$12-'СЕТ СН'!$F$21</f>
        <v>-308.63807754999999</v>
      </c>
      <c r="C234" s="37">
        <f>SUMIFS(СВЦЭМ!$G$34:$G$777,СВЦЭМ!$A$34:$A$777,$A234,СВЦЭМ!$B$34:$B$777,C$225)+'СЕТ СН'!$F$12-'СЕТ СН'!$F$21</f>
        <v>-306.12882848999999</v>
      </c>
      <c r="D234" s="37">
        <f>SUMIFS(СВЦЭМ!$G$34:$G$777,СВЦЭМ!$A$34:$A$777,$A234,СВЦЭМ!$B$34:$B$777,D$225)+'СЕТ СН'!$F$12-'СЕТ СН'!$F$21</f>
        <v>-308.01761255000002</v>
      </c>
      <c r="E234" s="37">
        <f>SUMIFS(СВЦЭМ!$G$34:$G$777,СВЦЭМ!$A$34:$A$777,$A234,СВЦЭМ!$B$34:$B$777,E$225)+'СЕТ СН'!$F$12-'СЕТ СН'!$F$21</f>
        <v>-310.17266042</v>
      </c>
      <c r="F234" s="37">
        <f>SUMIFS(СВЦЭМ!$G$34:$G$777,СВЦЭМ!$A$34:$A$777,$A234,СВЦЭМ!$B$34:$B$777,F$225)+'СЕТ СН'!$F$12-'СЕТ СН'!$F$21</f>
        <v>-311.15019615</v>
      </c>
      <c r="G234" s="37">
        <f>SUMIFS(СВЦЭМ!$G$34:$G$777,СВЦЭМ!$A$34:$A$777,$A234,СВЦЭМ!$B$34:$B$777,G$225)+'СЕТ СН'!$F$12-'СЕТ СН'!$F$21</f>
        <v>-309.52805031999998</v>
      </c>
      <c r="H234" s="37">
        <f>SUMIFS(СВЦЭМ!$G$34:$G$777,СВЦЭМ!$A$34:$A$777,$A234,СВЦЭМ!$B$34:$B$777,H$225)+'СЕТ СН'!$F$12-'СЕТ СН'!$F$21</f>
        <v>-306.19127422000003</v>
      </c>
      <c r="I234" s="37">
        <f>SUMIFS(СВЦЭМ!$G$34:$G$777,СВЦЭМ!$A$34:$A$777,$A234,СВЦЭМ!$B$34:$B$777,I$225)+'СЕТ СН'!$F$12-'СЕТ СН'!$F$21</f>
        <v>-326.07759851000003</v>
      </c>
      <c r="J234" s="37">
        <f>SUMIFS(СВЦЭМ!$G$34:$G$777,СВЦЭМ!$A$34:$A$777,$A234,СВЦЭМ!$B$34:$B$777,J$225)+'СЕТ СН'!$F$12-'СЕТ СН'!$F$21</f>
        <v>-358.51813433000001</v>
      </c>
      <c r="K234" s="37">
        <f>SUMIFS(СВЦЭМ!$G$34:$G$777,СВЦЭМ!$A$34:$A$777,$A234,СВЦЭМ!$B$34:$B$777,K$225)+'СЕТ СН'!$F$12-'СЕТ СН'!$F$21</f>
        <v>-391.37805529000002</v>
      </c>
      <c r="L234" s="37">
        <f>SUMIFS(СВЦЭМ!$G$34:$G$777,СВЦЭМ!$A$34:$A$777,$A234,СВЦЭМ!$B$34:$B$777,L$225)+'СЕТ СН'!$F$12-'СЕТ СН'!$F$21</f>
        <v>-415.28235560999997</v>
      </c>
      <c r="M234" s="37">
        <f>SUMIFS(СВЦЭМ!$G$34:$G$777,СВЦЭМ!$A$34:$A$777,$A234,СВЦЭМ!$B$34:$B$777,M$225)+'СЕТ СН'!$F$12-'СЕТ СН'!$F$21</f>
        <v>-422.43832881000003</v>
      </c>
      <c r="N234" s="37">
        <f>SUMIFS(СВЦЭМ!$G$34:$G$777,СВЦЭМ!$A$34:$A$777,$A234,СВЦЭМ!$B$34:$B$777,N$225)+'СЕТ СН'!$F$12-'СЕТ СН'!$F$21</f>
        <v>-421.15011397000001</v>
      </c>
      <c r="O234" s="37">
        <f>SUMIFS(СВЦЭМ!$G$34:$G$777,СВЦЭМ!$A$34:$A$777,$A234,СВЦЭМ!$B$34:$B$777,O$225)+'СЕТ СН'!$F$12-'СЕТ СН'!$F$21</f>
        <v>-423.74638680999999</v>
      </c>
      <c r="P234" s="37">
        <f>SUMIFS(СВЦЭМ!$G$34:$G$777,СВЦЭМ!$A$34:$A$777,$A234,СВЦЭМ!$B$34:$B$777,P$225)+'СЕТ СН'!$F$12-'СЕТ СН'!$F$21</f>
        <v>-420.02709843000002</v>
      </c>
      <c r="Q234" s="37">
        <f>SUMIFS(СВЦЭМ!$G$34:$G$777,СВЦЭМ!$A$34:$A$777,$A234,СВЦЭМ!$B$34:$B$777,Q$225)+'СЕТ СН'!$F$12-'СЕТ СН'!$F$21</f>
        <v>-419.31302876999996</v>
      </c>
      <c r="R234" s="37">
        <f>SUMIFS(СВЦЭМ!$G$34:$G$777,СВЦЭМ!$A$34:$A$777,$A234,СВЦЭМ!$B$34:$B$777,R$225)+'СЕТ СН'!$F$12-'СЕТ СН'!$F$21</f>
        <v>-417.69412844999999</v>
      </c>
      <c r="S234" s="37">
        <f>SUMIFS(СВЦЭМ!$G$34:$G$777,СВЦЭМ!$A$34:$A$777,$A234,СВЦЭМ!$B$34:$B$777,S$225)+'СЕТ СН'!$F$12-'СЕТ СН'!$F$21</f>
        <v>-420.50529425000002</v>
      </c>
      <c r="T234" s="37">
        <f>SUMIFS(СВЦЭМ!$G$34:$G$777,СВЦЭМ!$A$34:$A$777,$A234,СВЦЭМ!$B$34:$B$777,T$225)+'СЕТ СН'!$F$12-'СЕТ СН'!$F$21</f>
        <v>-418.61545946000001</v>
      </c>
      <c r="U234" s="37">
        <f>SUMIFS(СВЦЭМ!$G$34:$G$777,СВЦЭМ!$A$34:$A$777,$A234,СВЦЭМ!$B$34:$B$777,U$225)+'СЕТ СН'!$F$12-'СЕТ СН'!$F$21</f>
        <v>-418.47428679999996</v>
      </c>
      <c r="V234" s="37">
        <f>SUMIFS(СВЦЭМ!$G$34:$G$777,СВЦЭМ!$A$34:$A$777,$A234,СВЦЭМ!$B$34:$B$777,V$225)+'СЕТ СН'!$F$12-'СЕТ СН'!$F$21</f>
        <v>-412.72119959999998</v>
      </c>
      <c r="W234" s="37">
        <f>SUMIFS(СВЦЭМ!$G$34:$G$777,СВЦЭМ!$A$34:$A$777,$A234,СВЦЭМ!$B$34:$B$777,W$225)+'СЕТ СН'!$F$12-'СЕТ СН'!$F$21</f>
        <v>-395.88692142000002</v>
      </c>
      <c r="X234" s="37">
        <f>SUMIFS(СВЦЭМ!$G$34:$G$777,СВЦЭМ!$A$34:$A$777,$A234,СВЦЭМ!$B$34:$B$777,X$225)+'СЕТ СН'!$F$12-'СЕТ СН'!$F$21</f>
        <v>-383.96943526000001</v>
      </c>
      <c r="Y234" s="37">
        <f>SUMIFS(СВЦЭМ!$G$34:$G$777,СВЦЭМ!$A$34:$A$777,$A234,СВЦЭМ!$B$34:$B$777,Y$225)+'СЕТ СН'!$F$12-'СЕТ СН'!$F$21</f>
        <v>-374.62571575000004</v>
      </c>
    </row>
    <row r="235" spans="1:27" ht="15.75" x14ac:dyDescent="0.2">
      <c r="A235" s="36">
        <f t="shared" si="6"/>
        <v>42957</v>
      </c>
      <c r="B235" s="37">
        <f>SUMIFS(СВЦЭМ!$G$34:$G$777,СВЦЭМ!$A$34:$A$777,$A235,СВЦЭМ!$B$34:$B$777,B$225)+'СЕТ СН'!$F$12-'СЕТ СН'!$F$21</f>
        <v>-381.63336065999999</v>
      </c>
      <c r="C235" s="37">
        <f>SUMIFS(СВЦЭМ!$G$34:$G$777,СВЦЭМ!$A$34:$A$777,$A235,СВЦЭМ!$B$34:$B$777,C$225)+'СЕТ СН'!$F$12-'СЕТ СН'!$F$21</f>
        <v>-373.94727732000001</v>
      </c>
      <c r="D235" s="37">
        <f>SUMIFS(СВЦЭМ!$G$34:$G$777,СВЦЭМ!$A$34:$A$777,$A235,СВЦЭМ!$B$34:$B$777,D$225)+'СЕТ СН'!$F$12-'СЕТ СН'!$F$21</f>
        <v>-370.77080484999999</v>
      </c>
      <c r="E235" s="37">
        <f>SUMIFS(СВЦЭМ!$G$34:$G$777,СВЦЭМ!$A$34:$A$777,$A235,СВЦЭМ!$B$34:$B$777,E$225)+'СЕТ СН'!$F$12-'СЕТ СН'!$F$21</f>
        <v>-367.69468413000004</v>
      </c>
      <c r="F235" s="37">
        <f>SUMIFS(СВЦЭМ!$G$34:$G$777,СВЦЭМ!$A$34:$A$777,$A235,СВЦЭМ!$B$34:$B$777,F$225)+'СЕТ СН'!$F$12-'СЕТ СН'!$F$21</f>
        <v>-365.58503762999999</v>
      </c>
      <c r="G235" s="37">
        <f>SUMIFS(СВЦЭМ!$G$34:$G$777,СВЦЭМ!$A$34:$A$777,$A235,СВЦЭМ!$B$34:$B$777,G$225)+'СЕТ СН'!$F$12-'СЕТ СН'!$F$21</f>
        <v>-365.49763860999997</v>
      </c>
      <c r="H235" s="37">
        <f>SUMIFS(СВЦЭМ!$G$34:$G$777,СВЦЭМ!$A$34:$A$777,$A235,СВЦЭМ!$B$34:$B$777,H$225)+'СЕТ СН'!$F$12-'СЕТ СН'!$F$21</f>
        <v>-364.14829423000003</v>
      </c>
      <c r="I235" s="37">
        <f>SUMIFS(СВЦЭМ!$G$34:$G$777,СВЦЭМ!$A$34:$A$777,$A235,СВЦЭМ!$B$34:$B$777,I$225)+'СЕТ СН'!$F$12-'СЕТ СН'!$F$21</f>
        <v>-367.81021900999997</v>
      </c>
      <c r="J235" s="37">
        <f>SUMIFS(СВЦЭМ!$G$34:$G$777,СВЦЭМ!$A$34:$A$777,$A235,СВЦЭМ!$B$34:$B$777,J$225)+'СЕТ СН'!$F$12-'СЕТ СН'!$F$21</f>
        <v>-367.58560252999996</v>
      </c>
      <c r="K235" s="37">
        <f>SUMIFS(СВЦЭМ!$G$34:$G$777,СВЦЭМ!$A$34:$A$777,$A235,СВЦЭМ!$B$34:$B$777,K$225)+'СЕТ СН'!$F$12-'СЕТ СН'!$F$21</f>
        <v>-372.39101356000003</v>
      </c>
      <c r="L235" s="37">
        <f>SUMIFS(СВЦЭМ!$G$34:$G$777,СВЦЭМ!$A$34:$A$777,$A235,СВЦЭМ!$B$34:$B$777,L$225)+'СЕТ СН'!$F$12-'СЕТ СН'!$F$21</f>
        <v>-394.65300273000003</v>
      </c>
      <c r="M235" s="37">
        <f>SUMIFS(СВЦЭМ!$G$34:$G$777,СВЦЭМ!$A$34:$A$777,$A235,СВЦЭМ!$B$34:$B$777,M$225)+'СЕТ СН'!$F$12-'СЕТ СН'!$F$21</f>
        <v>-403.37741568000001</v>
      </c>
      <c r="N235" s="37">
        <f>SUMIFS(СВЦЭМ!$G$34:$G$777,СВЦЭМ!$A$34:$A$777,$A235,СВЦЭМ!$B$34:$B$777,N$225)+'СЕТ СН'!$F$12-'СЕТ СН'!$F$21</f>
        <v>-404.74829052000001</v>
      </c>
      <c r="O235" s="37">
        <f>SUMIFS(СВЦЭМ!$G$34:$G$777,СВЦЭМ!$A$34:$A$777,$A235,СВЦЭМ!$B$34:$B$777,O$225)+'СЕТ СН'!$F$12-'СЕТ СН'!$F$21</f>
        <v>-404.19900962999998</v>
      </c>
      <c r="P235" s="37">
        <f>SUMIFS(СВЦЭМ!$G$34:$G$777,СВЦЭМ!$A$34:$A$777,$A235,СВЦЭМ!$B$34:$B$777,P$225)+'СЕТ СН'!$F$12-'СЕТ СН'!$F$21</f>
        <v>-403.76451667000003</v>
      </c>
      <c r="Q235" s="37">
        <f>SUMIFS(СВЦЭМ!$G$34:$G$777,СВЦЭМ!$A$34:$A$777,$A235,СВЦЭМ!$B$34:$B$777,Q$225)+'СЕТ СН'!$F$12-'СЕТ СН'!$F$21</f>
        <v>-404.16828258999999</v>
      </c>
      <c r="R235" s="37">
        <f>SUMIFS(СВЦЭМ!$G$34:$G$777,СВЦЭМ!$A$34:$A$777,$A235,СВЦЭМ!$B$34:$B$777,R$225)+'СЕТ СН'!$F$12-'СЕТ СН'!$F$21</f>
        <v>-405.56057489</v>
      </c>
      <c r="S235" s="37">
        <f>SUMIFS(СВЦЭМ!$G$34:$G$777,СВЦЭМ!$A$34:$A$777,$A235,СВЦЭМ!$B$34:$B$777,S$225)+'СЕТ СН'!$F$12-'СЕТ СН'!$F$21</f>
        <v>-405.55318953</v>
      </c>
      <c r="T235" s="37">
        <f>SUMIFS(СВЦЭМ!$G$34:$G$777,СВЦЭМ!$A$34:$A$777,$A235,СВЦЭМ!$B$34:$B$777,T$225)+'СЕТ СН'!$F$12-'СЕТ СН'!$F$21</f>
        <v>-406.14264006999997</v>
      </c>
      <c r="U235" s="37">
        <f>SUMIFS(СВЦЭМ!$G$34:$G$777,СВЦЭМ!$A$34:$A$777,$A235,СВЦЭМ!$B$34:$B$777,U$225)+'СЕТ СН'!$F$12-'СЕТ СН'!$F$21</f>
        <v>-406.40895696000001</v>
      </c>
      <c r="V235" s="37">
        <f>SUMIFS(СВЦЭМ!$G$34:$G$777,СВЦЭМ!$A$34:$A$777,$A235,СВЦЭМ!$B$34:$B$777,V$225)+'СЕТ СН'!$F$12-'СЕТ СН'!$F$21</f>
        <v>-396.31026628999996</v>
      </c>
      <c r="W235" s="37">
        <f>SUMIFS(СВЦЭМ!$G$34:$G$777,СВЦЭМ!$A$34:$A$777,$A235,СВЦЭМ!$B$34:$B$777,W$225)+'СЕТ СН'!$F$12-'СЕТ СН'!$F$21</f>
        <v>-375.69005905</v>
      </c>
      <c r="X235" s="37">
        <f>SUMIFS(СВЦЭМ!$G$34:$G$777,СВЦЭМ!$A$34:$A$777,$A235,СВЦЭМ!$B$34:$B$777,X$225)+'СЕТ СН'!$F$12-'СЕТ СН'!$F$21</f>
        <v>-371.64139086</v>
      </c>
      <c r="Y235" s="37">
        <f>SUMIFS(СВЦЭМ!$G$34:$G$777,СВЦЭМ!$A$34:$A$777,$A235,СВЦЭМ!$B$34:$B$777,Y$225)+'СЕТ СН'!$F$12-'СЕТ СН'!$F$21</f>
        <v>-372.09854641999999</v>
      </c>
    </row>
    <row r="236" spans="1:27" ht="15.75" x14ac:dyDescent="0.2">
      <c r="A236" s="36">
        <f t="shared" si="6"/>
        <v>42958</v>
      </c>
      <c r="B236" s="37">
        <f>SUMIFS(СВЦЭМ!$G$34:$G$777,СВЦЭМ!$A$34:$A$777,$A236,СВЦЭМ!$B$34:$B$777,B$225)+'СЕТ СН'!$F$12-'СЕТ СН'!$F$21</f>
        <v>-373.47636352000001</v>
      </c>
      <c r="C236" s="37">
        <f>SUMIFS(СВЦЭМ!$G$34:$G$777,СВЦЭМ!$A$34:$A$777,$A236,СВЦЭМ!$B$34:$B$777,C$225)+'СЕТ СН'!$F$12-'СЕТ СН'!$F$21</f>
        <v>-373.81596289000004</v>
      </c>
      <c r="D236" s="37">
        <f>SUMIFS(СВЦЭМ!$G$34:$G$777,СВЦЭМ!$A$34:$A$777,$A236,СВЦЭМ!$B$34:$B$777,D$225)+'СЕТ СН'!$F$12-'СЕТ СН'!$F$21</f>
        <v>-372.04942112000003</v>
      </c>
      <c r="E236" s="37">
        <f>SUMIFS(СВЦЭМ!$G$34:$G$777,СВЦЭМ!$A$34:$A$777,$A236,СВЦЭМ!$B$34:$B$777,E$225)+'СЕТ СН'!$F$12-'СЕТ СН'!$F$21</f>
        <v>-370.03442803999997</v>
      </c>
      <c r="F236" s="37">
        <f>SUMIFS(СВЦЭМ!$G$34:$G$777,СВЦЭМ!$A$34:$A$777,$A236,СВЦЭМ!$B$34:$B$777,F$225)+'СЕТ СН'!$F$12-'СЕТ СН'!$F$21</f>
        <v>-368.65309066999998</v>
      </c>
      <c r="G236" s="37">
        <f>SUMIFS(СВЦЭМ!$G$34:$G$777,СВЦЭМ!$A$34:$A$777,$A236,СВЦЭМ!$B$34:$B$777,G$225)+'СЕТ СН'!$F$12-'СЕТ СН'!$F$21</f>
        <v>-370.55969596</v>
      </c>
      <c r="H236" s="37">
        <f>SUMIFS(СВЦЭМ!$G$34:$G$777,СВЦЭМ!$A$34:$A$777,$A236,СВЦЭМ!$B$34:$B$777,H$225)+'СЕТ СН'!$F$12-'СЕТ СН'!$F$21</f>
        <v>-369.97340525000004</v>
      </c>
      <c r="I236" s="37">
        <f>SUMIFS(СВЦЭМ!$G$34:$G$777,СВЦЭМ!$A$34:$A$777,$A236,СВЦЭМ!$B$34:$B$777,I$225)+'СЕТ СН'!$F$12-'СЕТ СН'!$F$21</f>
        <v>-367.91736680999998</v>
      </c>
      <c r="J236" s="37">
        <f>SUMIFS(СВЦЭМ!$G$34:$G$777,СВЦЭМ!$A$34:$A$777,$A236,СВЦЭМ!$B$34:$B$777,J$225)+'СЕТ СН'!$F$12-'СЕТ СН'!$F$21</f>
        <v>-367.23530361999997</v>
      </c>
      <c r="K236" s="37">
        <f>SUMIFS(СВЦЭМ!$G$34:$G$777,СВЦЭМ!$A$34:$A$777,$A236,СВЦЭМ!$B$34:$B$777,K$225)+'СЕТ СН'!$F$12-'СЕТ СН'!$F$21</f>
        <v>-370.86430290999999</v>
      </c>
      <c r="L236" s="37">
        <f>SUMIFS(СВЦЭМ!$G$34:$G$777,СВЦЭМ!$A$34:$A$777,$A236,СВЦЭМ!$B$34:$B$777,L$225)+'СЕТ СН'!$F$12-'СЕТ СН'!$F$21</f>
        <v>-394.65493470000001</v>
      </c>
      <c r="M236" s="37">
        <f>SUMIFS(СВЦЭМ!$G$34:$G$777,СВЦЭМ!$A$34:$A$777,$A236,СВЦЭМ!$B$34:$B$777,M$225)+'СЕТ СН'!$F$12-'СЕТ СН'!$F$21</f>
        <v>-403.63833344</v>
      </c>
      <c r="N236" s="37">
        <f>SUMIFS(СВЦЭМ!$G$34:$G$777,СВЦЭМ!$A$34:$A$777,$A236,СВЦЭМ!$B$34:$B$777,N$225)+'СЕТ СН'!$F$12-'СЕТ СН'!$F$21</f>
        <v>-404.19589146999999</v>
      </c>
      <c r="O236" s="37">
        <f>SUMIFS(СВЦЭМ!$G$34:$G$777,СВЦЭМ!$A$34:$A$777,$A236,СВЦЭМ!$B$34:$B$777,O$225)+'СЕТ СН'!$F$12-'СЕТ СН'!$F$21</f>
        <v>-404.32184324000002</v>
      </c>
      <c r="P236" s="37">
        <f>SUMIFS(СВЦЭМ!$G$34:$G$777,СВЦЭМ!$A$34:$A$777,$A236,СВЦЭМ!$B$34:$B$777,P$225)+'СЕТ СН'!$F$12-'СЕТ СН'!$F$21</f>
        <v>-403.88943316999996</v>
      </c>
      <c r="Q236" s="37">
        <f>SUMIFS(СВЦЭМ!$G$34:$G$777,СВЦЭМ!$A$34:$A$777,$A236,СВЦЭМ!$B$34:$B$777,Q$225)+'СЕТ СН'!$F$12-'СЕТ СН'!$F$21</f>
        <v>-404.55280402</v>
      </c>
      <c r="R236" s="37">
        <f>SUMIFS(СВЦЭМ!$G$34:$G$777,СВЦЭМ!$A$34:$A$777,$A236,СВЦЭМ!$B$34:$B$777,R$225)+'СЕТ СН'!$F$12-'СЕТ СН'!$F$21</f>
        <v>-406.08560728999998</v>
      </c>
      <c r="S236" s="37">
        <f>SUMIFS(СВЦЭМ!$G$34:$G$777,СВЦЭМ!$A$34:$A$777,$A236,СВЦЭМ!$B$34:$B$777,S$225)+'СЕТ СН'!$F$12-'СЕТ СН'!$F$21</f>
        <v>-406.84664280000004</v>
      </c>
      <c r="T236" s="37">
        <f>SUMIFS(СВЦЭМ!$G$34:$G$777,СВЦЭМ!$A$34:$A$777,$A236,СВЦЭМ!$B$34:$B$777,T$225)+'СЕТ СН'!$F$12-'СЕТ СН'!$F$21</f>
        <v>-408.72086272000001</v>
      </c>
      <c r="U236" s="37">
        <f>SUMIFS(СВЦЭМ!$G$34:$G$777,СВЦЭМ!$A$34:$A$777,$A236,СВЦЭМ!$B$34:$B$777,U$225)+'СЕТ СН'!$F$12-'СЕТ СН'!$F$21</f>
        <v>-410.34219438000002</v>
      </c>
      <c r="V236" s="37">
        <f>SUMIFS(СВЦЭМ!$G$34:$G$777,СВЦЭМ!$A$34:$A$777,$A236,СВЦЭМ!$B$34:$B$777,V$225)+'СЕТ СН'!$F$12-'СЕТ СН'!$F$21</f>
        <v>-400.90904544</v>
      </c>
      <c r="W236" s="37">
        <f>SUMIFS(СВЦЭМ!$G$34:$G$777,СВЦЭМ!$A$34:$A$777,$A236,СВЦЭМ!$B$34:$B$777,W$225)+'СЕТ СН'!$F$12-'СЕТ СН'!$F$21</f>
        <v>-384.89838897999999</v>
      </c>
      <c r="X236" s="37">
        <f>SUMIFS(СВЦЭМ!$G$34:$G$777,СВЦЭМ!$A$34:$A$777,$A236,СВЦЭМ!$B$34:$B$777,X$225)+'СЕТ СН'!$F$12-'СЕТ СН'!$F$21</f>
        <v>-398.78355425000001</v>
      </c>
      <c r="Y236" s="37">
        <f>SUMIFS(СВЦЭМ!$G$34:$G$777,СВЦЭМ!$A$34:$A$777,$A236,СВЦЭМ!$B$34:$B$777,Y$225)+'СЕТ СН'!$F$12-'СЕТ СН'!$F$21</f>
        <v>-397.26161273000002</v>
      </c>
    </row>
    <row r="237" spans="1:27" ht="15.75" x14ac:dyDescent="0.2">
      <c r="A237" s="36">
        <f t="shared" si="6"/>
        <v>42959</v>
      </c>
      <c r="B237" s="37">
        <f>SUMIFS(СВЦЭМ!$G$34:$G$777,СВЦЭМ!$A$34:$A$777,$A237,СВЦЭМ!$B$34:$B$777,B$225)+'СЕТ СН'!$F$12-'СЕТ СН'!$F$21</f>
        <v>-381.22383156000001</v>
      </c>
      <c r="C237" s="37">
        <f>SUMIFS(СВЦЭМ!$G$34:$G$777,СВЦЭМ!$A$34:$A$777,$A237,СВЦЭМ!$B$34:$B$777,C$225)+'СЕТ СН'!$F$12-'СЕТ СН'!$F$21</f>
        <v>-368.77159265</v>
      </c>
      <c r="D237" s="37">
        <f>SUMIFS(СВЦЭМ!$G$34:$G$777,СВЦЭМ!$A$34:$A$777,$A237,СВЦЭМ!$B$34:$B$777,D$225)+'СЕТ СН'!$F$12-'СЕТ СН'!$F$21</f>
        <v>-363.73517319000001</v>
      </c>
      <c r="E237" s="37">
        <f>SUMIFS(СВЦЭМ!$G$34:$G$777,СВЦЭМ!$A$34:$A$777,$A237,СВЦЭМ!$B$34:$B$777,E$225)+'СЕТ СН'!$F$12-'СЕТ СН'!$F$21</f>
        <v>-354.54460886000004</v>
      </c>
      <c r="F237" s="37">
        <f>SUMIFS(СВЦЭМ!$G$34:$G$777,СВЦЭМ!$A$34:$A$777,$A237,СВЦЭМ!$B$34:$B$777,F$225)+'СЕТ СН'!$F$12-'СЕТ СН'!$F$21</f>
        <v>-356.18350733</v>
      </c>
      <c r="G237" s="37">
        <f>SUMIFS(СВЦЭМ!$G$34:$G$777,СВЦЭМ!$A$34:$A$777,$A237,СВЦЭМ!$B$34:$B$777,G$225)+'СЕТ СН'!$F$12-'СЕТ СН'!$F$21</f>
        <v>-355.64266908000002</v>
      </c>
      <c r="H237" s="37">
        <f>SUMIFS(СВЦЭМ!$G$34:$G$777,СВЦЭМ!$A$34:$A$777,$A237,СВЦЭМ!$B$34:$B$777,H$225)+'СЕТ СН'!$F$12-'СЕТ СН'!$F$21</f>
        <v>-360.18675726999999</v>
      </c>
      <c r="I237" s="37">
        <f>SUMIFS(СВЦЭМ!$G$34:$G$777,СВЦЭМ!$A$34:$A$777,$A237,СВЦЭМ!$B$34:$B$777,I$225)+'СЕТ СН'!$F$12-'СЕТ СН'!$F$21</f>
        <v>-357.77108283000001</v>
      </c>
      <c r="J237" s="37">
        <f>SUMIFS(СВЦЭМ!$G$34:$G$777,СВЦЭМ!$A$34:$A$777,$A237,СВЦЭМ!$B$34:$B$777,J$225)+'СЕТ СН'!$F$12-'СЕТ СН'!$F$21</f>
        <v>-367.67351252000003</v>
      </c>
      <c r="K237" s="37">
        <f>SUMIFS(СВЦЭМ!$G$34:$G$777,СВЦЭМ!$A$34:$A$777,$A237,СВЦЭМ!$B$34:$B$777,K$225)+'СЕТ СН'!$F$12-'СЕТ СН'!$F$21</f>
        <v>-382.40630454000001</v>
      </c>
      <c r="L237" s="37">
        <f>SUMIFS(СВЦЭМ!$G$34:$G$777,СВЦЭМ!$A$34:$A$777,$A237,СВЦЭМ!$B$34:$B$777,L$225)+'СЕТ СН'!$F$12-'СЕТ СН'!$F$21</f>
        <v>-409.66227326000001</v>
      </c>
      <c r="M237" s="37">
        <f>SUMIFS(СВЦЭМ!$G$34:$G$777,СВЦЭМ!$A$34:$A$777,$A237,СВЦЭМ!$B$34:$B$777,M$225)+'СЕТ СН'!$F$12-'СЕТ СН'!$F$21</f>
        <v>-418.49335647999999</v>
      </c>
      <c r="N237" s="37">
        <f>SUMIFS(СВЦЭМ!$G$34:$G$777,СВЦЭМ!$A$34:$A$777,$A237,СВЦЭМ!$B$34:$B$777,N$225)+'СЕТ СН'!$F$12-'СЕТ СН'!$F$21</f>
        <v>-417.27468046000001</v>
      </c>
      <c r="O237" s="37">
        <f>SUMIFS(СВЦЭМ!$G$34:$G$777,СВЦЭМ!$A$34:$A$777,$A237,СВЦЭМ!$B$34:$B$777,O$225)+'СЕТ СН'!$F$12-'СЕТ СН'!$F$21</f>
        <v>-415.36151439000002</v>
      </c>
      <c r="P237" s="37">
        <f>SUMIFS(СВЦЭМ!$G$34:$G$777,СВЦЭМ!$A$34:$A$777,$A237,СВЦЭМ!$B$34:$B$777,P$225)+'СЕТ СН'!$F$12-'СЕТ СН'!$F$21</f>
        <v>-414.36206236999999</v>
      </c>
      <c r="Q237" s="37">
        <f>SUMIFS(СВЦЭМ!$G$34:$G$777,СВЦЭМ!$A$34:$A$777,$A237,СВЦЭМ!$B$34:$B$777,Q$225)+'СЕТ СН'!$F$12-'СЕТ СН'!$F$21</f>
        <v>-415.91206469999997</v>
      </c>
      <c r="R237" s="37">
        <f>SUMIFS(СВЦЭМ!$G$34:$G$777,СВЦЭМ!$A$34:$A$777,$A237,СВЦЭМ!$B$34:$B$777,R$225)+'СЕТ СН'!$F$12-'СЕТ СН'!$F$21</f>
        <v>-412.33104806</v>
      </c>
      <c r="S237" s="37">
        <f>SUMIFS(СВЦЭМ!$G$34:$G$777,СВЦЭМ!$A$34:$A$777,$A237,СВЦЭМ!$B$34:$B$777,S$225)+'СЕТ СН'!$F$12-'СЕТ СН'!$F$21</f>
        <v>-413.40628734000001</v>
      </c>
      <c r="T237" s="37">
        <f>SUMIFS(СВЦЭМ!$G$34:$G$777,СВЦЭМ!$A$34:$A$777,$A237,СВЦЭМ!$B$34:$B$777,T$225)+'СЕТ СН'!$F$12-'СЕТ СН'!$F$21</f>
        <v>-410.42345793000004</v>
      </c>
      <c r="U237" s="37">
        <f>SUMIFS(СВЦЭМ!$G$34:$G$777,СВЦЭМ!$A$34:$A$777,$A237,СВЦЭМ!$B$34:$B$777,U$225)+'СЕТ СН'!$F$12-'СЕТ СН'!$F$21</f>
        <v>-407.4873771</v>
      </c>
      <c r="V237" s="37">
        <f>SUMIFS(СВЦЭМ!$G$34:$G$777,СВЦЭМ!$A$34:$A$777,$A237,СВЦЭМ!$B$34:$B$777,V$225)+'СЕТ СН'!$F$12-'СЕТ СН'!$F$21</f>
        <v>-401.09060858999999</v>
      </c>
      <c r="W237" s="37">
        <f>SUMIFS(СВЦЭМ!$G$34:$G$777,СВЦЭМ!$A$34:$A$777,$A237,СВЦЭМ!$B$34:$B$777,W$225)+'СЕТ СН'!$F$12-'СЕТ СН'!$F$21</f>
        <v>-387.54565711999999</v>
      </c>
      <c r="X237" s="37">
        <f>SUMIFS(СВЦЭМ!$G$34:$G$777,СВЦЭМ!$A$34:$A$777,$A237,СВЦЭМ!$B$34:$B$777,X$225)+'СЕТ СН'!$F$12-'СЕТ СН'!$F$21</f>
        <v>-379.17660119999999</v>
      </c>
      <c r="Y237" s="37">
        <f>SUMIFS(СВЦЭМ!$G$34:$G$777,СВЦЭМ!$A$34:$A$777,$A237,СВЦЭМ!$B$34:$B$777,Y$225)+'СЕТ СН'!$F$12-'СЕТ СН'!$F$21</f>
        <v>-369.06524461000004</v>
      </c>
    </row>
    <row r="238" spans="1:27" ht="15.75" x14ac:dyDescent="0.2">
      <c r="A238" s="36">
        <f t="shared" si="6"/>
        <v>42960</v>
      </c>
      <c r="B238" s="37">
        <f>SUMIFS(СВЦЭМ!$G$34:$G$777,СВЦЭМ!$A$34:$A$777,$A238,СВЦЭМ!$B$34:$B$777,B$225)+'СЕТ СН'!$F$12-'СЕТ СН'!$F$21</f>
        <v>-391.33129652000002</v>
      </c>
      <c r="C238" s="37">
        <f>SUMIFS(СВЦЭМ!$G$34:$G$777,СВЦЭМ!$A$34:$A$777,$A238,СВЦЭМ!$B$34:$B$777,C$225)+'СЕТ СН'!$F$12-'СЕТ СН'!$F$21</f>
        <v>-368.20721980999997</v>
      </c>
      <c r="D238" s="37">
        <f>SUMIFS(СВЦЭМ!$G$34:$G$777,СВЦЭМ!$A$34:$A$777,$A238,СВЦЭМ!$B$34:$B$777,D$225)+'СЕТ СН'!$F$12-'СЕТ СН'!$F$21</f>
        <v>-372.21515348000003</v>
      </c>
      <c r="E238" s="37">
        <f>SUMIFS(СВЦЭМ!$G$34:$G$777,СВЦЭМ!$A$34:$A$777,$A238,СВЦЭМ!$B$34:$B$777,E$225)+'СЕТ СН'!$F$12-'СЕТ СН'!$F$21</f>
        <v>-373.12546270000001</v>
      </c>
      <c r="F238" s="37">
        <f>SUMIFS(СВЦЭМ!$G$34:$G$777,СВЦЭМ!$A$34:$A$777,$A238,СВЦЭМ!$B$34:$B$777,F$225)+'СЕТ СН'!$F$12-'СЕТ СН'!$F$21</f>
        <v>-368.53449681000001</v>
      </c>
      <c r="G238" s="37">
        <f>SUMIFS(СВЦЭМ!$G$34:$G$777,СВЦЭМ!$A$34:$A$777,$A238,СВЦЭМ!$B$34:$B$777,G$225)+'СЕТ СН'!$F$12-'СЕТ СН'!$F$21</f>
        <v>-369.30954314999997</v>
      </c>
      <c r="H238" s="37">
        <f>SUMIFS(СВЦЭМ!$G$34:$G$777,СВЦЭМ!$A$34:$A$777,$A238,СВЦЭМ!$B$34:$B$777,H$225)+'СЕТ СН'!$F$12-'СЕТ СН'!$F$21</f>
        <v>-367.5533355</v>
      </c>
      <c r="I238" s="37">
        <f>SUMIFS(СВЦЭМ!$G$34:$G$777,СВЦЭМ!$A$34:$A$777,$A238,СВЦЭМ!$B$34:$B$777,I$225)+'СЕТ СН'!$F$12-'СЕТ СН'!$F$21</f>
        <v>-378.32821437000001</v>
      </c>
      <c r="J238" s="37">
        <f>SUMIFS(СВЦЭМ!$G$34:$G$777,СВЦЭМ!$A$34:$A$777,$A238,СВЦЭМ!$B$34:$B$777,J$225)+'СЕТ СН'!$F$12-'СЕТ СН'!$F$21</f>
        <v>-390.15718627000001</v>
      </c>
      <c r="K238" s="37">
        <f>SUMIFS(СВЦЭМ!$G$34:$G$777,СВЦЭМ!$A$34:$A$777,$A238,СВЦЭМ!$B$34:$B$777,K$225)+'СЕТ СН'!$F$12-'СЕТ СН'!$F$21</f>
        <v>-390.32507797</v>
      </c>
      <c r="L238" s="37">
        <f>SUMIFS(СВЦЭМ!$G$34:$G$777,СВЦЭМ!$A$34:$A$777,$A238,СВЦЭМ!$B$34:$B$777,L$225)+'СЕТ СН'!$F$12-'СЕТ СН'!$F$21</f>
        <v>-396.83287056</v>
      </c>
      <c r="M238" s="37">
        <f>SUMIFS(СВЦЭМ!$G$34:$G$777,СВЦЭМ!$A$34:$A$777,$A238,СВЦЭМ!$B$34:$B$777,M$225)+'СЕТ СН'!$F$12-'СЕТ СН'!$F$21</f>
        <v>-405.40489022999998</v>
      </c>
      <c r="N238" s="37">
        <f>SUMIFS(СВЦЭМ!$G$34:$G$777,СВЦЭМ!$A$34:$A$777,$A238,СВЦЭМ!$B$34:$B$777,N$225)+'СЕТ СН'!$F$12-'СЕТ СН'!$F$21</f>
        <v>-405.53016266999998</v>
      </c>
      <c r="O238" s="37">
        <f>SUMIFS(СВЦЭМ!$G$34:$G$777,СВЦЭМ!$A$34:$A$777,$A238,СВЦЭМ!$B$34:$B$777,O$225)+'СЕТ СН'!$F$12-'СЕТ СН'!$F$21</f>
        <v>-406.04411621999998</v>
      </c>
      <c r="P238" s="37">
        <f>SUMIFS(СВЦЭМ!$G$34:$G$777,СВЦЭМ!$A$34:$A$777,$A238,СВЦЭМ!$B$34:$B$777,P$225)+'СЕТ СН'!$F$12-'СЕТ СН'!$F$21</f>
        <v>-404.96274288999996</v>
      </c>
      <c r="Q238" s="37">
        <f>SUMIFS(СВЦЭМ!$G$34:$G$777,СВЦЭМ!$A$34:$A$777,$A238,СВЦЭМ!$B$34:$B$777,Q$225)+'СЕТ СН'!$F$12-'СЕТ СН'!$F$21</f>
        <v>-405.94594718999997</v>
      </c>
      <c r="R238" s="37">
        <f>SUMIFS(СВЦЭМ!$G$34:$G$777,СВЦЭМ!$A$34:$A$777,$A238,СВЦЭМ!$B$34:$B$777,R$225)+'СЕТ СН'!$F$12-'СЕТ СН'!$F$21</f>
        <v>-408.57359611000004</v>
      </c>
      <c r="S238" s="37">
        <f>SUMIFS(СВЦЭМ!$G$34:$G$777,СВЦЭМ!$A$34:$A$777,$A238,СВЦЭМ!$B$34:$B$777,S$225)+'СЕТ СН'!$F$12-'СЕТ СН'!$F$21</f>
        <v>-407.79044841000001</v>
      </c>
      <c r="T238" s="37">
        <f>SUMIFS(СВЦЭМ!$G$34:$G$777,СВЦЭМ!$A$34:$A$777,$A238,СВЦЭМ!$B$34:$B$777,T$225)+'СЕТ СН'!$F$12-'СЕТ СН'!$F$21</f>
        <v>-406.86372026000004</v>
      </c>
      <c r="U238" s="37">
        <f>SUMIFS(СВЦЭМ!$G$34:$G$777,СВЦЭМ!$A$34:$A$777,$A238,СВЦЭМ!$B$34:$B$777,U$225)+'СЕТ СН'!$F$12-'СЕТ СН'!$F$21</f>
        <v>-407.40443744000004</v>
      </c>
      <c r="V238" s="37">
        <f>SUMIFS(СВЦЭМ!$G$34:$G$777,СВЦЭМ!$A$34:$A$777,$A238,СВЦЭМ!$B$34:$B$777,V$225)+'СЕТ СН'!$F$12-'СЕТ СН'!$F$21</f>
        <v>-399.06602875999999</v>
      </c>
      <c r="W238" s="37">
        <f>SUMIFS(СВЦЭМ!$G$34:$G$777,СВЦЭМ!$A$34:$A$777,$A238,СВЦЭМ!$B$34:$B$777,W$225)+'СЕТ СН'!$F$12-'СЕТ СН'!$F$21</f>
        <v>-381.28850312999998</v>
      </c>
      <c r="X238" s="37">
        <f>SUMIFS(СВЦЭМ!$G$34:$G$777,СВЦЭМ!$A$34:$A$777,$A238,СВЦЭМ!$B$34:$B$777,X$225)+'СЕТ СН'!$F$12-'СЕТ СН'!$F$21</f>
        <v>-386.98919699999999</v>
      </c>
      <c r="Y238" s="37">
        <f>SUMIFS(СВЦЭМ!$G$34:$G$777,СВЦЭМ!$A$34:$A$777,$A238,СВЦЭМ!$B$34:$B$777,Y$225)+'СЕТ СН'!$F$12-'СЕТ СН'!$F$21</f>
        <v>-396.31518325000002</v>
      </c>
    </row>
    <row r="239" spans="1:27" ht="15.75" x14ac:dyDescent="0.2">
      <c r="A239" s="36">
        <f t="shared" si="6"/>
        <v>42961</v>
      </c>
      <c r="B239" s="37">
        <f>SUMIFS(СВЦЭМ!$G$34:$G$777,СВЦЭМ!$A$34:$A$777,$A239,СВЦЭМ!$B$34:$B$777,B$225)+'СЕТ СН'!$F$12-'СЕТ СН'!$F$21</f>
        <v>-379.50274073000003</v>
      </c>
      <c r="C239" s="37">
        <f>SUMIFS(СВЦЭМ!$G$34:$G$777,СВЦЭМ!$A$34:$A$777,$A239,СВЦЭМ!$B$34:$B$777,C$225)+'СЕТ СН'!$F$12-'СЕТ СН'!$F$21</f>
        <v>-362.52130932</v>
      </c>
      <c r="D239" s="37">
        <f>SUMIFS(СВЦЭМ!$G$34:$G$777,СВЦЭМ!$A$34:$A$777,$A239,СВЦЭМ!$B$34:$B$777,D$225)+'СЕТ СН'!$F$12-'СЕТ СН'!$F$21</f>
        <v>-351.51287378000001</v>
      </c>
      <c r="E239" s="37">
        <f>SUMIFS(СВЦЭМ!$G$34:$G$777,СВЦЭМ!$A$34:$A$777,$A239,СВЦЭМ!$B$34:$B$777,E$225)+'СЕТ СН'!$F$12-'СЕТ СН'!$F$21</f>
        <v>-342.24223843999999</v>
      </c>
      <c r="F239" s="37">
        <f>SUMIFS(СВЦЭМ!$G$34:$G$777,СВЦЭМ!$A$34:$A$777,$A239,СВЦЭМ!$B$34:$B$777,F$225)+'СЕТ СН'!$F$12-'СЕТ СН'!$F$21</f>
        <v>-339.23628907</v>
      </c>
      <c r="G239" s="37">
        <f>SUMIFS(СВЦЭМ!$G$34:$G$777,СВЦЭМ!$A$34:$A$777,$A239,СВЦЭМ!$B$34:$B$777,G$225)+'СЕТ СН'!$F$12-'СЕТ СН'!$F$21</f>
        <v>-341.63570910999999</v>
      </c>
      <c r="H239" s="37">
        <f>SUMIFS(СВЦЭМ!$G$34:$G$777,СВЦЭМ!$A$34:$A$777,$A239,СВЦЭМ!$B$34:$B$777,H$225)+'СЕТ СН'!$F$12-'СЕТ СН'!$F$21</f>
        <v>-361.97170533999997</v>
      </c>
      <c r="I239" s="37">
        <f>SUMIFS(СВЦЭМ!$G$34:$G$777,СВЦЭМ!$A$34:$A$777,$A239,СВЦЭМ!$B$34:$B$777,I$225)+'СЕТ СН'!$F$12-'СЕТ СН'!$F$21</f>
        <v>-362.43898452999997</v>
      </c>
      <c r="J239" s="37">
        <f>SUMIFS(СВЦЭМ!$G$34:$G$777,СВЦЭМ!$A$34:$A$777,$A239,СВЦЭМ!$B$34:$B$777,J$225)+'СЕТ СН'!$F$12-'СЕТ СН'!$F$21</f>
        <v>-383.53756046000001</v>
      </c>
      <c r="K239" s="37">
        <f>SUMIFS(СВЦЭМ!$G$34:$G$777,СВЦЭМ!$A$34:$A$777,$A239,СВЦЭМ!$B$34:$B$777,K$225)+'СЕТ СН'!$F$12-'СЕТ СН'!$F$21</f>
        <v>-392.72551462000001</v>
      </c>
      <c r="L239" s="37">
        <f>SUMIFS(СВЦЭМ!$G$34:$G$777,СВЦЭМ!$A$34:$A$777,$A239,СВЦЭМ!$B$34:$B$777,L$225)+'СЕТ СН'!$F$12-'СЕТ СН'!$F$21</f>
        <v>-412.00634137999998</v>
      </c>
      <c r="M239" s="37">
        <f>SUMIFS(СВЦЭМ!$G$34:$G$777,СВЦЭМ!$A$34:$A$777,$A239,СВЦЭМ!$B$34:$B$777,M$225)+'СЕТ СН'!$F$12-'СЕТ СН'!$F$21</f>
        <v>-415.62600108000004</v>
      </c>
      <c r="N239" s="37">
        <f>SUMIFS(СВЦЭМ!$G$34:$G$777,СВЦЭМ!$A$34:$A$777,$A239,СВЦЭМ!$B$34:$B$777,N$225)+'СЕТ СН'!$F$12-'СЕТ СН'!$F$21</f>
        <v>-416.94342924</v>
      </c>
      <c r="O239" s="37">
        <f>SUMIFS(СВЦЭМ!$G$34:$G$777,СВЦЭМ!$A$34:$A$777,$A239,СВЦЭМ!$B$34:$B$777,O$225)+'СЕТ СН'!$F$12-'СЕТ СН'!$F$21</f>
        <v>-415.82778611000003</v>
      </c>
      <c r="P239" s="37">
        <f>SUMIFS(СВЦЭМ!$G$34:$G$777,СВЦЭМ!$A$34:$A$777,$A239,СВЦЭМ!$B$34:$B$777,P$225)+'СЕТ СН'!$F$12-'СЕТ СН'!$F$21</f>
        <v>-415.99688032</v>
      </c>
      <c r="Q239" s="37">
        <f>SUMIFS(СВЦЭМ!$G$34:$G$777,СВЦЭМ!$A$34:$A$777,$A239,СВЦЭМ!$B$34:$B$777,Q$225)+'СЕТ СН'!$F$12-'СЕТ СН'!$F$21</f>
        <v>-415.33709192000003</v>
      </c>
      <c r="R239" s="37">
        <f>SUMIFS(СВЦЭМ!$G$34:$G$777,СВЦЭМ!$A$34:$A$777,$A239,СВЦЭМ!$B$34:$B$777,R$225)+'СЕТ СН'!$F$12-'СЕТ СН'!$F$21</f>
        <v>-415.90815378000002</v>
      </c>
      <c r="S239" s="37">
        <f>SUMIFS(СВЦЭМ!$G$34:$G$777,СВЦЭМ!$A$34:$A$777,$A239,СВЦЭМ!$B$34:$B$777,S$225)+'СЕТ СН'!$F$12-'СЕТ СН'!$F$21</f>
        <v>-416.79309925999996</v>
      </c>
      <c r="T239" s="37">
        <f>SUMIFS(СВЦЭМ!$G$34:$G$777,СВЦЭМ!$A$34:$A$777,$A239,СВЦЭМ!$B$34:$B$777,T$225)+'СЕТ СН'!$F$12-'СЕТ СН'!$F$21</f>
        <v>-414.49521371000003</v>
      </c>
      <c r="U239" s="37">
        <f>SUMIFS(СВЦЭМ!$G$34:$G$777,СВЦЭМ!$A$34:$A$777,$A239,СВЦЭМ!$B$34:$B$777,U$225)+'СЕТ СН'!$F$12-'СЕТ СН'!$F$21</f>
        <v>-415.05287627000001</v>
      </c>
      <c r="V239" s="37">
        <f>SUMIFS(СВЦЭМ!$G$34:$G$777,СВЦЭМ!$A$34:$A$777,$A239,СВЦЭМ!$B$34:$B$777,V$225)+'СЕТ СН'!$F$12-'СЕТ СН'!$F$21</f>
        <v>-411.13789051000003</v>
      </c>
      <c r="W239" s="37">
        <f>SUMIFS(СВЦЭМ!$G$34:$G$777,СВЦЭМ!$A$34:$A$777,$A239,СВЦЭМ!$B$34:$B$777,W$225)+'СЕТ СН'!$F$12-'СЕТ СН'!$F$21</f>
        <v>-394.35126007999997</v>
      </c>
      <c r="X239" s="37">
        <f>SUMIFS(СВЦЭМ!$G$34:$G$777,СВЦЭМ!$A$34:$A$777,$A239,СВЦЭМ!$B$34:$B$777,X$225)+'СЕТ СН'!$F$12-'СЕТ СН'!$F$21</f>
        <v>-385.26680879000003</v>
      </c>
      <c r="Y239" s="37">
        <f>SUMIFS(СВЦЭМ!$G$34:$G$777,СВЦЭМ!$A$34:$A$777,$A239,СВЦЭМ!$B$34:$B$777,Y$225)+'СЕТ СН'!$F$12-'СЕТ СН'!$F$21</f>
        <v>-382.12608238000001</v>
      </c>
    </row>
    <row r="240" spans="1:27" ht="15.75" x14ac:dyDescent="0.2">
      <c r="A240" s="36">
        <f t="shared" si="6"/>
        <v>42962</v>
      </c>
      <c r="B240" s="37">
        <f>SUMIFS(СВЦЭМ!$G$34:$G$777,СВЦЭМ!$A$34:$A$777,$A240,СВЦЭМ!$B$34:$B$777,B$225)+'СЕТ СН'!$F$12-'СЕТ СН'!$F$21</f>
        <v>-372.28452067000001</v>
      </c>
      <c r="C240" s="37">
        <f>SUMIFS(СВЦЭМ!$G$34:$G$777,СВЦЭМ!$A$34:$A$777,$A240,СВЦЭМ!$B$34:$B$777,C$225)+'СЕТ СН'!$F$12-'СЕТ СН'!$F$21</f>
        <v>-352.37764464999998</v>
      </c>
      <c r="D240" s="37">
        <f>SUMIFS(СВЦЭМ!$G$34:$G$777,СВЦЭМ!$A$34:$A$777,$A240,СВЦЭМ!$B$34:$B$777,D$225)+'СЕТ СН'!$F$12-'СЕТ СН'!$F$21</f>
        <v>-344.51136135000002</v>
      </c>
      <c r="E240" s="37">
        <f>SUMIFS(СВЦЭМ!$G$34:$G$777,СВЦЭМ!$A$34:$A$777,$A240,СВЦЭМ!$B$34:$B$777,E$225)+'СЕТ СН'!$F$12-'СЕТ СН'!$F$21</f>
        <v>-338.84043219</v>
      </c>
      <c r="F240" s="37">
        <f>SUMIFS(СВЦЭМ!$G$34:$G$777,СВЦЭМ!$A$34:$A$777,$A240,СВЦЭМ!$B$34:$B$777,F$225)+'СЕТ СН'!$F$12-'СЕТ СН'!$F$21</f>
        <v>-337.63224822999996</v>
      </c>
      <c r="G240" s="37">
        <f>SUMIFS(СВЦЭМ!$G$34:$G$777,СВЦЭМ!$A$34:$A$777,$A240,СВЦЭМ!$B$34:$B$777,G$225)+'СЕТ СН'!$F$12-'СЕТ СН'!$F$21</f>
        <v>-340.44462233000002</v>
      </c>
      <c r="H240" s="37">
        <f>SUMIFS(СВЦЭМ!$G$34:$G$777,СВЦЭМ!$A$34:$A$777,$A240,СВЦЭМ!$B$34:$B$777,H$225)+'СЕТ СН'!$F$12-'СЕТ СН'!$F$21</f>
        <v>-350.79947325000001</v>
      </c>
      <c r="I240" s="37">
        <f>SUMIFS(СВЦЭМ!$G$34:$G$777,СВЦЭМ!$A$34:$A$777,$A240,СВЦЭМ!$B$34:$B$777,I$225)+'СЕТ СН'!$F$12-'СЕТ СН'!$F$21</f>
        <v>-382.43805298000001</v>
      </c>
      <c r="J240" s="37">
        <f>SUMIFS(СВЦЭМ!$G$34:$G$777,СВЦЭМ!$A$34:$A$777,$A240,СВЦЭМ!$B$34:$B$777,J$225)+'СЕТ СН'!$F$12-'СЕТ СН'!$F$21</f>
        <v>-381.28171437000003</v>
      </c>
      <c r="K240" s="37">
        <f>SUMIFS(СВЦЭМ!$G$34:$G$777,СВЦЭМ!$A$34:$A$777,$A240,СВЦЭМ!$B$34:$B$777,K$225)+'СЕТ СН'!$F$12-'СЕТ СН'!$F$21</f>
        <v>-393.15411318999998</v>
      </c>
      <c r="L240" s="37">
        <f>SUMIFS(СВЦЭМ!$G$34:$G$777,СВЦЭМ!$A$34:$A$777,$A240,СВЦЭМ!$B$34:$B$777,L$225)+'СЕТ СН'!$F$12-'СЕТ СН'!$F$21</f>
        <v>-412.84813690999999</v>
      </c>
      <c r="M240" s="37">
        <f>SUMIFS(СВЦЭМ!$G$34:$G$777,СВЦЭМ!$A$34:$A$777,$A240,СВЦЭМ!$B$34:$B$777,M$225)+'СЕТ СН'!$F$12-'СЕТ СН'!$F$21</f>
        <v>-420.74345779999999</v>
      </c>
      <c r="N240" s="37">
        <f>SUMIFS(СВЦЭМ!$G$34:$G$777,СВЦЭМ!$A$34:$A$777,$A240,СВЦЭМ!$B$34:$B$777,N$225)+'СЕТ СН'!$F$12-'СЕТ СН'!$F$21</f>
        <v>-420.98271261000002</v>
      </c>
      <c r="O240" s="37">
        <f>SUMIFS(СВЦЭМ!$G$34:$G$777,СВЦЭМ!$A$34:$A$777,$A240,СВЦЭМ!$B$34:$B$777,O$225)+'СЕТ СН'!$F$12-'СЕТ СН'!$F$21</f>
        <v>-420.51440876000004</v>
      </c>
      <c r="P240" s="37">
        <f>SUMIFS(СВЦЭМ!$G$34:$G$777,СВЦЭМ!$A$34:$A$777,$A240,СВЦЭМ!$B$34:$B$777,P$225)+'СЕТ СН'!$F$12-'СЕТ СН'!$F$21</f>
        <v>-419.75221694000004</v>
      </c>
      <c r="Q240" s="37">
        <f>SUMIFS(СВЦЭМ!$G$34:$G$777,СВЦЭМ!$A$34:$A$777,$A240,СВЦЭМ!$B$34:$B$777,Q$225)+'СЕТ СН'!$F$12-'СЕТ СН'!$F$21</f>
        <v>-420.48859153000001</v>
      </c>
      <c r="R240" s="37">
        <f>SUMIFS(СВЦЭМ!$G$34:$G$777,СВЦЭМ!$A$34:$A$777,$A240,СВЦЭМ!$B$34:$B$777,R$225)+'СЕТ СН'!$F$12-'СЕТ СН'!$F$21</f>
        <v>-417.83973751999997</v>
      </c>
      <c r="S240" s="37">
        <f>SUMIFS(СВЦЭМ!$G$34:$G$777,СВЦЭМ!$A$34:$A$777,$A240,СВЦЭМ!$B$34:$B$777,S$225)+'СЕТ СН'!$F$12-'СЕТ СН'!$F$21</f>
        <v>-418.71105897000001</v>
      </c>
      <c r="T240" s="37">
        <f>SUMIFS(СВЦЭМ!$G$34:$G$777,СВЦЭМ!$A$34:$A$777,$A240,СВЦЭМ!$B$34:$B$777,T$225)+'СЕТ СН'!$F$12-'СЕТ СН'!$F$21</f>
        <v>-419.15987660999997</v>
      </c>
      <c r="U240" s="37">
        <f>SUMIFS(СВЦЭМ!$G$34:$G$777,СВЦЭМ!$A$34:$A$777,$A240,СВЦЭМ!$B$34:$B$777,U$225)+'СЕТ СН'!$F$12-'СЕТ СН'!$F$21</f>
        <v>-419.20155822999999</v>
      </c>
      <c r="V240" s="37">
        <f>SUMIFS(СВЦЭМ!$G$34:$G$777,СВЦЭМ!$A$34:$A$777,$A240,СВЦЭМ!$B$34:$B$777,V$225)+'СЕТ СН'!$F$12-'СЕТ СН'!$F$21</f>
        <v>-410.46259065999999</v>
      </c>
      <c r="W240" s="37">
        <f>SUMIFS(СВЦЭМ!$G$34:$G$777,СВЦЭМ!$A$34:$A$777,$A240,СВЦЭМ!$B$34:$B$777,W$225)+'СЕТ СН'!$F$12-'СЕТ СН'!$F$21</f>
        <v>-391.43518786000004</v>
      </c>
      <c r="X240" s="37">
        <f>SUMIFS(СВЦЭМ!$G$34:$G$777,СВЦЭМ!$A$34:$A$777,$A240,СВЦЭМ!$B$34:$B$777,X$225)+'СЕТ СН'!$F$12-'СЕТ СН'!$F$21</f>
        <v>-389.27276191999999</v>
      </c>
      <c r="Y240" s="37">
        <f>SUMIFS(СВЦЭМ!$G$34:$G$777,СВЦЭМ!$A$34:$A$777,$A240,СВЦЭМ!$B$34:$B$777,Y$225)+'СЕТ СН'!$F$12-'СЕТ СН'!$F$21</f>
        <v>-380.02470353000001</v>
      </c>
    </row>
    <row r="241" spans="1:25" ht="15.75" x14ac:dyDescent="0.2">
      <c r="A241" s="36">
        <f t="shared" si="6"/>
        <v>42963</v>
      </c>
      <c r="B241" s="37">
        <f>SUMIFS(СВЦЭМ!$G$34:$G$777,СВЦЭМ!$A$34:$A$777,$A241,СВЦЭМ!$B$34:$B$777,B$225)+'СЕТ СН'!$F$12-'СЕТ СН'!$F$21</f>
        <v>-362.78296387</v>
      </c>
      <c r="C241" s="37">
        <f>SUMIFS(СВЦЭМ!$G$34:$G$777,СВЦЭМ!$A$34:$A$777,$A241,СВЦЭМ!$B$34:$B$777,C$225)+'СЕТ СН'!$F$12-'СЕТ СН'!$F$21</f>
        <v>-350.7977722</v>
      </c>
      <c r="D241" s="37">
        <f>SUMIFS(СВЦЭМ!$G$34:$G$777,СВЦЭМ!$A$34:$A$777,$A241,СВЦЭМ!$B$34:$B$777,D$225)+'СЕТ СН'!$F$12-'СЕТ СН'!$F$21</f>
        <v>-345.89521507000001</v>
      </c>
      <c r="E241" s="37">
        <f>SUMIFS(СВЦЭМ!$G$34:$G$777,СВЦЭМ!$A$34:$A$777,$A241,СВЦЭМ!$B$34:$B$777,E$225)+'СЕТ СН'!$F$12-'СЕТ СН'!$F$21</f>
        <v>-344.02008065999996</v>
      </c>
      <c r="F241" s="37">
        <f>SUMIFS(СВЦЭМ!$G$34:$G$777,СВЦЭМ!$A$34:$A$777,$A241,СВЦЭМ!$B$34:$B$777,F$225)+'СЕТ СН'!$F$12-'СЕТ СН'!$F$21</f>
        <v>-341.45316427</v>
      </c>
      <c r="G241" s="37">
        <f>SUMIFS(СВЦЭМ!$G$34:$G$777,СВЦЭМ!$A$34:$A$777,$A241,СВЦЭМ!$B$34:$B$777,G$225)+'СЕТ СН'!$F$12-'СЕТ СН'!$F$21</f>
        <v>-344.19966198999998</v>
      </c>
      <c r="H241" s="37">
        <f>SUMIFS(СВЦЭМ!$G$34:$G$777,СВЦЭМ!$A$34:$A$777,$A241,СВЦЭМ!$B$34:$B$777,H$225)+'СЕТ СН'!$F$12-'СЕТ СН'!$F$21</f>
        <v>-351.37188764000001</v>
      </c>
      <c r="I241" s="37">
        <f>SUMIFS(СВЦЭМ!$G$34:$G$777,СВЦЭМ!$A$34:$A$777,$A241,СВЦЭМ!$B$34:$B$777,I$225)+'СЕТ СН'!$F$12-'СЕТ СН'!$F$21</f>
        <v>-362.96901729000001</v>
      </c>
      <c r="J241" s="37">
        <f>SUMIFS(СВЦЭМ!$G$34:$G$777,СВЦЭМ!$A$34:$A$777,$A241,СВЦЭМ!$B$34:$B$777,J$225)+'СЕТ СН'!$F$12-'СЕТ СН'!$F$21</f>
        <v>-375.32377367999999</v>
      </c>
      <c r="K241" s="37">
        <f>SUMIFS(СВЦЭМ!$G$34:$G$777,СВЦЭМ!$A$34:$A$777,$A241,СВЦЭМ!$B$34:$B$777,K$225)+'СЕТ СН'!$F$12-'СЕТ СН'!$F$21</f>
        <v>-390.37111848999996</v>
      </c>
      <c r="L241" s="37">
        <f>SUMIFS(СВЦЭМ!$G$34:$G$777,СВЦЭМ!$A$34:$A$777,$A241,СВЦЭМ!$B$34:$B$777,L$225)+'СЕТ СН'!$F$12-'СЕТ СН'!$F$21</f>
        <v>-410.70344969999996</v>
      </c>
      <c r="M241" s="37">
        <f>SUMIFS(СВЦЭМ!$G$34:$G$777,СВЦЭМ!$A$34:$A$777,$A241,СВЦЭМ!$B$34:$B$777,M$225)+'СЕТ СН'!$F$12-'СЕТ СН'!$F$21</f>
        <v>-418.85156080000002</v>
      </c>
      <c r="N241" s="37">
        <f>SUMIFS(СВЦЭМ!$G$34:$G$777,СВЦЭМ!$A$34:$A$777,$A241,СВЦЭМ!$B$34:$B$777,N$225)+'СЕТ СН'!$F$12-'СЕТ СН'!$F$21</f>
        <v>-419.93957115000001</v>
      </c>
      <c r="O241" s="37">
        <f>SUMIFS(СВЦЭМ!$G$34:$G$777,СВЦЭМ!$A$34:$A$777,$A241,СВЦЭМ!$B$34:$B$777,O$225)+'СЕТ СН'!$F$12-'СЕТ СН'!$F$21</f>
        <v>-419.01426428000002</v>
      </c>
      <c r="P241" s="37">
        <f>SUMIFS(СВЦЭМ!$G$34:$G$777,СВЦЭМ!$A$34:$A$777,$A241,СВЦЭМ!$B$34:$B$777,P$225)+'СЕТ СН'!$F$12-'СЕТ СН'!$F$21</f>
        <v>-417.79638633000002</v>
      </c>
      <c r="Q241" s="37">
        <f>SUMIFS(СВЦЭМ!$G$34:$G$777,СВЦЭМ!$A$34:$A$777,$A241,СВЦЭМ!$B$34:$B$777,Q$225)+'СЕТ СН'!$F$12-'СЕТ СН'!$F$21</f>
        <v>-417.64068516999998</v>
      </c>
      <c r="R241" s="37">
        <f>SUMIFS(СВЦЭМ!$G$34:$G$777,СВЦЭМ!$A$34:$A$777,$A241,СВЦЭМ!$B$34:$B$777,R$225)+'СЕТ СН'!$F$12-'СЕТ СН'!$F$21</f>
        <v>-418.01624889999999</v>
      </c>
      <c r="S241" s="37">
        <f>SUMIFS(СВЦЭМ!$G$34:$G$777,СВЦЭМ!$A$34:$A$777,$A241,СВЦЭМ!$B$34:$B$777,S$225)+'СЕТ СН'!$F$12-'СЕТ СН'!$F$21</f>
        <v>-419.41063328000001</v>
      </c>
      <c r="T241" s="37">
        <f>SUMIFS(СВЦЭМ!$G$34:$G$777,СВЦЭМ!$A$34:$A$777,$A241,СВЦЭМ!$B$34:$B$777,T$225)+'СЕТ СН'!$F$12-'СЕТ СН'!$F$21</f>
        <v>-419.54343817</v>
      </c>
      <c r="U241" s="37">
        <f>SUMIFS(СВЦЭМ!$G$34:$G$777,СВЦЭМ!$A$34:$A$777,$A241,СВЦЭМ!$B$34:$B$777,U$225)+'СЕТ СН'!$F$12-'СЕТ СН'!$F$21</f>
        <v>-419.56142921000003</v>
      </c>
      <c r="V241" s="37">
        <f>SUMIFS(СВЦЭМ!$G$34:$G$777,СВЦЭМ!$A$34:$A$777,$A241,СВЦЭМ!$B$34:$B$777,V$225)+'СЕТ СН'!$F$12-'СЕТ СН'!$F$21</f>
        <v>-412.90042141000004</v>
      </c>
      <c r="W241" s="37">
        <f>SUMIFS(СВЦЭМ!$G$34:$G$777,СВЦЭМ!$A$34:$A$777,$A241,СВЦЭМ!$B$34:$B$777,W$225)+'СЕТ СН'!$F$12-'СЕТ СН'!$F$21</f>
        <v>-393.57557978</v>
      </c>
      <c r="X241" s="37">
        <f>SUMIFS(СВЦЭМ!$G$34:$G$777,СВЦЭМ!$A$34:$A$777,$A241,СВЦЭМ!$B$34:$B$777,X$225)+'СЕТ СН'!$F$12-'СЕТ СН'!$F$21</f>
        <v>-386.39500279000004</v>
      </c>
      <c r="Y241" s="37">
        <f>SUMIFS(СВЦЭМ!$G$34:$G$777,СВЦЭМ!$A$34:$A$777,$A241,СВЦЭМ!$B$34:$B$777,Y$225)+'СЕТ СН'!$F$12-'СЕТ СН'!$F$21</f>
        <v>-375.71165984999999</v>
      </c>
    </row>
    <row r="242" spans="1:25" ht="15.75" x14ac:dyDescent="0.2">
      <c r="A242" s="36">
        <f t="shared" si="6"/>
        <v>42964</v>
      </c>
      <c r="B242" s="37">
        <f>SUMIFS(СВЦЭМ!$G$34:$G$777,СВЦЭМ!$A$34:$A$777,$A242,СВЦЭМ!$B$34:$B$777,B$225)+'СЕТ СН'!$F$12-'СЕТ СН'!$F$21</f>
        <v>-368.50289464000002</v>
      </c>
      <c r="C242" s="37">
        <f>SUMIFS(СВЦЭМ!$G$34:$G$777,СВЦЭМ!$A$34:$A$777,$A242,СВЦЭМ!$B$34:$B$777,C$225)+'СЕТ СН'!$F$12-'СЕТ СН'!$F$21</f>
        <v>-357.53803470000003</v>
      </c>
      <c r="D242" s="37">
        <f>SUMIFS(СВЦЭМ!$G$34:$G$777,СВЦЭМ!$A$34:$A$777,$A242,СВЦЭМ!$B$34:$B$777,D$225)+'СЕТ СН'!$F$12-'СЕТ СН'!$F$21</f>
        <v>-348.84485224000002</v>
      </c>
      <c r="E242" s="37">
        <f>SUMIFS(СВЦЭМ!$G$34:$G$777,СВЦЭМ!$A$34:$A$777,$A242,СВЦЭМ!$B$34:$B$777,E$225)+'СЕТ СН'!$F$12-'СЕТ СН'!$F$21</f>
        <v>-345.72319395</v>
      </c>
      <c r="F242" s="37">
        <f>SUMIFS(СВЦЭМ!$G$34:$G$777,СВЦЭМ!$A$34:$A$777,$A242,СВЦЭМ!$B$34:$B$777,F$225)+'СЕТ СН'!$F$12-'СЕТ СН'!$F$21</f>
        <v>-343.46824029000004</v>
      </c>
      <c r="G242" s="37">
        <f>SUMIFS(СВЦЭМ!$G$34:$G$777,СВЦЭМ!$A$34:$A$777,$A242,СВЦЭМ!$B$34:$B$777,G$225)+'СЕТ СН'!$F$12-'СЕТ СН'!$F$21</f>
        <v>-346.70318610999999</v>
      </c>
      <c r="H242" s="37">
        <f>SUMIFS(СВЦЭМ!$G$34:$G$777,СВЦЭМ!$A$34:$A$777,$A242,СВЦЭМ!$B$34:$B$777,H$225)+'СЕТ СН'!$F$12-'СЕТ СН'!$F$21</f>
        <v>-357.88612334000004</v>
      </c>
      <c r="I242" s="37">
        <f>SUMIFS(СВЦЭМ!$G$34:$G$777,СВЦЭМ!$A$34:$A$777,$A242,СВЦЭМ!$B$34:$B$777,I$225)+'СЕТ СН'!$F$12-'СЕТ СН'!$F$21</f>
        <v>-368.22297502999999</v>
      </c>
      <c r="J242" s="37">
        <f>SUMIFS(СВЦЭМ!$G$34:$G$777,СВЦЭМ!$A$34:$A$777,$A242,СВЦЭМ!$B$34:$B$777,J$225)+'СЕТ СН'!$F$12-'СЕТ СН'!$F$21</f>
        <v>-381.00440234000001</v>
      </c>
      <c r="K242" s="37">
        <f>SUMIFS(СВЦЭМ!$G$34:$G$777,СВЦЭМ!$A$34:$A$777,$A242,СВЦЭМ!$B$34:$B$777,K$225)+'СЕТ СН'!$F$12-'СЕТ СН'!$F$21</f>
        <v>-391.41569033999997</v>
      </c>
      <c r="L242" s="37">
        <f>SUMIFS(СВЦЭМ!$G$34:$G$777,СВЦЭМ!$A$34:$A$777,$A242,СВЦЭМ!$B$34:$B$777,L$225)+'СЕТ СН'!$F$12-'СЕТ СН'!$F$21</f>
        <v>-412.21076361999997</v>
      </c>
      <c r="M242" s="37">
        <f>SUMIFS(СВЦЭМ!$G$34:$G$777,СВЦЭМ!$A$34:$A$777,$A242,СВЦЭМ!$B$34:$B$777,M$225)+'СЕТ СН'!$F$12-'СЕТ СН'!$F$21</f>
        <v>-418.81553922000001</v>
      </c>
      <c r="N242" s="37">
        <f>SUMIFS(СВЦЭМ!$G$34:$G$777,СВЦЭМ!$A$34:$A$777,$A242,СВЦЭМ!$B$34:$B$777,N$225)+'СЕТ СН'!$F$12-'СЕТ СН'!$F$21</f>
        <v>-419.63354405000001</v>
      </c>
      <c r="O242" s="37">
        <f>SUMIFS(СВЦЭМ!$G$34:$G$777,СВЦЭМ!$A$34:$A$777,$A242,СВЦЭМ!$B$34:$B$777,O$225)+'СЕТ СН'!$F$12-'СЕТ СН'!$F$21</f>
        <v>-419.21383607999996</v>
      </c>
      <c r="P242" s="37">
        <f>SUMIFS(СВЦЭМ!$G$34:$G$777,СВЦЭМ!$A$34:$A$777,$A242,СВЦЭМ!$B$34:$B$777,P$225)+'СЕТ СН'!$F$12-'СЕТ СН'!$F$21</f>
        <v>-419.07709492999999</v>
      </c>
      <c r="Q242" s="37">
        <f>SUMIFS(СВЦЭМ!$G$34:$G$777,СВЦЭМ!$A$34:$A$777,$A242,СВЦЭМ!$B$34:$B$777,Q$225)+'СЕТ СН'!$F$12-'СЕТ СН'!$F$21</f>
        <v>-418.38163223999999</v>
      </c>
      <c r="R242" s="37">
        <f>SUMIFS(СВЦЭМ!$G$34:$G$777,СВЦЭМ!$A$34:$A$777,$A242,СВЦЭМ!$B$34:$B$777,R$225)+'СЕТ СН'!$F$12-'СЕТ СН'!$F$21</f>
        <v>-419.33360013999999</v>
      </c>
      <c r="S242" s="37">
        <f>SUMIFS(СВЦЭМ!$G$34:$G$777,СВЦЭМ!$A$34:$A$777,$A242,СВЦЭМ!$B$34:$B$777,S$225)+'СЕТ СН'!$F$12-'СЕТ СН'!$F$21</f>
        <v>-420.01107019</v>
      </c>
      <c r="T242" s="37">
        <f>SUMIFS(СВЦЭМ!$G$34:$G$777,СВЦЭМ!$A$34:$A$777,$A242,СВЦЭМ!$B$34:$B$777,T$225)+'СЕТ СН'!$F$12-'СЕТ СН'!$F$21</f>
        <v>-420.42309895</v>
      </c>
      <c r="U242" s="37">
        <f>SUMIFS(СВЦЭМ!$G$34:$G$777,СВЦЭМ!$A$34:$A$777,$A242,СВЦЭМ!$B$34:$B$777,U$225)+'СЕТ СН'!$F$12-'СЕТ СН'!$F$21</f>
        <v>-419.90502529000003</v>
      </c>
      <c r="V242" s="37">
        <f>SUMIFS(СВЦЭМ!$G$34:$G$777,СВЦЭМ!$A$34:$A$777,$A242,СВЦЭМ!$B$34:$B$777,V$225)+'СЕТ СН'!$F$12-'СЕТ СН'!$F$21</f>
        <v>-414.68179652000003</v>
      </c>
      <c r="W242" s="37">
        <f>SUMIFS(СВЦЭМ!$G$34:$G$777,СВЦЭМ!$A$34:$A$777,$A242,СВЦЭМ!$B$34:$B$777,W$225)+'СЕТ СН'!$F$12-'СЕТ СН'!$F$21</f>
        <v>-400.07865122999999</v>
      </c>
      <c r="X242" s="37">
        <f>SUMIFS(СВЦЭМ!$G$34:$G$777,СВЦЭМ!$A$34:$A$777,$A242,СВЦЭМ!$B$34:$B$777,X$225)+'СЕТ СН'!$F$12-'СЕТ СН'!$F$21</f>
        <v>-387.08300797999999</v>
      </c>
      <c r="Y242" s="37">
        <f>SUMIFS(СВЦЭМ!$G$34:$G$777,СВЦЭМ!$A$34:$A$777,$A242,СВЦЭМ!$B$34:$B$777,Y$225)+'СЕТ СН'!$F$12-'СЕТ СН'!$F$21</f>
        <v>-378.65595411999999</v>
      </c>
    </row>
    <row r="243" spans="1:25" ht="15.75" x14ac:dyDescent="0.2">
      <c r="A243" s="36">
        <f t="shared" si="6"/>
        <v>42965</v>
      </c>
      <c r="B243" s="37">
        <f>SUMIFS(СВЦЭМ!$G$34:$G$777,СВЦЭМ!$A$34:$A$777,$A243,СВЦЭМ!$B$34:$B$777,B$225)+'СЕТ СН'!$F$12-'СЕТ СН'!$F$21</f>
        <v>-368.67006688000004</v>
      </c>
      <c r="C243" s="37">
        <f>SUMIFS(СВЦЭМ!$G$34:$G$777,СВЦЭМ!$A$34:$A$777,$A243,СВЦЭМ!$B$34:$B$777,C$225)+'СЕТ СН'!$F$12-'СЕТ СН'!$F$21</f>
        <v>-354.34643756000003</v>
      </c>
      <c r="D243" s="37">
        <f>SUMIFS(СВЦЭМ!$G$34:$G$777,СВЦЭМ!$A$34:$A$777,$A243,СВЦЭМ!$B$34:$B$777,D$225)+'СЕТ СН'!$F$12-'СЕТ СН'!$F$21</f>
        <v>-345.94578772</v>
      </c>
      <c r="E243" s="37">
        <f>SUMIFS(СВЦЭМ!$G$34:$G$777,СВЦЭМ!$A$34:$A$777,$A243,СВЦЭМ!$B$34:$B$777,E$225)+'СЕТ СН'!$F$12-'СЕТ СН'!$F$21</f>
        <v>-341.70928368</v>
      </c>
      <c r="F243" s="37">
        <f>SUMIFS(СВЦЭМ!$G$34:$G$777,СВЦЭМ!$A$34:$A$777,$A243,СВЦЭМ!$B$34:$B$777,F$225)+'СЕТ СН'!$F$12-'СЕТ СН'!$F$21</f>
        <v>-340.16392716999997</v>
      </c>
      <c r="G243" s="37">
        <f>SUMIFS(СВЦЭМ!$G$34:$G$777,СВЦЭМ!$A$34:$A$777,$A243,СВЦЭМ!$B$34:$B$777,G$225)+'СЕТ СН'!$F$12-'СЕТ СН'!$F$21</f>
        <v>-341.86117204999999</v>
      </c>
      <c r="H243" s="37">
        <f>SUMIFS(СВЦЭМ!$G$34:$G$777,СВЦЭМ!$A$34:$A$777,$A243,СВЦЭМ!$B$34:$B$777,H$225)+'СЕТ СН'!$F$12-'СЕТ СН'!$F$21</f>
        <v>-356.90601386000003</v>
      </c>
      <c r="I243" s="37">
        <f>SUMIFS(СВЦЭМ!$G$34:$G$777,СВЦЭМ!$A$34:$A$777,$A243,СВЦЭМ!$B$34:$B$777,I$225)+'СЕТ СН'!$F$12-'СЕТ СН'!$F$21</f>
        <v>-368.51469065000003</v>
      </c>
      <c r="J243" s="37">
        <f>SUMIFS(СВЦЭМ!$G$34:$G$777,СВЦЭМ!$A$34:$A$777,$A243,СВЦЭМ!$B$34:$B$777,J$225)+'СЕТ СН'!$F$12-'СЕТ СН'!$F$21</f>
        <v>-381.89160576</v>
      </c>
      <c r="K243" s="37">
        <f>SUMIFS(СВЦЭМ!$G$34:$G$777,СВЦЭМ!$A$34:$A$777,$A243,СВЦЭМ!$B$34:$B$777,K$225)+'СЕТ СН'!$F$12-'СЕТ СН'!$F$21</f>
        <v>-391.63398674999996</v>
      </c>
      <c r="L243" s="37">
        <f>SUMIFS(СВЦЭМ!$G$34:$G$777,СВЦЭМ!$A$34:$A$777,$A243,СВЦЭМ!$B$34:$B$777,L$225)+'СЕТ СН'!$F$12-'СЕТ СН'!$F$21</f>
        <v>-413.99098521999997</v>
      </c>
      <c r="M243" s="37">
        <f>SUMIFS(СВЦЭМ!$G$34:$G$777,СВЦЭМ!$A$34:$A$777,$A243,СВЦЭМ!$B$34:$B$777,M$225)+'СЕТ СН'!$F$12-'СЕТ СН'!$F$21</f>
        <v>-421.70915711999999</v>
      </c>
      <c r="N243" s="37">
        <f>SUMIFS(СВЦЭМ!$G$34:$G$777,СВЦЭМ!$A$34:$A$777,$A243,СВЦЭМ!$B$34:$B$777,N$225)+'СЕТ СН'!$F$12-'СЕТ СН'!$F$21</f>
        <v>-421.23615451000001</v>
      </c>
      <c r="O243" s="37">
        <f>SUMIFS(СВЦЭМ!$G$34:$G$777,СВЦЭМ!$A$34:$A$777,$A243,СВЦЭМ!$B$34:$B$777,O$225)+'СЕТ СН'!$F$12-'СЕТ СН'!$F$21</f>
        <v>-422.81831276000003</v>
      </c>
      <c r="P243" s="37">
        <f>SUMIFS(СВЦЭМ!$G$34:$G$777,СВЦЭМ!$A$34:$A$777,$A243,СВЦЭМ!$B$34:$B$777,P$225)+'СЕТ СН'!$F$12-'СЕТ СН'!$F$21</f>
        <v>-420.71133447</v>
      </c>
      <c r="Q243" s="37">
        <f>SUMIFS(СВЦЭМ!$G$34:$G$777,СВЦЭМ!$A$34:$A$777,$A243,СВЦЭМ!$B$34:$B$777,Q$225)+'СЕТ СН'!$F$12-'СЕТ СН'!$F$21</f>
        <v>-419.76280782000003</v>
      </c>
      <c r="R243" s="37">
        <f>SUMIFS(СВЦЭМ!$G$34:$G$777,СВЦЭМ!$A$34:$A$777,$A243,СВЦЭМ!$B$34:$B$777,R$225)+'СЕТ СН'!$F$12-'СЕТ СН'!$F$21</f>
        <v>-418.18411544000003</v>
      </c>
      <c r="S243" s="37">
        <f>SUMIFS(СВЦЭМ!$G$34:$G$777,СВЦЭМ!$A$34:$A$777,$A243,СВЦЭМ!$B$34:$B$777,S$225)+'СЕТ СН'!$F$12-'СЕТ СН'!$F$21</f>
        <v>-421.47379151999996</v>
      </c>
      <c r="T243" s="37">
        <f>SUMIFS(СВЦЭМ!$G$34:$G$777,СВЦЭМ!$A$34:$A$777,$A243,СВЦЭМ!$B$34:$B$777,T$225)+'СЕТ СН'!$F$12-'СЕТ СН'!$F$21</f>
        <v>-419.31707378999999</v>
      </c>
      <c r="U243" s="37">
        <f>SUMIFS(СВЦЭМ!$G$34:$G$777,СВЦЭМ!$A$34:$A$777,$A243,СВЦЭМ!$B$34:$B$777,U$225)+'СЕТ СН'!$F$12-'СЕТ СН'!$F$21</f>
        <v>-419.92218285000001</v>
      </c>
      <c r="V243" s="37">
        <f>SUMIFS(СВЦЭМ!$G$34:$G$777,СВЦЭМ!$A$34:$A$777,$A243,СВЦЭМ!$B$34:$B$777,V$225)+'СЕТ СН'!$F$12-'СЕТ СН'!$F$21</f>
        <v>-412.09323755000003</v>
      </c>
      <c r="W243" s="37">
        <f>SUMIFS(СВЦЭМ!$G$34:$G$777,СВЦЭМ!$A$34:$A$777,$A243,СВЦЭМ!$B$34:$B$777,W$225)+'СЕТ СН'!$F$12-'СЕТ СН'!$F$21</f>
        <v>-394.65222044999996</v>
      </c>
      <c r="X243" s="37">
        <f>SUMIFS(СВЦЭМ!$G$34:$G$777,СВЦЭМ!$A$34:$A$777,$A243,СВЦЭМ!$B$34:$B$777,X$225)+'СЕТ СН'!$F$12-'СЕТ СН'!$F$21</f>
        <v>-384.72505432000003</v>
      </c>
      <c r="Y243" s="37">
        <f>SUMIFS(СВЦЭМ!$G$34:$G$777,СВЦЭМ!$A$34:$A$777,$A243,СВЦЭМ!$B$34:$B$777,Y$225)+'СЕТ СН'!$F$12-'СЕТ СН'!$F$21</f>
        <v>-376.57071457000001</v>
      </c>
    </row>
    <row r="244" spans="1:25" ht="15.75" x14ac:dyDescent="0.2">
      <c r="A244" s="36">
        <f t="shared" si="6"/>
        <v>42966</v>
      </c>
      <c r="B244" s="37">
        <f>SUMIFS(СВЦЭМ!$G$34:$G$777,СВЦЭМ!$A$34:$A$777,$A244,СВЦЭМ!$B$34:$B$777,B$225)+'СЕТ СН'!$F$12-'СЕТ СН'!$F$21</f>
        <v>-367.13508709999996</v>
      </c>
      <c r="C244" s="37">
        <f>SUMIFS(СВЦЭМ!$G$34:$G$777,СВЦЭМ!$A$34:$A$777,$A244,СВЦЭМ!$B$34:$B$777,C$225)+'СЕТ СН'!$F$12-'СЕТ СН'!$F$21</f>
        <v>-353.40326313000003</v>
      </c>
      <c r="D244" s="37">
        <f>SUMIFS(СВЦЭМ!$G$34:$G$777,СВЦЭМ!$A$34:$A$777,$A244,СВЦЭМ!$B$34:$B$777,D$225)+'СЕТ СН'!$F$12-'СЕТ СН'!$F$21</f>
        <v>-345.15644022000004</v>
      </c>
      <c r="E244" s="37">
        <f>SUMIFS(СВЦЭМ!$G$34:$G$777,СВЦЭМ!$A$34:$A$777,$A244,СВЦЭМ!$B$34:$B$777,E$225)+'СЕТ СН'!$F$12-'СЕТ СН'!$F$21</f>
        <v>-341.44722479000001</v>
      </c>
      <c r="F244" s="37">
        <f>SUMIFS(СВЦЭМ!$G$34:$G$777,СВЦЭМ!$A$34:$A$777,$A244,СВЦЭМ!$B$34:$B$777,F$225)+'СЕТ СН'!$F$12-'СЕТ СН'!$F$21</f>
        <v>-340.58419196</v>
      </c>
      <c r="G244" s="37">
        <f>SUMIFS(СВЦЭМ!$G$34:$G$777,СВЦЭМ!$A$34:$A$777,$A244,СВЦЭМ!$B$34:$B$777,G$225)+'СЕТ СН'!$F$12-'СЕТ СН'!$F$21</f>
        <v>-341.29734020000001</v>
      </c>
      <c r="H244" s="37">
        <f>SUMIFS(СВЦЭМ!$G$34:$G$777,СВЦЭМ!$A$34:$A$777,$A244,СВЦЭМ!$B$34:$B$777,H$225)+'СЕТ СН'!$F$12-'СЕТ СН'!$F$21</f>
        <v>-346.63073800000001</v>
      </c>
      <c r="I244" s="37">
        <f>SUMIFS(СВЦЭМ!$G$34:$G$777,СВЦЭМ!$A$34:$A$777,$A244,СВЦЭМ!$B$34:$B$777,I$225)+'СЕТ СН'!$F$12-'СЕТ СН'!$F$21</f>
        <v>-358.89091007000002</v>
      </c>
      <c r="J244" s="37">
        <f>SUMIFS(СВЦЭМ!$G$34:$G$777,СВЦЭМ!$A$34:$A$777,$A244,СВЦЭМ!$B$34:$B$777,J$225)+'СЕТ СН'!$F$12-'СЕТ СН'!$F$21</f>
        <v>-381.16951967</v>
      </c>
      <c r="K244" s="37">
        <f>SUMIFS(СВЦЭМ!$G$34:$G$777,СВЦЭМ!$A$34:$A$777,$A244,СВЦЭМ!$B$34:$B$777,K$225)+'СЕТ СН'!$F$12-'СЕТ СН'!$F$21</f>
        <v>-395.23834944999999</v>
      </c>
      <c r="L244" s="37">
        <f>SUMIFS(СВЦЭМ!$G$34:$G$777,СВЦЭМ!$A$34:$A$777,$A244,СВЦЭМ!$B$34:$B$777,L$225)+'СЕТ СН'!$F$12-'СЕТ СН'!$F$21</f>
        <v>-420.85466009999999</v>
      </c>
      <c r="M244" s="37">
        <f>SUMIFS(СВЦЭМ!$G$34:$G$777,СВЦЭМ!$A$34:$A$777,$A244,СВЦЭМ!$B$34:$B$777,M$225)+'СЕТ СН'!$F$12-'СЕТ СН'!$F$21</f>
        <v>-425.47657334999997</v>
      </c>
      <c r="N244" s="37">
        <f>SUMIFS(СВЦЭМ!$G$34:$G$777,СВЦЭМ!$A$34:$A$777,$A244,СВЦЭМ!$B$34:$B$777,N$225)+'СЕТ СН'!$F$12-'СЕТ СН'!$F$21</f>
        <v>-424.92156765999999</v>
      </c>
      <c r="O244" s="37">
        <f>SUMIFS(СВЦЭМ!$G$34:$G$777,СВЦЭМ!$A$34:$A$777,$A244,СВЦЭМ!$B$34:$B$777,O$225)+'СЕТ СН'!$F$12-'СЕТ СН'!$F$21</f>
        <v>-424.67229366999999</v>
      </c>
      <c r="P244" s="37">
        <f>SUMIFS(СВЦЭМ!$G$34:$G$777,СВЦЭМ!$A$34:$A$777,$A244,СВЦЭМ!$B$34:$B$777,P$225)+'СЕТ СН'!$F$12-'СЕТ СН'!$F$21</f>
        <v>-423.43454818999999</v>
      </c>
      <c r="Q244" s="37">
        <f>SUMIFS(СВЦЭМ!$G$34:$G$777,СВЦЭМ!$A$34:$A$777,$A244,СВЦЭМ!$B$34:$B$777,Q$225)+'СЕТ СН'!$F$12-'СЕТ СН'!$F$21</f>
        <v>-424.36632215999998</v>
      </c>
      <c r="R244" s="37">
        <f>SUMIFS(СВЦЭМ!$G$34:$G$777,СВЦЭМ!$A$34:$A$777,$A244,СВЦЭМ!$B$34:$B$777,R$225)+'СЕТ СН'!$F$12-'СЕТ СН'!$F$21</f>
        <v>-425.00676059</v>
      </c>
      <c r="S244" s="37">
        <f>SUMIFS(СВЦЭМ!$G$34:$G$777,СВЦЭМ!$A$34:$A$777,$A244,СВЦЭМ!$B$34:$B$777,S$225)+'СЕТ СН'!$F$12-'СЕТ СН'!$F$21</f>
        <v>-425.83657175999997</v>
      </c>
      <c r="T244" s="37">
        <f>SUMIFS(СВЦЭМ!$G$34:$G$777,СВЦЭМ!$A$34:$A$777,$A244,СВЦЭМ!$B$34:$B$777,T$225)+'СЕТ СН'!$F$12-'СЕТ СН'!$F$21</f>
        <v>-423.80315480000002</v>
      </c>
      <c r="U244" s="37">
        <f>SUMIFS(СВЦЭМ!$G$34:$G$777,СВЦЭМ!$A$34:$A$777,$A244,СВЦЭМ!$B$34:$B$777,U$225)+'СЕТ СН'!$F$12-'СЕТ СН'!$F$21</f>
        <v>-423.39754247999997</v>
      </c>
      <c r="V244" s="37">
        <f>SUMIFS(СВЦЭМ!$G$34:$G$777,СВЦЭМ!$A$34:$A$777,$A244,СВЦЭМ!$B$34:$B$777,V$225)+'СЕТ СН'!$F$12-'СЕТ СН'!$F$21</f>
        <v>-422.36875999</v>
      </c>
      <c r="W244" s="37">
        <f>SUMIFS(СВЦЭМ!$G$34:$G$777,СВЦЭМ!$A$34:$A$777,$A244,СВЦЭМ!$B$34:$B$777,W$225)+'СЕТ СН'!$F$12-'СЕТ СН'!$F$21</f>
        <v>-407.47914642000001</v>
      </c>
      <c r="X244" s="37">
        <f>SUMIFS(СВЦЭМ!$G$34:$G$777,СВЦЭМ!$A$34:$A$777,$A244,СВЦЭМ!$B$34:$B$777,X$225)+'СЕТ СН'!$F$12-'СЕТ СН'!$F$21</f>
        <v>-393.35295640999999</v>
      </c>
      <c r="Y244" s="37">
        <f>SUMIFS(СВЦЭМ!$G$34:$G$777,СВЦЭМ!$A$34:$A$777,$A244,СВЦЭМ!$B$34:$B$777,Y$225)+'СЕТ СН'!$F$12-'СЕТ СН'!$F$21</f>
        <v>-380.73687751</v>
      </c>
    </row>
    <row r="245" spans="1:25" ht="15.75" x14ac:dyDescent="0.2">
      <c r="A245" s="36">
        <f t="shared" si="6"/>
        <v>42967</v>
      </c>
      <c r="B245" s="37">
        <f>SUMIFS(СВЦЭМ!$G$34:$G$777,СВЦЭМ!$A$34:$A$777,$A245,СВЦЭМ!$B$34:$B$777,B$225)+'СЕТ СН'!$F$12-'СЕТ СН'!$F$21</f>
        <v>-379.30095848999997</v>
      </c>
      <c r="C245" s="37">
        <f>SUMIFS(СВЦЭМ!$G$34:$G$777,СВЦЭМ!$A$34:$A$777,$A245,СВЦЭМ!$B$34:$B$777,C$225)+'СЕТ СН'!$F$12-'СЕТ СН'!$F$21</f>
        <v>-368.32499784000004</v>
      </c>
      <c r="D245" s="37">
        <f>SUMIFS(СВЦЭМ!$G$34:$G$777,СВЦЭМ!$A$34:$A$777,$A245,СВЦЭМ!$B$34:$B$777,D$225)+'СЕТ СН'!$F$12-'СЕТ СН'!$F$21</f>
        <v>-367.01734095</v>
      </c>
      <c r="E245" s="37">
        <f>SUMIFS(СВЦЭМ!$G$34:$G$777,СВЦЭМ!$A$34:$A$777,$A245,СВЦЭМ!$B$34:$B$777,E$225)+'СЕТ СН'!$F$12-'СЕТ СН'!$F$21</f>
        <v>-364.02710057000002</v>
      </c>
      <c r="F245" s="37">
        <f>SUMIFS(СВЦЭМ!$G$34:$G$777,СВЦЭМ!$A$34:$A$777,$A245,СВЦЭМ!$B$34:$B$777,F$225)+'СЕТ СН'!$F$12-'СЕТ СН'!$F$21</f>
        <v>-362.93023094</v>
      </c>
      <c r="G245" s="37">
        <f>SUMIFS(СВЦЭМ!$G$34:$G$777,СВЦЭМ!$A$34:$A$777,$A245,СВЦЭМ!$B$34:$B$777,G$225)+'СЕТ СН'!$F$12-'СЕТ СН'!$F$21</f>
        <v>-362.14719066999999</v>
      </c>
      <c r="H245" s="37">
        <f>SUMIFS(СВЦЭМ!$G$34:$G$777,СВЦЭМ!$A$34:$A$777,$A245,СВЦЭМ!$B$34:$B$777,H$225)+'СЕТ СН'!$F$12-'СЕТ СН'!$F$21</f>
        <v>-360.33872385000001</v>
      </c>
      <c r="I245" s="37">
        <f>SUMIFS(СВЦЭМ!$G$34:$G$777,СВЦЭМ!$A$34:$A$777,$A245,СВЦЭМ!$B$34:$B$777,I$225)+'СЕТ СН'!$F$12-'СЕТ СН'!$F$21</f>
        <v>-358.25272697000003</v>
      </c>
      <c r="J245" s="37">
        <f>SUMIFS(СВЦЭМ!$G$34:$G$777,СВЦЭМ!$A$34:$A$777,$A245,СВЦЭМ!$B$34:$B$777,J$225)+'СЕТ СН'!$F$12-'СЕТ СН'!$F$21</f>
        <v>-378.61022022999998</v>
      </c>
      <c r="K245" s="37">
        <f>SUMIFS(СВЦЭМ!$G$34:$G$777,СВЦЭМ!$A$34:$A$777,$A245,СВЦЭМ!$B$34:$B$777,K$225)+'СЕТ СН'!$F$12-'СЕТ СН'!$F$21</f>
        <v>-390.27472562000003</v>
      </c>
      <c r="L245" s="37">
        <f>SUMIFS(СВЦЭМ!$G$34:$G$777,СВЦЭМ!$A$34:$A$777,$A245,СВЦЭМ!$B$34:$B$777,L$225)+'СЕТ СН'!$F$12-'СЕТ СН'!$F$21</f>
        <v>-417.02378518</v>
      </c>
      <c r="M245" s="37">
        <f>SUMIFS(СВЦЭМ!$G$34:$G$777,СВЦЭМ!$A$34:$A$777,$A245,СВЦЭМ!$B$34:$B$777,M$225)+'СЕТ СН'!$F$12-'СЕТ СН'!$F$21</f>
        <v>-423.11470978</v>
      </c>
      <c r="N245" s="37">
        <f>SUMIFS(СВЦЭМ!$G$34:$G$777,СВЦЭМ!$A$34:$A$777,$A245,СВЦЭМ!$B$34:$B$777,N$225)+'СЕТ СН'!$F$12-'СЕТ СН'!$F$21</f>
        <v>-423.06949284000001</v>
      </c>
      <c r="O245" s="37">
        <f>SUMIFS(СВЦЭМ!$G$34:$G$777,СВЦЭМ!$A$34:$A$777,$A245,СВЦЭМ!$B$34:$B$777,O$225)+'СЕТ СН'!$F$12-'СЕТ СН'!$F$21</f>
        <v>-423.66500298</v>
      </c>
      <c r="P245" s="37">
        <f>SUMIFS(СВЦЭМ!$G$34:$G$777,СВЦЭМ!$A$34:$A$777,$A245,СВЦЭМ!$B$34:$B$777,P$225)+'СЕТ СН'!$F$12-'СЕТ СН'!$F$21</f>
        <v>-423.36992780000003</v>
      </c>
      <c r="Q245" s="37">
        <f>SUMIFS(СВЦЭМ!$G$34:$G$777,СВЦЭМ!$A$34:$A$777,$A245,СВЦЭМ!$B$34:$B$777,Q$225)+'СЕТ СН'!$F$12-'СЕТ СН'!$F$21</f>
        <v>-422.37367912000002</v>
      </c>
      <c r="R245" s="37">
        <f>SUMIFS(СВЦЭМ!$G$34:$G$777,СВЦЭМ!$A$34:$A$777,$A245,СВЦЭМ!$B$34:$B$777,R$225)+'СЕТ СН'!$F$12-'СЕТ СН'!$F$21</f>
        <v>-420.17350505000002</v>
      </c>
      <c r="S245" s="37">
        <f>SUMIFS(СВЦЭМ!$G$34:$G$777,СВЦЭМ!$A$34:$A$777,$A245,СВЦЭМ!$B$34:$B$777,S$225)+'СЕТ СН'!$F$12-'СЕТ СН'!$F$21</f>
        <v>-411.69660182999996</v>
      </c>
      <c r="T245" s="37">
        <f>SUMIFS(СВЦЭМ!$G$34:$G$777,СВЦЭМ!$A$34:$A$777,$A245,СВЦЭМ!$B$34:$B$777,T$225)+'СЕТ СН'!$F$12-'СЕТ СН'!$F$21</f>
        <v>-412.64284203</v>
      </c>
      <c r="U245" s="37">
        <f>SUMIFS(СВЦЭМ!$G$34:$G$777,СВЦЭМ!$A$34:$A$777,$A245,СВЦЭМ!$B$34:$B$777,U$225)+'СЕТ СН'!$F$12-'СЕТ СН'!$F$21</f>
        <v>-414.19507563000002</v>
      </c>
      <c r="V245" s="37">
        <f>SUMIFS(СВЦЭМ!$G$34:$G$777,СВЦЭМ!$A$34:$A$777,$A245,СВЦЭМ!$B$34:$B$777,V$225)+'СЕТ СН'!$F$12-'СЕТ СН'!$F$21</f>
        <v>-406.86367896000002</v>
      </c>
      <c r="W245" s="37">
        <f>SUMIFS(СВЦЭМ!$G$34:$G$777,СВЦЭМ!$A$34:$A$777,$A245,СВЦЭМ!$B$34:$B$777,W$225)+'СЕТ СН'!$F$12-'СЕТ СН'!$F$21</f>
        <v>-392.79189057999997</v>
      </c>
      <c r="X245" s="37">
        <f>SUMIFS(СВЦЭМ!$G$34:$G$777,СВЦЭМ!$A$34:$A$777,$A245,СВЦЭМ!$B$34:$B$777,X$225)+'СЕТ СН'!$F$12-'СЕТ СН'!$F$21</f>
        <v>-396.27904526999998</v>
      </c>
      <c r="Y245" s="37">
        <f>SUMIFS(СВЦЭМ!$G$34:$G$777,СВЦЭМ!$A$34:$A$777,$A245,СВЦЭМ!$B$34:$B$777,Y$225)+'СЕТ СН'!$F$12-'СЕТ СН'!$F$21</f>
        <v>-385.88377334</v>
      </c>
    </row>
    <row r="246" spans="1:25" ht="15.75" x14ac:dyDescent="0.2">
      <c r="A246" s="36">
        <f t="shared" si="6"/>
        <v>42968</v>
      </c>
      <c r="B246" s="37">
        <f>SUMIFS(СВЦЭМ!$G$34:$G$777,СВЦЭМ!$A$34:$A$777,$A246,СВЦЭМ!$B$34:$B$777,B$225)+'СЕТ СН'!$F$12-'СЕТ СН'!$F$21</f>
        <v>-368.15438078</v>
      </c>
      <c r="C246" s="37">
        <f>SUMIFS(СВЦЭМ!$G$34:$G$777,СВЦЭМ!$A$34:$A$777,$A246,СВЦЭМ!$B$34:$B$777,C$225)+'СЕТ СН'!$F$12-'СЕТ СН'!$F$21</f>
        <v>-353.88651635999997</v>
      </c>
      <c r="D246" s="37">
        <f>SUMIFS(СВЦЭМ!$G$34:$G$777,СВЦЭМ!$A$34:$A$777,$A246,СВЦЭМ!$B$34:$B$777,D$225)+'СЕТ СН'!$F$12-'СЕТ СН'!$F$21</f>
        <v>-350.63598991999999</v>
      </c>
      <c r="E246" s="37">
        <f>SUMIFS(СВЦЭМ!$G$34:$G$777,СВЦЭМ!$A$34:$A$777,$A246,СВЦЭМ!$B$34:$B$777,E$225)+'СЕТ СН'!$F$12-'СЕТ СН'!$F$21</f>
        <v>-347.16261966000002</v>
      </c>
      <c r="F246" s="37">
        <f>SUMIFS(СВЦЭМ!$G$34:$G$777,СВЦЭМ!$A$34:$A$777,$A246,СВЦЭМ!$B$34:$B$777,F$225)+'СЕТ СН'!$F$12-'СЕТ СН'!$F$21</f>
        <v>-346.68960212000002</v>
      </c>
      <c r="G246" s="37">
        <f>SUMIFS(СВЦЭМ!$G$34:$G$777,СВЦЭМ!$A$34:$A$777,$A246,СВЦЭМ!$B$34:$B$777,G$225)+'СЕТ СН'!$F$12-'СЕТ СН'!$F$21</f>
        <v>-346.19059326000001</v>
      </c>
      <c r="H246" s="37">
        <f>SUMIFS(СВЦЭМ!$G$34:$G$777,СВЦЭМ!$A$34:$A$777,$A246,СВЦЭМ!$B$34:$B$777,H$225)+'СЕТ СН'!$F$12-'СЕТ СН'!$F$21</f>
        <v>-354.12035134999996</v>
      </c>
      <c r="I246" s="37">
        <f>SUMIFS(СВЦЭМ!$G$34:$G$777,СВЦЭМ!$A$34:$A$777,$A246,СВЦЭМ!$B$34:$B$777,I$225)+'СЕТ СН'!$F$12-'СЕТ СН'!$F$21</f>
        <v>-366.20352766999997</v>
      </c>
      <c r="J246" s="37">
        <f>SUMIFS(СВЦЭМ!$G$34:$G$777,СВЦЭМ!$A$34:$A$777,$A246,СВЦЭМ!$B$34:$B$777,J$225)+'СЕТ СН'!$F$12-'СЕТ СН'!$F$21</f>
        <v>-380.14673464999998</v>
      </c>
      <c r="K246" s="37">
        <f>SUMIFS(СВЦЭМ!$G$34:$G$777,СВЦЭМ!$A$34:$A$777,$A246,СВЦЭМ!$B$34:$B$777,K$225)+'СЕТ СН'!$F$12-'СЕТ СН'!$F$21</f>
        <v>-397.07310923</v>
      </c>
      <c r="L246" s="37">
        <f>SUMIFS(СВЦЭМ!$G$34:$G$777,СВЦЭМ!$A$34:$A$777,$A246,СВЦЭМ!$B$34:$B$777,L$225)+'СЕТ СН'!$F$12-'СЕТ СН'!$F$21</f>
        <v>-417.18924888999999</v>
      </c>
      <c r="M246" s="37">
        <f>SUMIFS(СВЦЭМ!$G$34:$G$777,СВЦЭМ!$A$34:$A$777,$A246,СВЦЭМ!$B$34:$B$777,M$225)+'СЕТ СН'!$F$12-'СЕТ СН'!$F$21</f>
        <v>-423.27966162999996</v>
      </c>
      <c r="N246" s="37">
        <f>SUMIFS(СВЦЭМ!$G$34:$G$777,СВЦЭМ!$A$34:$A$777,$A246,СВЦЭМ!$B$34:$B$777,N$225)+'СЕТ СН'!$F$12-'СЕТ СН'!$F$21</f>
        <v>-422.55595799000002</v>
      </c>
      <c r="O246" s="37">
        <f>SUMIFS(СВЦЭМ!$G$34:$G$777,СВЦЭМ!$A$34:$A$777,$A246,СВЦЭМ!$B$34:$B$777,O$225)+'СЕТ СН'!$F$12-'СЕТ СН'!$F$21</f>
        <v>-423.92449067000001</v>
      </c>
      <c r="P246" s="37">
        <f>SUMIFS(СВЦЭМ!$G$34:$G$777,СВЦЭМ!$A$34:$A$777,$A246,СВЦЭМ!$B$34:$B$777,P$225)+'СЕТ СН'!$F$12-'СЕТ СН'!$F$21</f>
        <v>-423.18461337999997</v>
      </c>
      <c r="Q246" s="37">
        <f>SUMIFS(СВЦЭМ!$G$34:$G$777,СВЦЭМ!$A$34:$A$777,$A246,СВЦЭМ!$B$34:$B$777,Q$225)+'СЕТ СН'!$F$12-'СЕТ СН'!$F$21</f>
        <v>-423.05606924</v>
      </c>
      <c r="R246" s="37">
        <f>SUMIFS(СВЦЭМ!$G$34:$G$777,СВЦЭМ!$A$34:$A$777,$A246,СВЦЭМ!$B$34:$B$777,R$225)+'СЕТ СН'!$F$12-'СЕТ СН'!$F$21</f>
        <v>-422.55626408000001</v>
      </c>
      <c r="S246" s="37">
        <f>SUMIFS(СВЦЭМ!$G$34:$G$777,СВЦЭМ!$A$34:$A$777,$A246,СВЦЭМ!$B$34:$B$777,S$225)+'СЕТ СН'!$F$12-'СЕТ СН'!$F$21</f>
        <v>-425.73886536999998</v>
      </c>
      <c r="T246" s="37">
        <f>SUMIFS(СВЦЭМ!$G$34:$G$777,СВЦЭМ!$A$34:$A$777,$A246,СВЦЭМ!$B$34:$B$777,T$225)+'СЕТ СН'!$F$12-'СЕТ СН'!$F$21</f>
        <v>-421.71405687000004</v>
      </c>
      <c r="U246" s="37">
        <f>SUMIFS(СВЦЭМ!$G$34:$G$777,СВЦЭМ!$A$34:$A$777,$A246,СВЦЭМ!$B$34:$B$777,U$225)+'СЕТ СН'!$F$12-'СЕТ СН'!$F$21</f>
        <v>-421.74611156000003</v>
      </c>
      <c r="V246" s="37">
        <f>SUMIFS(СВЦЭМ!$G$34:$G$777,СВЦЭМ!$A$34:$A$777,$A246,СВЦЭМ!$B$34:$B$777,V$225)+'СЕТ СН'!$F$12-'СЕТ СН'!$F$21</f>
        <v>-419.47165383000004</v>
      </c>
      <c r="W246" s="37">
        <f>SUMIFS(СВЦЭМ!$G$34:$G$777,СВЦЭМ!$A$34:$A$777,$A246,СВЦЭМ!$B$34:$B$777,W$225)+'СЕТ СН'!$F$12-'СЕТ СН'!$F$21</f>
        <v>-404.08069012999999</v>
      </c>
      <c r="X246" s="37">
        <f>SUMIFS(СВЦЭМ!$G$34:$G$777,СВЦЭМ!$A$34:$A$777,$A246,СВЦЭМ!$B$34:$B$777,X$225)+'СЕТ СН'!$F$12-'СЕТ СН'!$F$21</f>
        <v>-389.19862238999997</v>
      </c>
      <c r="Y246" s="37">
        <f>SUMIFS(СВЦЭМ!$G$34:$G$777,СВЦЭМ!$A$34:$A$777,$A246,СВЦЭМ!$B$34:$B$777,Y$225)+'СЕТ СН'!$F$12-'СЕТ СН'!$F$21</f>
        <v>-376.86303339</v>
      </c>
    </row>
    <row r="247" spans="1:25" ht="15.75" x14ac:dyDescent="0.2">
      <c r="A247" s="36">
        <f t="shared" si="6"/>
        <v>42969</v>
      </c>
      <c r="B247" s="37">
        <f>SUMIFS(СВЦЭМ!$G$34:$G$777,СВЦЭМ!$A$34:$A$777,$A247,СВЦЭМ!$B$34:$B$777,B$225)+'СЕТ СН'!$F$12-'СЕТ СН'!$F$21</f>
        <v>-357.36952535</v>
      </c>
      <c r="C247" s="37">
        <f>SUMIFS(СВЦЭМ!$G$34:$G$777,СВЦЭМ!$A$34:$A$777,$A247,СВЦЭМ!$B$34:$B$777,C$225)+'СЕТ СН'!$F$12-'СЕТ СН'!$F$21</f>
        <v>-355.19037068</v>
      </c>
      <c r="D247" s="37">
        <f>SUMIFS(СВЦЭМ!$G$34:$G$777,СВЦЭМ!$A$34:$A$777,$A247,СВЦЭМ!$B$34:$B$777,D$225)+'СЕТ СН'!$F$12-'СЕТ СН'!$F$21</f>
        <v>-344.72584449999999</v>
      </c>
      <c r="E247" s="37">
        <f>SUMIFS(СВЦЭМ!$G$34:$G$777,СВЦЭМ!$A$34:$A$777,$A247,СВЦЭМ!$B$34:$B$777,E$225)+'СЕТ СН'!$F$12-'СЕТ СН'!$F$21</f>
        <v>-337.28071940000001</v>
      </c>
      <c r="F247" s="37">
        <f>SUMIFS(СВЦЭМ!$G$34:$G$777,СВЦЭМ!$A$34:$A$777,$A247,СВЦЭМ!$B$34:$B$777,F$225)+'СЕТ СН'!$F$12-'СЕТ СН'!$F$21</f>
        <v>-337.71953624000002</v>
      </c>
      <c r="G247" s="37">
        <f>SUMIFS(СВЦЭМ!$G$34:$G$777,СВЦЭМ!$A$34:$A$777,$A247,СВЦЭМ!$B$34:$B$777,G$225)+'СЕТ СН'!$F$12-'СЕТ СН'!$F$21</f>
        <v>-337.72588368000004</v>
      </c>
      <c r="H247" s="37">
        <f>SUMIFS(СВЦЭМ!$G$34:$G$777,СВЦЭМ!$A$34:$A$777,$A247,СВЦЭМ!$B$34:$B$777,H$225)+'СЕТ СН'!$F$12-'СЕТ СН'!$F$21</f>
        <v>-354.15833513999996</v>
      </c>
      <c r="I247" s="37">
        <f>SUMIFS(СВЦЭМ!$G$34:$G$777,СВЦЭМ!$A$34:$A$777,$A247,СВЦЭМ!$B$34:$B$777,I$225)+'СЕТ СН'!$F$12-'СЕТ СН'!$F$21</f>
        <v>-362.21401887000002</v>
      </c>
      <c r="J247" s="37">
        <f>SUMIFS(СВЦЭМ!$G$34:$G$777,СВЦЭМ!$A$34:$A$777,$A247,СВЦЭМ!$B$34:$B$777,J$225)+'СЕТ СН'!$F$12-'СЕТ СН'!$F$21</f>
        <v>-377.80598106000002</v>
      </c>
      <c r="K247" s="37">
        <f>SUMIFS(СВЦЭМ!$G$34:$G$777,СВЦЭМ!$A$34:$A$777,$A247,СВЦЭМ!$B$34:$B$777,K$225)+'СЕТ СН'!$F$12-'СЕТ СН'!$F$21</f>
        <v>-392.25089035999997</v>
      </c>
      <c r="L247" s="37">
        <f>SUMIFS(СВЦЭМ!$G$34:$G$777,СВЦЭМ!$A$34:$A$777,$A247,СВЦЭМ!$B$34:$B$777,L$225)+'СЕТ СН'!$F$12-'СЕТ СН'!$F$21</f>
        <v>-415.14441090000003</v>
      </c>
      <c r="M247" s="37">
        <f>SUMIFS(СВЦЭМ!$G$34:$G$777,СВЦЭМ!$A$34:$A$777,$A247,СВЦЭМ!$B$34:$B$777,M$225)+'СЕТ СН'!$F$12-'СЕТ СН'!$F$21</f>
        <v>-418.61257954000001</v>
      </c>
      <c r="N247" s="37">
        <f>SUMIFS(СВЦЭМ!$G$34:$G$777,СВЦЭМ!$A$34:$A$777,$A247,СВЦЭМ!$B$34:$B$777,N$225)+'СЕТ СН'!$F$12-'СЕТ СН'!$F$21</f>
        <v>-418.92219510000001</v>
      </c>
      <c r="O247" s="37">
        <f>SUMIFS(СВЦЭМ!$G$34:$G$777,СВЦЭМ!$A$34:$A$777,$A247,СВЦЭМ!$B$34:$B$777,O$225)+'СЕТ СН'!$F$12-'СЕТ СН'!$F$21</f>
        <v>-419.27246744000001</v>
      </c>
      <c r="P247" s="37">
        <f>SUMIFS(СВЦЭМ!$G$34:$G$777,СВЦЭМ!$A$34:$A$777,$A247,СВЦЭМ!$B$34:$B$777,P$225)+'СЕТ СН'!$F$12-'СЕТ СН'!$F$21</f>
        <v>-419.10385143999997</v>
      </c>
      <c r="Q247" s="37">
        <f>SUMIFS(СВЦЭМ!$G$34:$G$777,СВЦЭМ!$A$34:$A$777,$A247,СВЦЭМ!$B$34:$B$777,Q$225)+'СЕТ СН'!$F$12-'СЕТ СН'!$F$21</f>
        <v>-419.62984353000002</v>
      </c>
      <c r="R247" s="37">
        <f>SUMIFS(СВЦЭМ!$G$34:$G$777,СВЦЭМ!$A$34:$A$777,$A247,СВЦЭМ!$B$34:$B$777,R$225)+'СЕТ СН'!$F$12-'СЕТ СН'!$F$21</f>
        <v>-419.37200079000002</v>
      </c>
      <c r="S247" s="37">
        <f>SUMIFS(СВЦЭМ!$G$34:$G$777,СВЦЭМ!$A$34:$A$777,$A247,СВЦЭМ!$B$34:$B$777,S$225)+'СЕТ СН'!$F$12-'СЕТ СН'!$F$21</f>
        <v>-420.30342072999997</v>
      </c>
      <c r="T247" s="37">
        <f>SUMIFS(СВЦЭМ!$G$34:$G$777,СВЦЭМ!$A$34:$A$777,$A247,СВЦЭМ!$B$34:$B$777,T$225)+'СЕТ СН'!$F$12-'СЕТ СН'!$F$21</f>
        <v>-417.08290516</v>
      </c>
      <c r="U247" s="37">
        <f>SUMIFS(СВЦЭМ!$G$34:$G$777,СВЦЭМ!$A$34:$A$777,$A247,СВЦЭМ!$B$34:$B$777,U$225)+'СЕТ СН'!$F$12-'СЕТ СН'!$F$21</f>
        <v>-416.89255075</v>
      </c>
      <c r="V247" s="37">
        <f>SUMIFS(СВЦЭМ!$G$34:$G$777,СВЦЭМ!$A$34:$A$777,$A247,СВЦЭМ!$B$34:$B$777,V$225)+'СЕТ СН'!$F$12-'СЕТ СН'!$F$21</f>
        <v>-416.40858519</v>
      </c>
      <c r="W247" s="37">
        <f>SUMIFS(СВЦЭМ!$G$34:$G$777,СВЦЭМ!$A$34:$A$777,$A247,СВЦЭМ!$B$34:$B$777,W$225)+'СЕТ СН'!$F$12-'СЕТ СН'!$F$21</f>
        <v>-400.00888087999999</v>
      </c>
      <c r="X247" s="37">
        <f>SUMIFS(СВЦЭМ!$G$34:$G$777,СВЦЭМ!$A$34:$A$777,$A247,СВЦЭМ!$B$34:$B$777,X$225)+'СЕТ СН'!$F$12-'СЕТ СН'!$F$21</f>
        <v>-385.21304557999997</v>
      </c>
      <c r="Y247" s="37">
        <f>SUMIFS(СВЦЭМ!$G$34:$G$777,СВЦЭМ!$A$34:$A$777,$A247,СВЦЭМ!$B$34:$B$777,Y$225)+'СЕТ СН'!$F$12-'СЕТ СН'!$F$21</f>
        <v>-371.50955392000003</v>
      </c>
    </row>
    <row r="248" spans="1:25" ht="15.75" x14ac:dyDescent="0.2">
      <c r="A248" s="36">
        <f t="shared" si="6"/>
        <v>42970</v>
      </c>
      <c r="B248" s="37">
        <f>SUMIFS(СВЦЭМ!$G$34:$G$777,СВЦЭМ!$A$34:$A$777,$A248,СВЦЭМ!$B$34:$B$777,B$225)+'СЕТ СН'!$F$12-'СЕТ СН'!$F$21</f>
        <v>-354.76716703</v>
      </c>
      <c r="C248" s="37">
        <f>SUMIFS(СВЦЭМ!$G$34:$G$777,СВЦЭМ!$A$34:$A$777,$A248,СВЦЭМ!$B$34:$B$777,C$225)+'СЕТ СН'!$F$12-'СЕТ СН'!$F$21</f>
        <v>-357.23422547999996</v>
      </c>
      <c r="D248" s="37">
        <f>SUMIFS(СВЦЭМ!$G$34:$G$777,СВЦЭМ!$A$34:$A$777,$A248,СВЦЭМ!$B$34:$B$777,D$225)+'СЕТ СН'!$F$12-'СЕТ СН'!$F$21</f>
        <v>-363.55401627000003</v>
      </c>
      <c r="E248" s="37">
        <f>SUMIFS(СВЦЭМ!$G$34:$G$777,СВЦЭМ!$A$34:$A$777,$A248,СВЦЭМ!$B$34:$B$777,E$225)+'СЕТ СН'!$F$12-'СЕТ СН'!$F$21</f>
        <v>-364.95022122</v>
      </c>
      <c r="F248" s="37">
        <f>SUMIFS(СВЦЭМ!$G$34:$G$777,СВЦЭМ!$A$34:$A$777,$A248,СВЦЭМ!$B$34:$B$777,F$225)+'СЕТ СН'!$F$12-'СЕТ СН'!$F$21</f>
        <v>-365.91368888</v>
      </c>
      <c r="G248" s="37">
        <f>SUMIFS(СВЦЭМ!$G$34:$G$777,СВЦЭМ!$A$34:$A$777,$A248,СВЦЭМ!$B$34:$B$777,G$225)+'СЕТ СН'!$F$12-'СЕТ СН'!$F$21</f>
        <v>-350.66656332000002</v>
      </c>
      <c r="H248" s="37">
        <f>SUMIFS(СВЦЭМ!$G$34:$G$777,СВЦЭМ!$A$34:$A$777,$A248,СВЦЭМ!$B$34:$B$777,H$225)+'СЕТ СН'!$F$12-'СЕТ СН'!$F$21</f>
        <v>-344.63702552000001</v>
      </c>
      <c r="I248" s="37">
        <f>SUMIFS(СВЦЭМ!$G$34:$G$777,СВЦЭМ!$A$34:$A$777,$A248,СВЦЭМ!$B$34:$B$777,I$225)+'СЕТ СН'!$F$12-'СЕТ СН'!$F$21</f>
        <v>-358.91839802999999</v>
      </c>
      <c r="J248" s="37">
        <f>SUMIFS(СВЦЭМ!$G$34:$G$777,СВЦЭМ!$A$34:$A$777,$A248,СВЦЭМ!$B$34:$B$777,J$225)+'СЕТ СН'!$F$12-'СЕТ СН'!$F$21</f>
        <v>-379.99542331999999</v>
      </c>
      <c r="K248" s="37">
        <f>SUMIFS(СВЦЭМ!$G$34:$G$777,СВЦЭМ!$A$34:$A$777,$A248,СВЦЭМ!$B$34:$B$777,K$225)+'СЕТ СН'!$F$12-'СЕТ СН'!$F$21</f>
        <v>-388.97038802999998</v>
      </c>
      <c r="L248" s="37">
        <f>SUMIFS(СВЦЭМ!$G$34:$G$777,СВЦЭМ!$A$34:$A$777,$A248,СВЦЭМ!$B$34:$B$777,L$225)+'СЕТ СН'!$F$12-'СЕТ СН'!$F$21</f>
        <v>-407.35611358</v>
      </c>
      <c r="M248" s="37">
        <f>SUMIFS(СВЦЭМ!$G$34:$G$777,СВЦЭМ!$A$34:$A$777,$A248,СВЦЭМ!$B$34:$B$777,M$225)+'СЕТ СН'!$F$12-'СЕТ СН'!$F$21</f>
        <v>-415.74575870000001</v>
      </c>
      <c r="N248" s="37">
        <f>SUMIFS(СВЦЭМ!$G$34:$G$777,СВЦЭМ!$A$34:$A$777,$A248,СВЦЭМ!$B$34:$B$777,N$225)+'СЕТ СН'!$F$12-'СЕТ СН'!$F$21</f>
        <v>-414.16763437999998</v>
      </c>
      <c r="O248" s="37">
        <f>SUMIFS(СВЦЭМ!$G$34:$G$777,СВЦЭМ!$A$34:$A$777,$A248,СВЦЭМ!$B$34:$B$777,O$225)+'СЕТ СН'!$F$12-'СЕТ СН'!$F$21</f>
        <v>-415.40367220999997</v>
      </c>
      <c r="P248" s="37">
        <f>SUMIFS(СВЦЭМ!$G$34:$G$777,СВЦЭМ!$A$34:$A$777,$A248,СВЦЭМ!$B$34:$B$777,P$225)+'СЕТ СН'!$F$12-'СЕТ СН'!$F$21</f>
        <v>-415.76179952999996</v>
      </c>
      <c r="Q248" s="37">
        <f>SUMIFS(СВЦЭМ!$G$34:$G$777,СВЦЭМ!$A$34:$A$777,$A248,СВЦЭМ!$B$34:$B$777,Q$225)+'СЕТ СН'!$F$12-'СЕТ СН'!$F$21</f>
        <v>-415.89618125999999</v>
      </c>
      <c r="R248" s="37">
        <f>SUMIFS(СВЦЭМ!$G$34:$G$777,СВЦЭМ!$A$34:$A$777,$A248,СВЦЭМ!$B$34:$B$777,R$225)+'СЕТ СН'!$F$12-'СЕТ СН'!$F$21</f>
        <v>-416.03579683999999</v>
      </c>
      <c r="S248" s="37">
        <f>SUMIFS(СВЦЭМ!$G$34:$G$777,СВЦЭМ!$A$34:$A$777,$A248,СВЦЭМ!$B$34:$B$777,S$225)+'СЕТ СН'!$F$12-'СЕТ СН'!$F$21</f>
        <v>-418.64659732000001</v>
      </c>
      <c r="T248" s="37">
        <f>SUMIFS(СВЦЭМ!$G$34:$G$777,СВЦЭМ!$A$34:$A$777,$A248,СВЦЭМ!$B$34:$B$777,T$225)+'СЕТ СН'!$F$12-'СЕТ СН'!$F$21</f>
        <v>-414.05696719000002</v>
      </c>
      <c r="U248" s="37">
        <f>SUMIFS(СВЦЭМ!$G$34:$G$777,СВЦЭМ!$A$34:$A$777,$A248,СВЦЭМ!$B$34:$B$777,U$225)+'СЕТ СН'!$F$12-'СЕТ СН'!$F$21</f>
        <v>-413.65121505000002</v>
      </c>
      <c r="V248" s="37">
        <f>SUMIFS(СВЦЭМ!$G$34:$G$777,СВЦЭМ!$A$34:$A$777,$A248,СВЦЭМ!$B$34:$B$777,V$225)+'СЕТ СН'!$F$12-'СЕТ СН'!$F$21</f>
        <v>-412.08294738000001</v>
      </c>
      <c r="W248" s="37">
        <f>SUMIFS(СВЦЭМ!$G$34:$G$777,СВЦЭМ!$A$34:$A$777,$A248,СВЦЭМ!$B$34:$B$777,W$225)+'СЕТ СН'!$F$12-'СЕТ СН'!$F$21</f>
        <v>-399.97425185999998</v>
      </c>
      <c r="X248" s="37">
        <f>SUMIFS(СВЦЭМ!$G$34:$G$777,СВЦЭМ!$A$34:$A$777,$A248,СВЦЭМ!$B$34:$B$777,X$225)+'СЕТ СН'!$F$12-'СЕТ СН'!$F$21</f>
        <v>-394.60897841999997</v>
      </c>
      <c r="Y248" s="37">
        <f>SUMIFS(СВЦЭМ!$G$34:$G$777,СВЦЭМ!$A$34:$A$777,$A248,СВЦЭМ!$B$34:$B$777,Y$225)+'СЕТ СН'!$F$12-'СЕТ СН'!$F$21</f>
        <v>-373.89358182000001</v>
      </c>
    </row>
    <row r="249" spans="1:25" ht="15.75" x14ac:dyDescent="0.2">
      <c r="A249" s="36">
        <f t="shared" si="6"/>
        <v>42971</v>
      </c>
      <c r="B249" s="37">
        <f>SUMIFS(СВЦЭМ!$G$34:$G$777,СВЦЭМ!$A$34:$A$777,$A249,СВЦЭМ!$B$34:$B$777,B$225)+'СЕТ СН'!$F$12-'СЕТ СН'!$F$21</f>
        <v>-364.67166192000002</v>
      </c>
      <c r="C249" s="37">
        <f>SUMIFS(СВЦЭМ!$G$34:$G$777,СВЦЭМ!$A$34:$A$777,$A249,СВЦЭМ!$B$34:$B$777,C$225)+'СЕТ СН'!$F$12-'СЕТ СН'!$F$21</f>
        <v>-356.01803957999999</v>
      </c>
      <c r="D249" s="37">
        <f>SUMIFS(СВЦЭМ!$G$34:$G$777,СВЦЭМ!$A$34:$A$777,$A249,СВЦЭМ!$B$34:$B$777,D$225)+'СЕТ СН'!$F$12-'СЕТ СН'!$F$21</f>
        <v>-350.18051431000004</v>
      </c>
      <c r="E249" s="37">
        <f>SUMIFS(СВЦЭМ!$G$34:$G$777,СВЦЭМ!$A$34:$A$777,$A249,СВЦЭМ!$B$34:$B$777,E$225)+'СЕТ СН'!$F$12-'СЕТ СН'!$F$21</f>
        <v>-341.56414881000001</v>
      </c>
      <c r="F249" s="37">
        <f>SUMIFS(СВЦЭМ!$G$34:$G$777,СВЦЭМ!$A$34:$A$777,$A249,СВЦЭМ!$B$34:$B$777,F$225)+'СЕТ СН'!$F$12-'СЕТ СН'!$F$21</f>
        <v>-339.23669863999999</v>
      </c>
      <c r="G249" s="37">
        <f>SUMIFS(СВЦЭМ!$G$34:$G$777,СВЦЭМ!$A$34:$A$777,$A249,СВЦЭМ!$B$34:$B$777,G$225)+'СЕТ СН'!$F$12-'СЕТ СН'!$F$21</f>
        <v>-349.18480187</v>
      </c>
      <c r="H249" s="37">
        <f>SUMIFS(СВЦЭМ!$G$34:$G$777,СВЦЭМ!$A$34:$A$777,$A249,СВЦЭМ!$B$34:$B$777,H$225)+'СЕТ СН'!$F$12-'СЕТ СН'!$F$21</f>
        <v>-360.83656518999999</v>
      </c>
      <c r="I249" s="37">
        <f>SUMIFS(СВЦЭМ!$G$34:$G$777,СВЦЭМ!$A$34:$A$777,$A249,СВЦЭМ!$B$34:$B$777,I$225)+'СЕТ СН'!$F$12-'СЕТ СН'!$F$21</f>
        <v>-366.88906291000001</v>
      </c>
      <c r="J249" s="37">
        <f>SUMIFS(СВЦЭМ!$G$34:$G$777,СВЦЭМ!$A$34:$A$777,$A249,СВЦЭМ!$B$34:$B$777,J$225)+'СЕТ СН'!$F$12-'СЕТ СН'!$F$21</f>
        <v>-380.58151036000004</v>
      </c>
      <c r="K249" s="37">
        <f>SUMIFS(СВЦЭМ!$G$34:$G$777,СВЦЭМ!$A$34:$A$777,$A249,СВЦЭМ!$B$34:$B$777,K$225)+'СЕТ СН'!$F$12-'СЕТ СН'!$F$21</f>
        <v>-392.31834778000001</v>
      </c>
      <c r="L249" s="37">
        <f>SUMIFS(СВЦЭМ!$G$34:$G$777,СВЦЭМ!$A$34:$A$777,$A249,СВЦЭМ!$B$34:$B$777,L$225)+'СЕТ СН'!$F$12-'СЕТ СН'!$F$21</f>
        <v>-411.89770191000002</v>
      </c>
      <c r="M249" s="37">
        <f>SUMIFS(СВЦЭМ!$G$34:$G$777,СВЦЭМ!$A$34:$A$777,$A249,СВЦЭМ!$B$34:$B$777,M$225)+'СЕТ СН'!$F$12-'СЕТ СН'!$F$21</f>
        <v>-419.46910439999999</v>
      </c>
      <c r="N249" s="37">
        <f>SUMIFS(СВЦЭМ!$G$34:$G$777,СВЦЭМ!$A$34:$A$777,$A249,СВЦЭМ!$B$34:$B$777,N$225)+'СЕТ СН'!$F$12-'СЕТ СН'!$F$21</f>
        <v>-420.77110536999999</v>
      </c>
      <c r="O249" s="37">
        <f>SUMIFS(СВЦЭМ!$G$34:$G$777,СВЦЭМ!$A$34:$A$777,$A249,СВЦЭМ!$B$34:$B$777,O$225)+'СЕТ СН'!$F$12-'СЕТ СН'!$F$21</f>
        <v>-419.56364486000001</v>
      </c>
      <c r="P249" s="37">
        <f>SUMIFS(СВЦЭМ!$G$34:$G$777,СВЦЭМ!$A$34:$A$777,$A249,СВЦЭМ!$B$34:$B$777,P$225)+'СЕТ СН'!$F$12-'СЕТ СН'!$F$21</f>
        <v>-418.53998379999996</v>
      </c>
      <c r="Q249" s="37">
        <f>SUMIFS(СВЦЭМ!$G$34:$G$777,СВЦЭМ!$A$34:$A$777,$A249,СВЦЭМ!$B$34:$B$777,Q$225)+'СЕТ СН'!$F$12-'СЕТ СН'!$F$21</f>
        <v>-417.22526726000001</v>
      </c>
      <c r="R249" s="37">
        <f>SUMIFS(СВЦЭМ!$G$34:$G$777,СВЦЭМ!$A$34:$A$777,$A249,СВЦЭМ!$B$34:$B$777,R$225)+'СЕТ СН'!$F$12-'СЕТ СН'!$F$21</f>
        <v>-417.90245480999999</v>
      </c>
      <c r="S249" s="37">
        <f>SUMIFS(СВЦЭМ!$G$34:$G$777,СВЦЭМ!$A$34:$A$777,$A249,СВЦЭМ!$B$34:$B$777,S$225)+'СЕТ СН'!$F$12-'СЕТ СН'!$F$21</f>
        <v>-419.51321931000001</v>
      </c>
      <c r="T249" s="37">
        <f>SUMIFS(СВЦЭМ!$G$34:$G$777,СВЦЭМ!$A$34:$A$777,$A249,СВЦЭМ!$B$34:$B$777,T$225)+'СЕТ СН'!$F$12-'СЕТ СН'!$F$21</f>
        <v>-420.28126832999999</v>
      </c>
      <c r="U249" s="37">
        <f>SUMIFS(СВЦЭМ!$G$34:$G$777,СВЦЭМ!$A$34:$A$777,$A249,СВЦЭМ!$B$34:$B$777,U$225)+'СЕТ СН'!$F$12-'СЕТ СН'!$F$21</f>
        <v>-420.41489100000001</v>
      </c>
      <c r="V249" s="37">
        <f>SUMIFS(СВЦЭМ!$G$34:$G$777,СВЦЭМ!$A$34:$A$777,$A249,СВЦЭМ!$B$34:$B$777,V$225)+'СЕТ СН'!$F$12-'СЕТ СН'!$F$21</f>
        <v>-411.05642657999999</v>
      </c>
      <c r="W249" s="37">
        <f>SUMIFS(СВЦЭМ!$G$34:$G$777,СВЦЭМ!$A$34:$A$777,$A249,СВЦЭМ!$B$34:$B$777,W$225)+'СЕТ СН'!$F$12-'СЕТ СН'!$F$21</f>
        <v>-393.45221663000001</v>
      </c>
      <c r="X249" s="37">
        <f>SUMIFS(СВЦЭМ!$G$34:$G$777,СВЦЭМ!$A$34:$A$777,$A249,СВЦЭМ!$B$34:$B$777,X$225)+'СЕТ СН'!$F$12-'СЕТ СН'!$F$21</f>
        <v>-389.86971093</v>
      </c>
      <c r="Y249" s="37">
        <f>SUMIFS(СВЦЭМ!$G$34:$G$777,СВЦЭМ!$A$34:$A$777,$A249,СВЦЭМ!$B$34:$B$777,Y$225)+'СЕТ СН'!$F$12-'СЕТ СН'!$F$21</f>
        <v>-379.01177454000003</v>
      </c>
    </row>
    <row r="250" spans="1:25" ht="15.75" x14ac:dyDescent="0.2">
      <c r="A250" s="36">
        <f t="shared" si="6"/>
        <v>42972</v>
      </c>
      <c r="B250" s="37">
        <f>SUMIFS(СВЦЭМ!$G$34:$G$777,СВЦЭМ!$A$34:$A$777,$A250,СВЦЭМ!$B$34:$B$777,B$225)+'СЕТ СН'!$F$12-'СЕТ СН'!$F$21</f>
        <v>-365.56382210000004</v>
      </c>
      <c r="C250" s="37">
        <f>SUMIFS(СВЦЭМ!$G$34:$G$777,СВЦЭМ!$A$34:$A$777,$A250,СВЦЭМ!$B$34:$B$777,C$225)+'СЕТ СН'!$F$12-'СЕТ СН'!$F$21</f>
        <v>-352.25020298999999</v>
      </c>
      <c r="D250" s="37">
        <f>SUMIFS(СВЦЭМ!$G$34:$G$777,СВЦЭМ!$A$34:$A$777,$A250,СВЦЭМ!$B$34:$B$777,D$225)+'СЕТ СН'!$F$12-'СЕТ СН'!$F$21</f>
        <v>-346.32404027000001</v>
      </c>
      <c r="E250" s="37">
        <f>SUMIFS(СВЦЭМ!$G$34:$G$777,СВЦЭМ!$A$34:$A$777,$A250,СВЦЭМ!$B$34:$B$777,E$225)+'СЕТ СН'!$F$12-'СЕТ СН'!$F$21</f>
        <v>-343.84892912999999</v>
      </c>
      <c r="F250" s="37">
        <f>SUMIFS(СВЦЭМ!$G$34:$G$777,СВЦЭМ!$A$34:$A$777,$A250,СВЦЭМ!$B$34:$B$777,F$225)+'СЕТ СН'!$F$12-'СЕТ СН'!$F$21</f>
        <v>-342.67303949999996</v>
      </c>
      <c r="G250" s="37">
        <f>SUMIFS(СВЦЭМ!$G$34:$G$777,СВЦЭМ!$A$34:$A$777,$A250,СВЦЭМ!$B$34:$B$777,G$225)+'СЕТ СН'!$F$12-'СЕТ СН'!$F$21</f>
        <v>-345.18090465</v>
      </c>
      <c r="H250" s="37">
        <f>SUMIFS(СВЦЭМ!$G$34:$G$777,СВЦЭМ!$A$34:$A$777,$A250,СВЦЭМ!$B$34:$B$777,H$225)+'СЕТ СН'!$F$12-'СЕТ СН'!$F$21</f>
        <v>-357.57085389999997</v>
      </c>
      <c r="I250" s="37">
        <f>SUMIFS(СВЦЭМ!$G$34:$G$777,СВЦЭМ!$A$34:$A$777,$A250,СВЦЭМ!$B$34:$B$777,I$225)+'СЕТ СН'!$F$12-'СЕТ СН'!$F$21</f>
        <v>-371.28971103999999</v>
      </c>
      <c r="J250" s="37">
        <f>SUMIFS(СВЦЭМ!$G$34:$G$777,СВЦЭМ!$A$34:$A$777,$A250,СВЦЭМ!$B$34:$B$777,J$225)+'СЕТ СН'!$F$12-'СЕТ СН'!$F$21</f>
        <v>-383.55361532000001</v>
      </c>
      <c r="K250" s="37">
        <f>SUMIFS(СВЦЭМ!$G$34:$G$777,СВЦЭМ!$A$34:$A$777,$A250,СВЦЭМ!$B$34:$B$777,K$225)+'СЕТ СН'!$F$12-'СЕТ СН'!$F$21</f>
        <v>-397.13187474</v>
      </c>
      <c r="L250" s="37">
        <f>SUMIFS(СВЦЭМ!$G$34:$G$777,СВЦЭМ!$A$34:$A$777,$A250,СВЦЭМ!$B$34:$B$777,L$225)+'СЕТ СН'!$F$12-'СЕТ СН'!$F$21</f>
        <v>-416.55240172000003</v>
      </c>
      <c r="M250" s="37">
        <f>SUMIFS(СВЦЭМ!$G$34:$G$777,СВЦЭМ!$A$34:$A$777,$A250,СВЦЭМ!$B$34:$B$777,M$225)+'СЕТ СН'!$F$12-'СЕТ СН'!$F$21</f>
        <v>-422.76658452999999</v>
      </c>
      <c r="N250" s="37">
        <f>SUMIFS(СВЦЭМ!$G$34:$G$777,СВЦЭМ!$A$34:$A$777,$A250,СВЦЭМ!$B$34:$B$777,N$225)+'СЕТ СН'!$F$12-'СЕТ СН'!$F$21</f>
        <v>-424.73592790999999</v>
      </c>
      <c r="O250" s="37">
        <f>SUMIFS(СВЦЭМ!$G$34:$G$777,СВЦЭМ!$A$34:$A$777,$A250,СВЦЭМ!$B$34:$B$777,O$225)+'СЕТ СН'!$F$12-'СЕТ СН'!$F$21</f>
        <v>-424.92950768000003</v>
      </c>
      <c r="P250" s="37">
        <f>SUMIFS(СВЦЭМ!$G$34:$G$777,СВЦЭМ!$A$34:$A$777,$A250,СВЦЭМ!$B$34:$B$777,P$225)+'СЕТ СН'!$F$12-'СЕТ СН'!$F$21</f>
        <v>-423.31377139</v>
      </c>
      <c r="Q250" s="37">
        <f>SUMIFS(СВЦЭМ!$G$34:$G$777,СВЦЭМ!$A$34:$A$777,$A250,СВЦЭМ!$B$34:$B$777,Q$225)+'СЕТ СН'!$F$12-'СЕТ СН'!$F$21</f>
        <v>-421.61734766999996</v>
      </c>
      <c r="R250" s="37">
        <f>SUMIFS(СВЦЭМ!$G$34:$G$777,СВЦЭМ!$A$34:$A$777,$A250,СВЦЭМ!$B$34:$B$777,R$225)+'СЕТ СН'!$F$12-'СЕТ СН'!$F$21</f>
        <v>-420.17973132999998</v>
      </c>
      <c r="S250" s="37">
        <f>SUMIFS(СВЦЭМ!$G$34:$G$777,СВЦЭМ!$A$34:$A$777,$A250,СВЦЭМ!$B$34:$B$777,S$225)+'СЕТ СН'!$F$12-'СЕТ СН'!$F$21</f>
        <v>-422.15265821000003</v>
      </c>
      <c r="T250" s="37">
        <f>SUMIFS(СВЦЭМ!$G$34:$G$777,СВЦЭМ!$A$34:$A$777,$A250,СВЦЭМ!$B$34:$B$777,T$225)+'СЕТ СН'!$F$12-'СЕТ СН'!$F$21</f>
        <v>-420.97207976000004</v>
      </c>
      <c r="U250" s="37">
        <f>SUMIFS(СВЦЭМ!$G$34:$G$777,СВЦЭМ!$A$34:$A$777,$A250,СВЦЭМ!$B$34:$B$777,U$225)+'СЕТ СН'!$F$12-'СЕТ СН'!$F$21</f>
        <v>-420.30054375999998</v>
      </c>
      <c r="V250" s="37">
        <f>SUMIFS(СВЦЭМ!$G$34:$G$777,СВЦЭМ!$A$34:$A$777,$A250,СВЦЭМ!$B$34:$B$777,V$225)+'СЕТ СН'!$F$12-'СЕТ СН'!$F$21</f>
        <v>-412.16843197000003</v>
      </c>
      <c r="W250" s="37">
        <f>SUMIFS(СВЦЭМ!$G$34:$G$777,СВЦЭМ!$A$34:$A$777,$A250,СВЦЭМ!$B$34:$B$777,W$225)+'СЕТ СН'!$F$12-'СЕТ СН'!$F$21</f>
        <v>-397.73402160000001</v>
      </c>
      <c r="X250" s="37">
        <f>SUMIFS(СВЦЭМ!$G$34:$G$777,СВЦЭМ!$A$34:$A$777,$A250,СВЦЭМ!$B$34:$B$777,X$225)+'СЕТ СН'!$F$12-'СЕТ СН'!$F$21</f>
        <v>-383.51787300000001</v>
      </c>
      <c r="Y250" s="37">
        <f>SUMIFS(СВЦЭМ!$G$34:$G$777,СВЦЭМ!$A$34:$A$777,$A250,СВЦЭМ!$B$34:$B$777,Y$225)+'СЕТ СН'!$F$12-'СЕТ СН'!$F$21</f>
        <v>-373.08988225999997</v>
      </c>
    </row>
    <row r="251" spans="1:25" ht="15.75" x14ac:dyDescent="0.2">
      <c r="A251" s="36">
        <f t="shared" si="6"/>
        <v>42973</v>
      </c>
      <c r="B251" s="37">
        <f>SUMIFS(СВЦЭМ!$G$34:$G$777,СВЦЭМ!$A$34:$A$777,$A251,СВЦЭМ!$B$34:$B$777,B$225)+'СЕТ СН'!$F$12-'СЕТ СН'!$F$21</f>
        <v>-374.78719394999996</v>
      </c>
      <c r="C251" s="37">
        <f>SUMIFS(СВЦЭМ!$G$34:$G$777,СВЦЭМ!$A$34:$A$777,$A251,СВЦЭМ!$B$34:$B$777,C$225)+'СЕТ СН'!$F$12-'СЕТ СН'!$F$21</f>
        <v>-363.51831764999997</v>
      </c>
      <c r="D251" s="37">
        <f>SUMIFS(СВЦЭМ!$G$34:$G$777,СВЦЭМ!$A$34:$A$777,$A251,СВЦЭМ!$B$34:$B$777,D$225)+'СЕТ СН'!$F$12-'СЕТ СН'!$F$21</f>
        <v>-356.34102638000002</v>
      </c>
      <c r="E251" s="37">
        <f>SUMIFS(СВЦЭМ!$G$34:$G$777,СВЦЭМ!$A$34:$A$777,$A251,СВЦЭМ!$B$34:$B$777,E$225)+'СЕТ СН'!$F$12-'СЕТ СН'!$F$21</f>
        <v>-353.17096663000001</v>
      </c>
      <c r="F251" s="37">
        <f>SUMIFS(СВЦЭМ!$G$34:$G$777,СВЦЭМ!$A$34:$A$777,$A251,СВЦЭМ!$B$34:$B$777,F$225)+'СЕТ СН'!$F$12-'СЕТ СН'!$F$21</f>
        <v>-351.66539484999998</v>
      </c>
      <c r="G251" s="37">
        <f>SUMIFS(СВЦЭМ!$G$34:$G$777,СВЦЭМ!$A$34:$A$777,$A251,СВЦЭМ!$B$34:$B$777,G$225)+'СЕТ СН'!$F$12-'СЕТ СН'!$F$21</f>
        <v>-353.23518726999998</v>
      </c>
      <c r="H251" s="37">
        <f>SUMIFS(СВЦЭМ!$G$34:$G$777,СВЦЭМ!$A$34:$A$777,$A251,СВЦЭМ!$B$34:$B$777,H$225)+'СЕТ СН'!$F$12-'СЕТ СН'!$F$21</f>
        <v>-357.58080472</v>
      </c>
      <c r="I251" s="37">
        <f>SUMIFS(СВЦЭМ!$G$34:$G$777,СВЦЭМ!$A$34:$A$777,$A251,СВЦЭМ!$B$34:$B$777,I$225)+'СЕТ СН'!$F$12-'СЕТ СН'!$F$21</f>
        <v>-360.12649526000001</v>
      </c>
      <c r="J251" s="37">
        <f>SUMIFS(СВЦЭМ!$G$34:$G$777,СВЦЭМ!$A$34:$A$777,$A251,СВЦЭМ!$B$34:$B$777,J$225)+'СЕТ СН'!$F$12-'СЕТ СН'!$F$21</f>
        <v>-378.40926547999999</v>
      </c>
      <c r="K251" s="37">
        <f>SUMIFS(СВЦЭМ!$G$34:$G$777,СВЦЭМ!$A$34:$A$777,$A251,СВЦЭМ!$B$34:$B$777,K$225)+'СЕТ СН'!$F$12-'СЕТ СН'!$F$21</f>
        <v>-394.83019731000002</v>
      </c>
      <c r="L251" s="37">
        <f>SUMIFS(СВЦЭМ!$G$34:$G$777,СВЦЭМ!$A$34:$A$777,$A251,СВЦЭМ!$B$34:$B$777,L$225)+'СЕТ СН'!$F$12-'СЕТ СН'!$F$21</f>
        <v>-419.81357293999997</v>
      </c>
      <c r="M251" s="37">
        <f>SUMIFS(СВЦЭМ!$G$34:$G$777,СВЦЭМ!$A$34:$A$777,$A251,СВЦЭМ!$B$34:$B$777,M$225)+'СЕТ СН'!$F$12-'СЕТ СН'!$F$21</f>
        <v>-427.99285951000002</v>
      </c>
      <c r="N251" s="37">
        <f>SUMIFS(СВЦЭМ!$G$34:$G$777,СВЦЭМ!$A$34:$A$777,$A251,СВЦЭМ!$B$34:$B$777,N$225)+'СЕТ СН'!$F$12-'СЕТ СН'!$F$21</f>
        <v>-426.22383747000003</v>
      </c>
      <c r="O251" s="37">
        <f>SUMIFS(СВЦЭМ!$G$34:$G$777,СВЦЭМ!$A$34:$A$777,$A251,СВЦЭМ!$B$34:$B$777,O$225)+'СЕТ СН'!$F$12-'СЕТ СН'!$F$21</f>
        <v>-426.85483196000001</v>
      </c>
      <c r="P251" s="37">
        <f>SUMIFS(СВЦЭМ!$G$34:$G$777,СВЦЭМ!$A$34:$A$777,$A251,СВЦЭМ!$B$34:$B$777,P$225)+'СЕТ СН'!$F$12-'СЕТ СН'!$F$21</f>
        <v>-425.89667431999999</v>
      </c>
      <c r="Q251" s="37">
        <f>SUMIFS(СВЦЭМ!$G$34:$G$777,СВЦЭМ!$A$34:$A$777,$A251,СВЦЭМ!$B$34:$B$777,Q$225)+'СЕТ СН'!$F$12-'СЕТ СН'!$F$21</f>
        <v>-425.08466529999998</v>
      </c>
      <c r="R251" s="37">
        <f>SUMIFS(СВЦЭМ!$G$34:$G$777,СВЦЭМ!$A$34:$A$777,$A251,СВЦЭМ!$B$34:$B$777,R$225)+'СЕТ СН'!$F$12-'СЕТ СН'!$F$21</f>
        <v>-424.55616585999996</v>
      </c>
      <c r="S251" s="37">
        <f>SUMIFS(СВЦЭМ!$G$34:$G$777,СВЦЭМ!$A$34:$A$777,$A251,СВЦЭМ!$B$34:$B$777,S$225)+'СЕТ СН'!$F$12-'СЕТ СН'!$F$21</f>
        <v>-427.54881455999998</v>
      </c>
      <c r="T251" s="37">
        <f>SUMIFS(СВЦЭМ!$G$34:$G$777,СВЦЭМ!$A$34:$A$777,$A251,СВЦЭМ!$B$34:$B$777,T$225)+'СЕТ СН'!$F$12-'СЕТ СН'!$F$21</f>
        <v>-426.36862653000003</v>
      </c>
      <c r="U251" s="37">
        <f>SUMIFS(СВЦЭМ!$G$34:$G$777,СВЦЭМ!$A$34:$A$777,$A251,СВЦЭМ!$B$34:$B$777,U$225)+'СЕТ СН'!$F$12-'СЕТ СН'!$F$21</f>
        <v>-424.70227955999997</v>
      </c>
      <c r="V251" s="37">
        <f>SUMIFS(СВЦЭМ!$G$34:$G$777,СВЦЭМ!$A$34:$A$777,$A251,СВЦЭМ!$B$34:$B$777,V$225)+'СЕТ СН'!$F$12-'СЕТ СН'!$F$21</f>
        <v>-419.33118654999998</v>
      </c>
      <c r="W251" s="37">
        <f>SUMIFS(СВЦЭМ!$G$34:$G$777,СВЦЭМ!$A$34:$A$777,$A251,СВЦЭМ!$B$34:$B$777,W$225)+'СЕТ СН'!$F$12-'СЕТ СН'!$F$21</f>
        <v>-395.75301891999999</v>
      </c>
      <c r="X251" s="37">
        <f>SUMIFS(СВЦЭМ!$G$34:$G$777,СВЦЭМ!$A$34:$A$777,$A251,СВЦЭМ!$B$34:$B$777,X$225)+'СЕТ СН'!$F$12-'СЕТ СН'!$F$21</f>
        <v>-387.21877275999998</v>
      </c>
      <c r="Y251" s="37">
        <f>SUMIFS(СВЦЭМ!$G$34:$G$777,СВЦЭМ!$A$34:$A$777,$A251,СВЦЭМ!$B$34:$B$777,Y$225)+'СЕТ СН'!$F$12-'СЕТ СН'!$F$21</f>
        <v>-376.94728065000004</v>
      </c>
    </row>
    <row r="252" spans="1:25" ht="15.75" x14ac:dyDescent="0.2">
      <c r="A252" s="36">
        <f t="shared" si="6"/>
        <v>42974</v>
      </c>
      <c r="B252" s="37">
        <f>SUMIFS(СВЦЭМ!$G$34:$G$777,СВЦЭМ!$A$34:$A$777,$A252,СВЦЭМ!$B$34:$B$777,B$225)+'СЕТ СН'!$F$12-'СЕТ СН'!$F$21</f>
        <v>-360.31852201000004</v>
      </c>
      <c r="C252" s="37">
        <f>SUMIFS(СВЦЭМ!$G$34:$G$777,СВЦЭМ!$A$34:$A$777,$A252,СВЦЭМ!$B$34:$B$777,C$225)+'СЕТ СН'!$F$12-'СЕТ СН'!$F$21</f>
        <v>-358.10094600000002</v>
      </c>
      <c r="D252" s="37">
        <f>SUMIFS(СВЦЭМ!$G$34:$G$777,СВЦЭМ!$A$34:$A$777,$A252,СВЦЭМ!$B$34:$B$777,D$225)+'СЕТ СН'!$F$12-'СЕТ СН'!$F$21</f>
        <v>-351.23395678999998</v>
      </c>
      <c r="E252" s="37">
        <f>SUMIFS(СВЦЭМ!$G$34:$G$777,СВЦЭМ!$A$34:$A$777,$A252,СВЦЭМ!$B$34:$B$777,E$225)+'СЕТ СН'!$F$12-'СЕТ СН'!$F$21</f>
        <v>-345.70007004000001</v>
      </c>
      <c r="F252" s="37">
        <f>SUMIFS(СВЦЭМ!$G$34:$G$777,СВЦЭМ!$A$34:$A$777,$A252,СВЦЭМ!$B$34:$B$777,F$225)+'СЕТ СН'!$F$12-'СЕТ СН'!$F$21</f>
        <v>-342.99193915000001</v>
      </c>
      <c r="G252" s="37">
        <f>SUMIFS(СВЦЭМ!$G$34:$G$777,СВЦЭМ!$A$34:$A$777,$A252,СВЦЭМ!$B$34:$B$777,G$225)+'СЕТ СН'!$F$12-'СЕТ СН'!$F$21</f>
        <v>-343.38564829000001</v>
      </c>
      <c r="H252" s="37">
        <f>SUMIFS(СВЦЭМ!$G$34:$G$777,СВЦЭМ!$A$34:$A$777,$A252,СВЦЭМ!$B$34:$B$777,H$225)+'СЕТ СН'!$F$12-'СЕТ СН'!$F$21</f>
        <v>-350.48445405999996</v>
      </c>
      <c r="I252" s="37">
        <f>SUMIFS(СВЦЭМ!$G$34:$G$777,СВЦЭМ!$A$34:$A$777,$A252,СВЦЭМ!$B$34:$B$777,I$225)+'СЕТ СН'!$F$12-'СЕТ СН'!$F$21</f>
        <v>-357.50525814000002</v>
      </c>
      <c r="J252" s="37">
        <f>SUMIFS(СВЦЭМ!$G$34:$G$777,СВЦЭМ!$A$34:$A$777,$A252,СВЦЭМ!$B$34:$B$777,J$225)+'СЕТ СН'!$F$12-'СЕТ СН'!$F$21</f>
        <v>-373.77607605000003</v>
      </c>
      <c r="K252" s="37">
        <f>SUMIFS(СВЦЭМ!$G$34:$G$777,СВЦЭМ!$A$34:$A$777,$A252,СВЦЭМ!$B$34:$B$777,K$225)+'СЕТ СН'!$F$12-'СЕТ СН'!$F$21</f>
        <v>-394.13957095000001</v>
      </c>
      <c r="L252" s="37">
        <f>SUMIFS(СВЦЭМ!$G$34:$G$777,СВЦЭМ!$A$34:$A$777,$A252,СВЦЭМ!$B$34:$B$777,L$225)+'СЕТ СН'!$F$12-'СЕТ СН'!$F$21</f>
        <v>-421.46113571000001</v>
      </c>
      <c r="M252" s="37">
        <f>SUMIFS(СВЦЭМ!$G$34:$G$777,СВЦЭМ!$A$34:$A$777,$A252,СВЦЭМ!$B$34:$B$777,M$225)+'СЕТ СН'!$F$12-'СЕТ СН'!$F$21</f>
        <v>-427.39869440000001</v>
      </c>
      <c r="N252" s="37">
        <f>SUMIFS(СВЦЭМ!$G$34:$G$777,СВЦЭМ!$A$34:$A$777,$A252,СВЦЭМ!$B$34:$B$777,N$225)+'СЕТ СН'!$F$12-'СЕТ СН'!$F$21</f>
        <v>-427.99102598000002</v>
      </c>
      <c r="O252" s="37">
        <f>SUMIFS(СВЦЭМ!$G$34:$G$777,СВЦЭМ!$A$34:$A$777,$A252,СВЦЭМ!$B$34:$B$777,O$225)+'СЕТ СН'!$F$12-'СЕТ СН'!$F$21</f>
        <v>-428.59357105999999</v>
      </c>
      <c r="P252" s="37">
        <f>SUMIFS(СВЦЭМ!$G$34:$G$777,СВЦЭМ!$A$34:$A$777,$A252,СВЦЭМ!$B$34:$B$777,P$225)+'СЕТ СН'!$F$12-'СЕТ СН'!$F$21</f>
        <v>-425.32518486999999</v>
      </c>
      <c r="Q252" s="37">
        <f>SUMIFS(СВЦЭМ!$G$34:$G$777,СВЦЭМ!$A$34:$A$777,$A252,СВЦЭМ!$B$34:$B$777,Q$225)+'СЕТ СН'!$F$12-'СЕТ СН'!$F$21</f>
        <v>-425.7881271</v>
      </c>
      <c r="R252" s="37">
        <f>SUMIFS(СВЦЭМ!$G$34:$G$777,СВЦЭМ!$A$34:$A$777,$A252,СВЦЭМ!$B$34:$B$777,R$225)+'СЕТ СН'!$F$12-'СЕТ СН'!$F$21</f>
        <v>-425.99339808000002</v>
      </c>
      <c r="S252" s="37">
        <f>SUMIFS(СВЦЭМ!$G$34:$G$777,СВЦЭМ!$A$34:$A$777,$A252,СВЦЭМ!$B$34:$B$777,S$225)+'СЕТ СН'!$F$12-'СЕТ СН'!$F$21</f>
        <v>-426.08573589000002</v>
      </c>
      <c r="T252" s="37">
        <f>SUMIFS(СВЦЭМ!$G$34:$G$777,СВЦЭМ!$A$34:$A$777,$A252,СВЦЭМ!$B$34:$B$777,T$225)+'СЕТ СН'!$F$12-'СЕТ СН'!$F$21</f>
        <v>-426.15765141999998</v>
      </c>
      <c r="U252" s="37">
        <f>SUMIFS(СВЦЭМ!$G$34:$G$777,СВЦЭМ!$A$34:$A$777,$A252,СВЦЭМ!$B$34:$B$777,U$225)+'СЕТ СН'!$F$12-'СЕТ СН'!$F$21</f>
        <v>-427.26183938999998</v>
      </c>
      <c r="V252" s="37">
        <f>SUMIFS(СВЦЭМ!$G$34:$G$777,СВЦЭМ!$A$34:$A$777,$A252,СВЦЭМ!$B$34:$B$777,V$225)+'СЕТ СН'!$F$12-'СЕТ СН'!$F$21</f>
        <v>-427.55112917999998</v>
      </c>
      <c r="W252" s="37">
        <f>SUMIFS(СВЦЭМ!$G$34:$G$777,СВЦЭМ!$A$34:$A$777,$A252,СВЦЭМ!$B$34:$B$777,W$225)+'СЕТ СН'!$F$12-'СЕТ СН'!$F$21</f>
        <v>-416.08371097999998</v>
      </c>
      <c r="X252" s="37">
        <f>SUMIFS(СВЦЭМ!$G$34:$G$777,СВЦЭМ!$A$34:$A$777,$A252,СВЦЭМ!$B$34:$B$777,X$225)+'СЕТ СН'!$F$12-'СЕТ СН'!$F$21</f>
        <v>-399.78171232</v>
      </c>
      <c r="Y252" s="37">
        <f>SUMIFS(СВЦЭМ!$G$34:$G$777,СВЦЭМ!$A$34:$A$777,$A252,СВЦЭМ!$B$34:$B$777,Y$225)+'СЕТ СН'!$F$12-'СЕТ СН'!$F$21</f>
        <v>-385.04492844000004</v>
      </c>
    </row>
    <row r="253" spans="1:25" ht="15.75" x14ac:dyDescent="0.2">
      <c r="A253" s="36">
        <f t="shared" si="6"/>
        <v>42975</v>
      </c>
      <c r="B253" s="37">
        <f>SUMIFS(СВЦЭМ!$G$34:$G$777,СВЦЭМ!$A$34:$A$777,$A253,СВЦЭМ!$B$34:$B$777,B$225)+'СЕТ СН'!$F$12-'СЕТ СН'!$F$21</f>
        <v>-361.65236857000002</v>
      </c>
      <c r="C253" s="37">
        <f>SUMIFS(СВЦЭМ!$G$34:$G$777,СВЦЭМ!$A$34:$A$777,$A253,СВЦЭМ!$B$34:$B$777,C$225)+'СЕТ СН'!$F$12-'СЕТ СН'!$F$21</f>
        <v>-348.79525453999997</v>
      </c>
      <c r="D253" s="37">
        <f>SUMIFS(СВЦЭМ!$G$34:$G$777,СВЦЭМ!$A$34:$A$777,$A253,СВЦЭМ!$B$34:$B$777,D$225)+'СЕТ СН'!$F$12-'СЕТ СН'!$F$21</f>
        <v>-340.62828771</v>
      </c>
      <c r="E253" s="37">
        <f>SUMIFS(СВЦЭМ!$G$34:$G$777,СВЦЭМ!$A$34:$A$777,$A253,СВЦЭМ!$B$34:$B$777,E$225)+'СЕТ СН'!$F$12-'СЕТ СН'!$F$21</f>
        <v>-339.73549043000003</v>
      </c>
      <c r="F253" s="37">
        <f>SUMIFS(СВЦЭМ!$G$34:$G$777,СВЦЭМ!$A$34:$A$777,$A253,СВЦЭМ!$B$34:$B$777,F$225)+'СЕТ СН'!$F$12-'СЕТ СН'!$F$21</f>
        <v>-335.04744504000001</v>
      </c>
      <c r="G253" s="37">
        <f>SUMIFS(СВЦЭМ!$G$34:$G$777,СВЦЭМ!$A$34:$A$777,$A253,СВЦЭМ!$B$34:$B$777,G$225)+'СЕТ СН'!$F$12-'СЕТ СН'!$F$21</f>
        <v>-339.13109192000002</v>
      </c>
      <c r="H253" s="37">
        <f>SUMIFS(СВЦЭМ!$G$34:$G$777,СВЦЭМ!$A$34:$A$777,$A253,СВЦЭМ!$B$34:$B$777,H$225)+'СЕТ СН'!$F$12-'СЕТ СН'!$F$21</f>
        <v>-347.38016806999997</v>
      </c>
      <c r="I253" s="37">
        <f>SUMIFS(СВЦЭМ!$G$34:$G$777,СВЦЭМ!$A$34:$A$777,$A253,СВЦЭМ!$B$34:$B$777,I$225)+'СЕТ СН'!$F$12-'СЕТ СН'!$F$21</f>
        <v>-362.30364616999998</v>
      </c>
      <c r="J253" s="37">
        <f>SUMIFS(СВЦЭМ!$G$34:$G$777,СВЦЭМ!$A$34:$A$777,$A253,СВЦЭМ!$B$34:$B$777,J$225)+'СЕТ СН'!$F$12-'СЕТ СН'!$F$21</f>
        <v>-377.50407960999996</v>
      </c>
      <c r="K253" s="37">
        <f>SUMIFS(СВЦЭМ!$G$34:$G$777,СВЦЭМ!$A$34:$A$777,$A253,СВЦЭМ!$B$34:$B$777,K$225)+'СЕТ СН'!$F$12-'СЕТ СН'!$F$21</f>
        <v>-395.41484787000002</v>
      </c>
      <c r="L253" s="37">
        <f>SUMIFS(СВЦЭМ!$G$34:$G$777,СВЦЭМ!$A$34:$A$777,$A253,СВЦЭМ!$B$34:$B$777,L$225)+'СЕТ СН'!$F$12-'СЕТ СН'!$F$21</f>
        <v>-416.76034602999999</v>
      </c>
      <c r="M253" s="37">
        <f>SUMIFS(СВЦЭМ!$G$34:$G$777,СВЦЭМ!$A$34:$A$777,$A253,СВЦЭМ!$B$34:$B$777,M$225)+'СЕТ СН'!$F$12-'СЕТ СН'!$F$21</f>
        <v>-422.10871586999997</v>
      </c>
      <c r="N253" s="37">
        <f>SUMIFS(СВЦЭМ!$G$34:$G$777,СВЦЭМ!$A$34:$A$777,$A253,СВЦЭМ!$B$34:$B$777,N$225)+'СЕТ СН'!$F$12-'СЕТ СН'!$F$21</f>
        <v>-421.56970920000003</v>
      </c>
      <c r="O253" s="37">
        <f>SUMIFS(СВЦЭМ!$G$34:$G$777,СВЦЭМ!$A$34:$A$777,$A253,СВЦЭМ!$B$34:$B$777,O$225)+'СЕТ СН'!$F$12-'СЕТ СН'!$F$21</f>
        <v>-422.11833677999999</v>
      </c>
      <c r="P253" s="37">
        <f>SUMIFS(СВЦЭМ!$G$34:$G$777,СВЦЭМ!$A$34:$A$777,$A253,СВЦЭМ!$B$34:$B$777,P$225)+'СЕТ СН'!$F$12-'СЕТ СН'!$F$21</f>
        <v>-422.22393461000001</v>
      </c>
      <c r="Q253" s="37">
        <f>SUMIFS(СВЦЭМ!$G$34:$G$777,СВЦЭМ!$A$34:$A$777,$A253,СВЦЭМ!$B$34:$B$777,Q$225)+'СЕТ СН'!$F$12-'СЕТ СН'!$F$21</f>
        <v>-421.55700044000002</v>
      </c>
      <c r="R253" s="37">
        <f>SUMIFS(СВЦЭМ!$G$34:$G$777,СВЦЭМ!$A$34:$A$777,$A253,СВЦЭМ!$B$34:$B$777,R$225)+'СЕТ СН'!$F$12-'СЕТ СН'!$F$21</f>
        <v>-421.01597351999999</v>
      </c>
      <c r="S253" s="37">
        <f>SUMIFS(СВЦЭМ!$G$34:$G$777,СВЦЭМ!$A$34:$A$777,$A253,СВЦЭМ!$B$34:$B$777,S$225)+'СЕТ СН'!$F$12-'СЕТ СН'!$F$21</f>
        <v>-422.91315840999999</v>
      </c>
      <c r="T253" s="37">
        <f>SUMIFS(СВЦЭМ!$G$34:$G$777,СВЦЭМ!$A$34:$A$777,$A253,СВЦЭМ!$B$34:$B$777,T$225)+'СЕТ СН'!$F$12-'СЕТ СН'!$F$21</f>
        <v>-421.05917175000002</v>
      </c>
      <c r="U253" s="37">
        <f>SUMIFS(СВЦЭМ!$G$34:$G$777,СВЦЭМ!$A$34:$A$777,$A253,СВЦЭМ!$B$34:$B$777,U$225)+'СЕТ СН'!$F$12-'СЕТ СН'!$F$21</f>
        <v>-421.82877139000004</v>
      </c>
      <c r="V253" s="37">
        <f>SUMIFS(СВЦЭМ!$G$34:$G$777,СВЦЭМ!$A$34:$A$777,$A253,СВЦЭМ!$B$34:$B$777,V$225)+'СЕТ СН'!$F$12-'СЕТ СН'!$F$21</f>
        <v>-420.49905378</v>
      </c>
      <c r="W253" s="37">
        <f>SUMIFS(СВЦЭМ!$G$34:$G$777,СВЦЭМ!$A$34:$A$777,$A253,СВЦЭМ!$B$34:$B$777,W$225)+'СЕТ СН'!$F$12-'СЕТ СН'!$F$21</f>
        <v>-402.69247945000001</v>
      </c>
      <c r="X253" s="37">
        <f>SUMIFS(СВЦЭМ!$G$34:$G$777,СВЦЭМ!$A$34:$A$777,$A253,СВЦЭМ!$B$34:$B$777,X$225)+'СЕТ СН'!$F$12-'СЕТ СН'!$F$21</f>
        <v>-387.40652236</v>
      </c>
      <c r="Y253" s="37">
        <f>SUMIFS(СВЦЭМ!$G$34:$G$777,СВЦЭМ!$A$34:$A$777,$A253,СВЦЭМ!$B$34:$B$777,Y$225)+'СЕТ СН'!$F$12-'СЕТ СН'!$F$21</f>
        <v>-372.81400059999999</v>
      </c>
    </row>
    <row r="254" spans="1:25" ht="15.75" x14ac:dyDescent="0.2">
      <c r="A254" s="36">
        <f t="shared" si="6"/>
        <v>42976</v>
      </c>
      <c r="B254" s="37">
        <f>SUMIFS(СВЦЭМ!$G$34:$G$777,СВЦЭМ!$A$34:$A$777,$A254,СВЦЭМ!$B$34:$B$777,B$225)+'СЕТ СН'!$F$12-'СЕТ СН'!$F$21</f>
        <v>-357.40019975000001</v>
      </c>
      <c r="C254" s="37">
        <f>SUMIFS(СВЦЭМ!$G$34:$G$777,СВЦЭМ!$A$34:$A$777,$A254,СВЦЭМ!$B$34:$B$777,C$225)+'СЕТ СН'!$F$12-'СЕТ СН'!$F$21</f>
        <v>-345.62580701000002</v>
      </c>
      <c r="D254" s="37">
        <f>SUMIFS(СВЦЭМ!$G$34:$G$777,СВЦЭМ!$A$34:$A$777,$A254,СВЦЭМ!$B$34:$B$777,D$225)+'СЕТ СН'!$F$12-'СЕТ СН'!$F$21</f>
        <v>-337.91131845000001</v>
      </c>
      <c r="E254" s="37">
        <f>SUMIFS(СВЦЭМ!$G$34:$G$777,СВЦЭМ!$A$34:$A$777,$A254,СВЦЭМ!$B$34:$B$777,E$225)+'СЕТ СН'!$F$12-'СЕТ СН'!$F$21</f>
        <v>-333.34267851999999</v>
      </c>
      <c r="F254" s="37">
        <f>SUMIFS(СВЦЭМ!$G$34:$G$777,СВЦЭМ!$A$34:$A$777,$A254,СВЦЭМ!$B$34:$B$777,F$225)+'СЕТ СН'!$F$12-'СЕТ СН'!$F$21</f>
        <v>-333.12137337000001</v>
      </c>
      <c r="G254" s="37">
        <f>SUMIFS(СВЦЭМ!$G$34:$G$777,СВЦЭМ!$A$34:$A$777,$A254,СВЦЭМ!$B$34:$B$777,G$225)+'СЕТ СН'!$F$12-'СЕТ СН'!$F$21</f>
        <v>-336.18790812999998</v>
      </c>
      <c r="H254" s="37">
        <f>SUMIFS(СВЦЭМ!$G$34:$G$777,СВЦЭМ!$A$34:$A$777,$A254,СВЦЭМ!$B$34:$B$777,H$225)+'СЕТ СН'!$F$12-'СЕТ СН'!$F$21</f>
        <v>-350.44183046000001</v>
      </c>
      <c r="I254" s="37">
        <f>SUMIFS(СВЦЭМ!$G$34:$G$777,СВЦЭМ!$A$34:$A$777,$A254,СВЦЭМ!$B$34:$B$777,I$225)+'СЕТ СН'!$F$12-'СЕТ СН'!$F$21</f>
        <v>-369.67771429000004</v>
      </c>
      <c r="J254" s="37">
        <f>SUMIFS(СВЦЭМ!$G$34:$G$777,СВЦЭМ!$A$34:$A$777,$A254,СВЦЭМ!$B$34:$B$777,J$225)+'СЕТ СН'!$F$12-'СЕТ СН'!$F$21</f>
        <v>-379.56759135999999</v>
      </c>
      <c r="K254" s="37">
        <f>SUMIFS(СВЦЭМ!$G$34:$G$777,СВЦЭМ!$A$34:$A$777,$A254,СВЦЭМ!$B$34:$B$777,K$225)+'СЕТ СН'!$F$12-'СЕТ СН'!$F$21</f>
        <v>-393.88213019</v>
      </c>
      <c r="L254" s="37">
        <f>SUMIFS(СВЦЭМ!$G$34:$G$777,СВЦЭМ!$A$34:$A$777,$A254,СВЦЭМ!$B$34:$B$777,L$225)+'СЕТ СН'!$F$12-'СЕТ СН'!$F$21</f>
        <v>-413.91926509000001</v>
      </c>
      <c r="M254" s="37">
        <f>SUMIFS(СВЦЭМ!$G$34:$G$777,СВЦЭМ!$A$34:$A$777,$A254,СВЦЭМ!$B$34:$B$777,M$225)+'СЕТ СН'!$F$12-'СЕТ СН'!$F$21</f>
        <v>-421.78219863999999</v>
      </c>
      <c r="N254" s="37">
        <f>SUMIFS(СВЦЭМ!$G$34:$G$777,СВЦЭМ!$A$34:$A$777,$A254,СВЦЭМ!$B$34:$B$777,N$225)+'СЕТ СН'!$F$12-'СЕТ СН'!$F$21</f>
        <v>-421.71455763</v>
      </c>
      <c r="O254" s="37">
        <f>SUMIFS(СВЦЭМ!$G$34:$G$777,СВЦЭМ!$A$34:$A$777,$A254,СВЦЭМ!$B$34:$B$777,O$225)+'СЕТ СН'!$F$12-'СЕТ СН'!$F$21</f>
        <v>-421.18308145000003</v>
      </c>
      <c r="P254" s="37">
        <f>SUMIFS(СВЦЭМ!$G$34:$G$777,СВЦЭМ!$A$34:$A$777,$A254,СВЦЭМ!$B$34:$B$777,P$225)+'СЕТ СН'!$F$12-'СЕТ СН'!$F$21</f>
        <v>-419.99289264999999</v>
      </c>
      <c r="Q254" s="37">
        <f>SUMIFS(СВЦЭМ!$G$34:$G$777,СВЦЭМ!$A$34:$A$777,$A254,СВЦЭМ!$B$34:$B$777,Q$225)+'СЕТ СН'!$F$12-'СЕТ СН'!$F$21</f>
        <v>-420.26005877</v>
      </c>
      <c r="R254" s="37">
        <f>SUMIFS(СВЦЭМ!$G$34:$G$777,СВЦЭМ!$A$34:$A$777,$A254,СВЦЭМ!$B$34:$B$777,R$225)+'СЕТ СН'!$F$12-'СЕТ СН'!$F$21</f>
        <v>-420.43382480000002</v>
      </c>
      <c r="S254" s="37">
        <f>SUMIFS(СВЦЭМ!$G$34:$G$777,СВЦЭМ!$A$34:$A$777,$A254,СВЦЭМ!$B$34:$B$777,S$225)+'СЕТ СН'!$F$12-'СЕТ СН'!$F$21</f>
        <v>-422.41473873000001</v>
      </c>
      <c r="T254" s="37">
        <f>SUMIFS(СВЦЭМ!$G$34:$G$777,СВЦЭМ!$A$34:$A$777,$A254,СВЦЭМ!$B$34:$B$777,T$225)+'СЕТ СН'!$F$12-'СЕТ СН'!$F$21</f>
        <v>-420.05243311000004</v>
      </c>
      <c r="U254" s="37">
        <f>SUMIFS(СВЦЭМ!$G$34:$G$777,СВЦЭМ!$A$34:$A$777,$A254,СВЦЭМ!$B$34:$B$777,U$225)+'СЕТ СН'!$F$12-'СЕТ СН'!$F$21</f>
        <v>-418.99296620000001</v>
      </c>
      <c r="V254" s="37">
        <f>SUMIFS(СВЦЭМ!$G$34:$G$777,СВЦЭМ!$A$34:$A$777,$A254,СВЦЭМ!$B$34:$B$777,V$225)+'СЕТ СН'!$F$12-'СЕТ СН'!$F$21</f>
        <v>-414.98460817</v>
      </c>
      <c r="W254" s="37">
        <f>SUMIFS(СВЦЭМ!$G$34:$G$777,СВЦЭМ!$A$34:$A$777,$A254,СВЦЭМ!$B$34:$B$777,W$225)+'СЕТ СН'!$F$12-'СЕТ СН'!$F$21</f>
        <v>-396.66712128</v>
      </c>
      <c r="X254" s="37">
        <f>SUMIFS(СВЦЭМ!$G$34:$G$777,СВЦЭМ!$A$34:$A$777,$A254,СВЦЭМ!$B$34:$B$777,X$225)+'СЕТ СН'!$F$12-'СЕТ СН'!$F$21</f>
        <v>-383.85166654</v>
      </c>
      <c r="Y254" s="37">
        <f>SUMIFS(СВЦЭМ!$G$34:$G$777,СВЦЭМ!$A$34:$A$777,$A254,СВЦЭМ!$B$34:$B$777,Y$225)+'СЕТ СН'!$F$12-'СЕТ СН'!$F$21</f>
        <v>-371.79144315999997</v>
      </c>
    </row>
    <row r="255" spans="1:25" ht="15.75" x14ac:dyDescent="0.2">
      <c r="A255" s="36">
        <f t="shared" si="6"/>
        <v>42977</v>
      </c>
      <c r="B255" s="37">
        <f>SUMIFS(СВЦЭМ!$G$34:$G$777,СВЦЭМ!$A$34:$A$777,$A255,СВЦЭМ!$B$34:$B$777,B$225)+'СЕТ СН'!$F$12-'СЕТ СН'!$F$21</f>
        <v>-355.25125732000004</v>
      </c>
      <c r="C255" s="37">
        <f>SUMIFS(СВЦЭМ!$G$34:$G$777,СВЦЭМ!$A$34:$A$777,$A255,СВЦЭМ!$B$34:$B$777,C$225)+'СЕТ СН'!$F$12-'СЕТ СН'!$F$21</f>
        <v>-345.02561677</v>
      </c>
      <c r="D255" s="37">
        <f>SUMIFS(СВЦЭМ!$G$34:$G$777,СВЦЭМ!$A$34:$A$777,$A255,СВЦЭМ!$B$34:$B$777,D$225)+'СЕТ СН'!$F$12-'СЕТ СН'!$F$21</f>
        <v>-344.50074154000004</v>
      </c>
      <c r="E255" s="37">
        <f>SUMIFS(СВЦЭМ!$G$34:$G$777,СВЦЭМ!$A$34:$A$777,$A255,СВЦЭМ!$B$34:$B$777,E$225)+'СЕТ СН'!$F$12-'СЕТ СН'!$F$21</f>
        <v>-342.08307188000003</v>
      </c>
      <c r="F255" s="37">
        <f>SUMIFS(СВЦЭМ!$G$34:$G$777,СВЦЭМ!$A$34:$A$777,$A255,СВЦЭМ!$B$34:$B$777,F$225)+'СЕТ СН'!$F$12-'СЕТ СН'!$F$21</f>
        <v>-342.08916382999996</v>
      </c>
      <c r="G255" s="37">
        <f>SUMIFS(СВЦЭМ!$G$34:$G$777,СВЦЭМ!$A$34:$A$777,$A255,СВЦЭМ!$B$34:$B$777,G$225)+'СЕТ СН'!$F$12-'СЕТ СН'!$F$21</f>
        <v>-344.01888267999999</v>
      </c>
      <c r="H255" s="37">
        <f>SUMIFS(СВЦЭМ!$G$34:$G$777,СВЦЭМ!$A$34:$A$777,$A255,СВЦЭМ!$B$34:$B$777,H$225)+'СЕТ СН'!$F$12-'СЕТ СН'!$F$21</f>
        <v>-356.97386770000003</v>
      </c>
      <c r="I255" s="37">
        <f>SUMIFS(СВЦЭМ!$G$34:$G$777,СВЦЭМ!$A$34:$A$777,$A255,СВЦЭМ!$B$34:$B$777,I$225)+'СЕТ СН'!$F$12-'СЕТ СН'!$F$21</f>
        <v>-367.45068772000002</v>
      </c>
      <c r="J255" s="37">
        <f>SUMIFS(СВЦЭМ!$G$34:$G$777,СВЦЭМ!$A$34:$A$777,$A255,СВЦЭМ!$B$34:$B$777,J$225)+'СЕТ СН'!$F$12-'СЕТ СН'!$F$21</f>
        <v>-379.52588201000003</v>
      </c>
      <c r="K255" s="37">
        <f>SUMIFS(СВЦЭМ!$G$34:$G$777,СВЦЭМ!$A$34:$A$777,$A255,СВЦЭМ!$B$34:$B$777,K$225)+'СЕТ СН'!$F$12-'СЕТ СН'!$F$21</f>
        <v>-391.91106752999997</v>
      </c>
      <c r="L255" s="37">
        <f>SUMIFS(СВЦЭМ!$G$34:$G$777,СВЦЭМ!$A$34:$A$777,$A255,СВЦЭМ!$B$34:$B$777,L$225)+'СЕТ СН'!$F$12-'СЕТ СН'!$F$21</f>
        <v>-411.42577026000004</v>
      </c>
      <c r="M255" s="37">
        <f>SUMIFS(СВЦЭМ!$G$34:$G$777,СВЦЭМ!$A$34:$A$777,$A255,СВЦЭМ!$B$34:$B$777,M$225)+'СЕТ СН'!$F$12-'СЕТ СН'!$F$21</f>
        <v>-419.13144512999997</v>
      </c>
      <c r="N255" s="37">
        <f>SUMIFS(СВЦЭМ!$G$34:$G$777,СВЦЭМ!$A$34:$A$777,$A255,СВЦЭМ!$B$34:$B$777,N$225)+'СЕТ СН'!$F$12-'СЕТ СН'!$F$21</f>
        <v>-417.79961127000001</v>
      </c>
      <c r="O255" s="37">
        <f>SUMIFS(СВЦЭМ!$G$34:$G$777,СВЦЭМ!$A$34:$A$777,$A255,СВЦЭМ!$B$34:$B$777,O$225)+'СЕТ СН'!$F$12-'СЕТ СН'!$F$21</f>
        <v>-417.70956104000004</v>
      </c>
      <c r="P255" s="37">
        <f>SUMIFS(СВЦЭМ!$G$34:$G$777,СВЦЭМ!$A$34:$A$777,$A255,СВЦЭМ!$B$34:$B$777,P$225)+'СЕТ СН'!$F$12-'СЕТ СН'!$F$21</f>
        <v>-418.11955637</v>
      </c>
      <c r="Q255" s="37">
        <f>SUMIFS(СВЦЭМ!$G$34:$G$777,СВЦЭМ!$A$34:$A$777,$A255,СВЦЭМ!$B$34:$B$777,Q$225)+'СЕТ СН'!$F$12-'СЕТ СН'!$F$21</f>
        <v>-418.28644846999998</v>
      </c>
      <c r="R255" s="37">
        <f>SUMIFS(СВЦЭМ!$G$34:$G$777,СВЦЭМ!$A$34:$A$777,$A255,СВЦЭМ!$B$34:$B$777,R$225)+'СЕТ СН'!$F$12-'СЕТ СН'!$F$21</f>
        <v>-416.92517455000001</v>
      </c>
      <c r="S255" s="37">
        <f>SUMIFS(СВЦЭМ!$G$34:$G$777,СВЦЭМ!$A$34:$A$777,$A255,СВЦЭМ!$B$34:$B$777,S$225)+'СЕТ СН'!$F$12-'СЕТ СН'!$F$21</f>
        <v>-418.75468008999997</v>
      </c>
      <c r="T255" s="37">
        <f>SUMIFS(СВЦЭМ!$G$34:$G$777,СВЦЭМ!$A$34:$A$777,$A255,СВЦЭМ!$B$34:$B$777,T$225)+'СЕТ СН'!$F$12-'СЕТ СН'!$F$21</f>
        <v>-418.15003333000004</v>
      </c>
      <c r="U255" s="37">
        <f>SUMIFS(СВЦЭМ!$G$34:$G$777,СВЦЭМ!$A$34:$A$777,$A255,СВЦЭМ!$B$34:$B$777,U$225)+'СЕТ СН'!$F$12-'СЕТ СН'!$F$21</f>
        <v>-419.40483391999999</v>
      </c>
      <c r="V255" s="37">
        <f>SUMIFS(СВЦЭМ!$G$34:$G$777,СВЦЭМ!$A$34:$A$777,$A255,СВЦЭМ!$B$34:$B$777,V$225)+'СЕТ СН'!$F$12-'СЕТ СН'!$F$21</f>
        <v>-415.97623262000002</v>
      </c>
      <c r="W255" s="37">
        <f>SUMIFS(СВЦЭМ!$G$34:$G$777,СВЦЭМ!$A$34:$A$777,$A255,СВЦЭМ!$B$34:$B$777,W$225)+'СЕТ СН'!$F$12-'СЕТ СН'!$F$21</f>
        <v>-397.95007843999997</v>
      </c>
      <c r="X255" s="37">
        <f>SUMIFS(СВЦЭМ!$G$34:$G$777,СВЦЭМ!$A$34:$A$777,$A255,СВЦЭМ!$B$34:$B$777,X$225)+'СЕТ СН'!$F$12-'СЕТ СН'!$F$21</f>
        <v>-389.45993090000002</v>
      </c>
      <c r="Y255" s="37">
        <f>SUMIFS(СВЦЭМ!$G$34:$G$777,СВЦЭМ!$A$34:$A$777,$A255,СВЦЭМ!$B$34:$B$777,Y$225)+'СЕТ СН'!$F$12-'СЕТ СН'!$F$21</f>
        <v>-383.44490764</v>
      </c>
    </row>
    <row r="256" spans="1:25" ht="15.75" x14ac:dyDescent="0.2">
      <c r="A256" s="36">
        <f t="shared" si="6"/>
        <v>42978</v>
      </c>
      <c r="B256" s="37">
        <f>SUMIFS(СВЦЭМ!$G$34:$G$777,СВЦЭМ!$A$34:$A$777,$A256,СВЦЭМ!$B$34:$B$777,B$225)+'СЕТ СН'!$F$12-'СЕТ СН'!$F$21</f>
        <v>-390.02453322999997</v>
      </c>
      <c r="C256" s="37">
        <f>SUMIFS(СВЦЭМ!$G$34:$G$777,СВЦЭМ!$A$34:$A$777,$A256,СВЦЭМ!$B$34:$B$777,C$225)+'СЕТ СН'!$F$12-'СЕТ СН'!$F$21</f>
        <v>-365.25979732999997</v>
      </c>
      <c r="D256" s="37">
        <f>SUMIFS(СВЦЭМ!$G$34:$G$777,СВЦЭМ!$A$34:$A$777,$A256,СВЦЭМ!$B$34:$B$777,D$225)+'СЕТ СН'!$F$12-'СЕТ СН'!$F$21</f>
        <v>-352.82783408</v>
      </c>
      <c r="E256" s="37">
        <f>SUMIFS(СВЦЭМ!$G$34:$G$777,СВЦЭМ!$A$34:$A$777,$A256,СВЦЭМ!$B$34:$B$777,E$225)+'СЕТ СН'!$F$12-'СЕТ СН'!$F$21</f>
        <v>-348.78288587999998</v>
      </c>
      <c r="F256" s="37">
        <f>SUMIFS(СВЦЭМ!$G$34:$G$777,СВЦЭМ!$A$34:$A$777,$A256,СВЦЭМ!$B$34:$B$777,F$225)+'СЕТ СН'!$F$12-'СЕТ СН'!$F$21</f>
        <v>-346.45291187999999</v>
      </c>
      <c r="G256" s="37">
        <f>SUMIFS(СВЦЭМ!$G$34:$G$777,СВЦЭМ!$A$34:$A$777,$A256,СВЦЭМ!$B$34:$B$777,G$225)+'СЕТ СН'!$F$12-'СЕТ СН'!$F$21</f>
        <v>-347.62538912000002</v>
      </c>
      <c r="H256" s="37">
        <f>SUMIFS(СВЦЭМ!$G$34:$G$777,СВЦЭМ!$A$34:$A$777,$A256,СВЦЭМ!$B$34:$B$777,H$225)+'СЕТ СН'!$F$12-'СЕТ СН'!$F$21</f>
        <v>-361.88832167999999</v>
      </c>
      <c r="I256" s="37">
        <f>SUMIFS(СВЦЭМ!$G$34:$G$777,СВЦЭМ!$A$34:$A$777,$A256,СВЦЭМ!$B$34:$B$777,I$225)+'СЕТ СН'!$F$12-'СЕТ СН'!$F$21</f>
        <v>-384.12914857999999</v>
      </c>
      <c r="J256" s="37">
        <f>SUMIFS(СВЦЭМ!$G$34:$G$777,СВЦЭМ!$A$34:$A$777,$A256,СВЦЭМ!$B$34:$B$777,J$225)+'СЕТ СН'!$F$12-'СЕТ СН'!$F$21</f>
        <v>-387.82558634999998</v>
      </c>
      <c r="K256" s="37">
        <f>SUMIFS(СВЦЭМ!$G$34:$G$777,СВЦЭМ!$A$34:$A$777,$A256,СВЦЭМ!$B$34:$B$777,K$225)+'СЕТ СН'!$F$12-'СЕТ СН'!$F$21</f>
        <v>-396.95021742</v>
      </c>
      <c r="L256" s="37">
        <f>SUMIFS(СВЦЭМ!$G$34:$G$777,СВЦЭМ!$A$34:$A$777,$A256,СВЦЭМ!$B$34:$B$777,L$225)+'СЕТ СН'!$F$12-'СЕТ СН'!$F$21</f>
        <v>-419.32735203999999</v>
      </c>
      <c r="M256" s="37">
        <f>SUMIFS(СВЦЭМ!$G$34:$G$777,СВЦЭМ!$A$34:$A$777,$A256,СВЦЭМ!$B$34:$B$777,M$225)+'СЕТ СН'!$F$12-'СЕТ СН'!$F$21</f>
        <v>-426.16607735000002</v>
      </c>
      <c r="N256" s="37">
        <f>SUMIFS(СВЦЭМ!$G$34:$G$777,СВЦЭМ!$A$34:$A$777,$A256,СВЦЭМ!$B$34:$B$777,N$225)+'СЕТ СН'!$F$12-'СЕТ СН'!$F$21</f>
        <v>-425.85873513000001</v>
      </c>
      <c r="O256" s="37">
        <f>SUMIFS(СВЦЭМ!$G$34:$G$777,СВЦЭМ!$A$34:$A$777,$A256,СВЦЭМ!$B$34:$B$777,O$225)+'СЕТ СН'!$F$12-'СЕТ СН'!$F$21</f>
        <v>-426.21593497999999</v>
      </c>
      <c r="P256" s="37">
        <f>SUMIFS(СВЦЭМ!$G$34:$G$777,СВЦЭМ!$A$34:$A$777,$A256,СВЦЭМ!$B$34:$B$777,P$225)+'СЕТ СН'!$F$12-'СЕТ СН'!$F$21</f>
        <v>-426.47292153000001</v>
      </c>
      <c r="Q256" s="37">
        <f>SUMIFS(СВЦЭМ!$G$34:$G$777,СВЦЭМ!$A$34:$A$777,$A256,СВЦЭМ!$B$34:$B$777,Q$225)+'СЕТ СН'!$F$12-'СЕТ СН'!$F$21</f>
        <v>-425.51481749999999</v>
      </c>
      <c r="R256" s="37">
        <f>SUMIFS(СВЦЭМ!$G$34:$G$777,СВЦЭМ!$A$34:$A$777,$A256,СВЦЭМ!$B$34:$B$777,R$225)+'СЕТ СН'!$F$12-'СЕТ СН'!$F$21</f>
        <v>-424.55823966000003</v>
      </c>
      <c r="S256" s="37">
        <f>SUMIFS(СВЦЭМ!$G$34:$G$777,СВЦЭМ!$A$34:$A$777,$A256,СВЦЭМ!$B$34:$B$777,S$225)+'СЕТ СН'!$F$12-'СЕТ СН'!$F$21</f>
        <v>-426.57077973000003</v>
      </c>
      <c r="T256" s="37">
        <f>SUMIFS(СВЦЭМ!$G$34:$G$777,СВЦЭМ!$A$34:$A$777,$A256,СВЦЭМ!$B$34:$B$777,T$225)+'СЕТ СН'!$F$12-'СЕТ СН'!$F$21</f>
        <v>-425.12874423</v>
      </c>
      <c r="U256" s="37">
        <f>SUMIFS(СВЦЭМ!$G$34:$G$777,СВЦЭМ!$A$34:$A$777,$A256,СВЦЭМ!$B$34:$B$777,U$225)+'СЕТ СН'!$F$12-'СЕТ СН'!$F$21</f>
        <v>-425.11252003999999</v>
      </c>
      <c r="V256" s="37">
        <f>SUMIFS(СВЦЭМ!$G$34:$G$777,СВЦЭМ!$A$34:$A$777,$A256,СВЦЭМ!$B$34:$B$777,V$225)+'СЕТ СН'!$F$12-'СЕТ СН'!$F$21</f>
        <v>-426.09296179</v>
      </c>
      <c r="W256" s="37">
        <f>SUMIFS(СВЦЭМ!$G$34:$G$777,СВЦЭМ!$A$34:$A$777,$A256,СВЦЭМ!$B$34:$B$777,W$225)+'СЕТ СН'!$F$12-'СЕТ СН'!$F$21</f>
        <v>-408.34437307999997</v>
      </c>
      <c r="X256" s="37">
        <f>SUMIFS(СВЦЭМ!$G$34:$G$777,СВЦЭМ!$A$34:$A$777,$A256,СВЦЭМ!$B$34:$B$777,X$225)+'СЕТ СН'!$F$12-'СЕТ СН'!$F$21</f>
        <v>-393.00310109999998</v>
      </c>
      <c r="Y256" s="37">
        <f>SUMIFS(СВЦЭМ!$G$34:$G$777,СВЦЭМ!$A$34:$A$777,$A256,СВЦЭМ!$B$34:$B$777,Y$225)+'СЕТ СН'!$F$12-'СЕТ СН'!$F$21</f>
        <v>-386.77870999999999</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01.08.2017</v>
      </c>
      <c r="B261" s="37">
        <f>SUMIFS(СВЦЭМ!$H$34:$H$777,СВЦЭМ!$A$34:$A$777,$A261,СВЦЭМ!$B$34:$B$777,B$260)+'СЕТ СН'!$F$12-'СЕТ СН'!$F$21</f>
        <v>-221.77288504000001</v>
      </c>
      <c r="C261" s="37">
        <f>SUMIFS(СВЦЭМ!$H$34:$H$777,СВЦЭМ!$A$34:$A$777,$A261,СВЦЭМ!$B$34:$B$777,C$260)+'СЕТ СН'!$F$12-'СЕТ СН'!$F$21</f>
        <v>-186.76143887000001</v>
      </c>
      <c r="D261" s="37">
        <f>SUMIFS(СВЦЭМ!$H$34:$H$777,СВЦЭМ!$A$34:$A$777,$A261,СВЦЭМ!$B$34:$B$777,D$260)+'СЕТ СН'!$F$12-'СЕТ СН'!$F$21</f>
        <v>-169.53415634999999</v>
      </c>
      <c r="E261" s="37">
        <f>SUMIFS(СВЦЭМ!$H$34:$H$777,СВЦЭМ!$A$34:$A$777,$A261,СВЦЭМ!$B$34:$B$777,E$260)+'СЕТ СН'!$F$12-'СЕТ СН'!$F$21</f>
        <v>-154.12253779000002</v>
      </c>
      <c r="F261" s="37">
        <f>SUMIFS(СВЦЭМ!$H$34:$H$777,СВЦЭМ!$A$34:$A$777,$A261,СВЦЭМ!$B$34:$B$777,F$260)+'СЕТ СН'!$F$12-'СЕТ СН'!$F$21</f>
        <v>-150.70265114</v>
      </c>
      <c r="G261" s="37">
        <f>SUMIFS(СВЦЭМ!$H$34:$H$777,СВЦЭМ!$A$34:$A$777,$A261,СВЦЭМ!$B$34:$B$777,G$260)+'СЕТ СН'!$F$12-'СЕТ СН'!$F$21</f>
        <v>-144.98449591999997</v>
      </c>
      <c r="H261" s="37">
        <f>SUMIFS(СВЦЭМ!$H$34:$H$777,СВЦЭМ!$A$34:$A$777,$A261,СВЦЭМ!$B$34:$B$777,H$260)+'СЕТ СН'!$F$12-'СЕТ СН'!$F$21</f>
        <v>-166.67342917000002</v>
      </c>
      <c r="I261" s="37">
        <f>SUMIFS(СВЦЭМ!$H$34:$H$777,СВЦЭМ!$A$34:$A$777,$A261,СВЦЭМ!$B$34:$B$777,I$260)+'СЕТ СН'!$F$12-'СЕТ СН'!$F$21</f>
        <v>-225.82441951999999</v>
      </c>
      <c r="J261" s="37">
        <f>SUMIFS(СВЦЭМ!$H$34:$H$777,СВЦЭМ!$A$34:$A$777,$A261,СВЦЭМ!$B$34:$B$777,J$260)+'СЕТ СН'!$F$12-'СЕТ СН'!$F$21</f>
        <v>-285.02495864000002</v>
      </c>
      <c r="K261" s="37">
        <f>SUMIFS(СВЦЭМ!$H$34:$H$777,СВЦЭМ!$A$34:$A$777,$A261,СВЦЭМ!$B$34:$B$777,K$260)+'СЕТ СН'!$F$12-'СЕТ СН'!$F$21</f>
        <v>-329.80317501000002</v>
      </c>
      <c r="L261" s="37">
        <f>SUMIFS(СВЦЭМ!$H$34:$H$777,СВЦЭМ!$A$34:$A$777,$A261,СВЦЭМ!$B$34:$B$777,L$260)+'СЕТ СН'!$F$12-'СЕТ СН'!$F$21</f>
        <v>-352.35853395000004</v>
      </c>
      <c r="M261" s="37">
        <f>SUMIFS(СВЦЭМ!$H$34:$H$777,СВЦЭМ!$A$34:$A$777,$A261,СВЦЭМ!$B$34:$B$777,M$260)+'СЕТ СН'!$F$12-'СЕТ СН'!$F$21</f>
        <v>-355.29868520000002</v>
      </c>
      <c r="N261" s="37">
        <f>SUMIFS(СВЦЭМ!$H$34:$H$777,СВЦЭМ!$A$34:$A$777,$A261,СВЦЭМ!$B$34:$B$777,N$260)+'СЕТ СН'!$F$12-'СЕТ СН'!$F$21</f>
        <v>-356.33569958999999</v>
      </c>
      <c r="O261" s="37">
        <f>SUMIFS(СВЦЭМ!$H$34:$H$777,СВЦЭМ!$A$34:$A$777,$A261,СВЦЭМ!$B$34:$B$777,O$260)+'СЕТ СН'!$F$12-'СЕТ СН'!$F$21</f>
        <v>-353.64866493</v>
      </c>
      <c r="P261" s="37">
        <f>SUMIFS(СВЦЭМ!$H$34:$H$777,СВЦЭМ!$A$34:$A$777,$A261,СВЦЭМ!$B$34:$B$777,P$260)+'СЕТ СН'!$F$12-'СЕТ СН'!$F$21</f>
        <v>-353.57498398000001</v>
      </c>
      <c r="Q261" s="37">
        <f>SUMIFS(СВЦЭМ!$H$34:$H$777,СВЦЭМ!$A$34:$A$777,$A261,СВЦЭМ!$B$34:$B$777,Q$260)+'СЕТ СН'!$F$12-'СЕТ СН'!$F$21</f>
        <v>-354.25262819</v>
      </c>
      <c r="R261" s="37">
        <f>SUMIFS(СВЦЭМ!$H$34:$H$777,СВЦЭМ!$A$34:$A$777,$A261,СВЦЭМ!$B$34:$B$777,R$260)+'СЕТ СН'!$F$12-'СЕТ СН'!$F$21</f>
        <v>-353.82348157000001</v>
      </c>
      <c r="S261" s="37">
        <f>SUMIFS(СВЦЭМ!$H$34:$H$777,СВЦЭМ!$A$34:$A$777,$A261,СВЦЭМ!$B$34:$B$777,S$260)+'СЕТ СН'!$F$12-'СЕТ СН'!$F$21</f>
        <v>-354.37188788000003</v>
      </c>
      <c r="T261" s="37">
        <f>SUMIFS(СВЦЭМ!$H$34:$H$777,СВЦЭМ!$A$34:$A$777,$A261,СВЦЭМ!$B$34:$B$777,T$260)+'СЕТ СН'!$F$12-'СЕТ СН'!$F$21</f>
        <v>-354.67442750999999</v>
      </c>
      <c r="U261" s="37">
        <f>SUMIFS(СВЦЭМ!$H$34:$H$777,СВЦЭМ!$A$34:$A$777,$A261,СВЦЭМ!$B$34:$B$777,U$260)+'СЕТ СН'!$F$12-'СЕТ СН'!$F$21</f>
        <v>-356.34147229999996</v>
      </c>
      <c r="V261" s="37">
        <f>SUMIFS(СВЦЭМ!$H$34:$H$777,СВЦЭМ!$A$34:$A$777,$A261,СВЦЭМ!$B$34:$B$777,V$260)+'СЕТ СН'!$F$12-'СЕТ СН'!$F$21</f>
        <v>-342.11112646000004</v>
      </c>
      <c r="W261" s="37">
        <f>SUMIFS(СВЦЭМ!$H$34:$H$777,СВЦЭМ!$A$34:$A$777,$A261,СВЦЭМ!$B$34:$B$777,W$260)+'СЕТ СН'!$F$12-'СЕТ СН'!$F$21</f>
        <v>-315.55528400999998</v>
      </c>
      <c r="X261" s="37">
        <f>SUMIFS(СВЦЭМ!$H$34:$H$777,СВЦЭМ!$A$34:$A$777,$A261,СВЦЭМ!$B$34:$B$777,X$260)+'СЕТ СН'!$F$12-'СЕТ СН'!$F$21</f>
        <v>-291.14728544000002</v>
      </c>
      <c r="Y261" s="37">
        <f>SUMIFS(СВЦЭМ!$H$34:$H$777,СВЦЭМ!$A$34:$A$777,$A261,СВЦЭМ!$B$34:$B$777,Y$260)+'СЕТ СН'!$F$12-'СЕТ СН'!$F$21</f>
        <v>-243.42793802</v>
      </c>
      <c r="AA261" s="46"/>
    </row>
    <row r="262" spans="1:27" ht="15.75" x14ac:dyDescent="0.2">
      <c r="A262" s="36">
        <f>A261+1</f>
        <v>42949</v>
      </c>
      <c r="B262" s="37">
        <f>SUMIFS(СВЦЭМ!$H$34:$H$777,СВЦЭМ!$A$34:$A$777,$A262,СВЦЭМ!$B$34:$B$777,B$260)+'СЕТ СН'!$F$12-'СЕТ СН'!$F$21</f>
        <v>-214.49603416000002</v>
      </c>
      <c r="C262" s="37">
        <f>SUMIFS(СВЦЭМ!$H$34:$H$777,СВЦЭМ!$A$34:$A$777,$A262,СВЦЭМ!$B$34:$B$777,C$260)+'СЕТ СН'!$F$12-'СЕТ СН'!$F$21</f>
        <v>-172.73562214999998</v>
      </c>
      <c r="D262" s="37">
        <f>SUMIFS(СВЦЭМ!$H$34:$H$777,СВЦЭМ!$A$34:$A$777,$A262,СВЦЭМ!$B$34:$B$777,D$260)+'СЕТ СН'!$F$12-'СЕТ СН'!$F$21</f>
        <v>-151.82921178999999</v>
      </c>
      <c r="E262" s="37">
        <f>SUMIFS(СВЦЭМ!$H$34:$H$777,СВЦЭМ!$A$34:$A$777,$A262,СВЦЭМ!$B$34:$B$777,E$260)+'СЕТ СН'!$F$12-'СЕТ СН'!$F$21</f>
        <v>-145.95172966000001</v>
      </c>
      <c r="F262" s="37">
        <f>SUMIFS(СВЦЭМ!$H$34:$H$777,СВЦЭМ!$A$34:$A$777,$A262,СВЦЭМ!$B$34:$B$777,F$260)+'СЕТ СН'!$F$12-'СЕТ СН'!$F$21</f>
        <v>-142.10258028999999</v>
      </c>
      <c r="G262" s="37">
        <f>SUMIFS(СВЦЭМ!$H$34:$H$777,СВЦЭМ!$A$34:$A$777,$A262,СВЦЭМ!$B$34:$B$777,G$260)+'СЕТ СН'!$F$12-'СЕТ СН'!$F$21</f>
        <v>-148.86681056999998</v>
      </c>
      <c r="H262" s="37">
        <f>SUMIFS(СВЦЭМ!$H$34:$H$777,СВЦЭМ!$A$34:$A$777,$A262,СВЦЭМ!$B$34:$B$777,H$260)+'СЕТ СН'!$F$12-'СЕТ СН'!$F$21</f>
        <v>-187.65880212000002</v>
      </c>
      <c r="I262" s="37">
        <f>SUMIFS(СВЦЭМ!$H$34:$H$777,СВЦЭМ!$A$34:$A$777,$A262,СВЦЭМ!$B$34:$B$777,I$260)+'СЕТ СН'!$F$12-'СЕТ СН'!$F$21</f>
        <v>-243.33652382999998</v>
      </c>
      <c r="J262" s="37">
        <f>SUMIFS(СВЦЭМ!$H$34:$H$777,СВЦЭМ!$A$34:$A$777,$A262,СВЦЭМ!$B$34:$B$777,J$260)+'СЕТ СН'!$F$12-'СЕТ СН'!$F$21</f>
        <v>-295.18064451999999</v>
      </c>
      <c r="K262" s="37">
        <f>SUMIFS(СВЦЭМ!$H$34:$H$777,СВЦЭМ!$A$34:$A$777,$A262,СВЦЭМ!$B$34:$B$777,K$260)+'СЕТ СН'!$F$12-'СЕТ СН'!$F$21</f>
        <v>-320.53164885000001</v>
      </c>
      <c r="L262" s="37">
        <f>SUMIFS(СВЦЭМ!$H$34:$H$777,СВЦЭМ!$A$34:$A$777,$A262,СВЦЭМ!$B$34:$B$777,L$260)+'СЕТ СН'!$F$12-'СЕТ СН'!$F$21</f>
        <v>-340.16016031999999</v>
      </c>
      <c r="M262" s="37">
        <f>SUMIFS(СВЦЭМ!$H$34:$H$777,СВЦЭМ!$A$34:$A$777,$A262,СВЦЭМ!$B$34:$B$777,M$260)+'СЕТ СН'!$F$12-'СЕТ СН'!$F$21</f>
        <v>-340.62202549</v>
      </c>
      <c r="N262" s="37">
        <f>SUMIFS(СВЦЭМ!$H$34:$H$777,СВЦЭМ!$A$34:$A$777,$A262,СВЦЭМ!$B$34:$B$777,N$260)+'СЕТ СН'!$F$12-'СЕТ СН'!$F$21</f>
        <v>-344.56575674999999</v>
      </c>
      <c r="O262" s="37">
        <f>SUMIFS(СВЦЭМ!$H$34:$H$777,СВЦЭМ!$A$34:$A$777,$A262,СВЦЭМ!$B$34:$B$777,O$260)+'СЕТ СН'!$F$12-'СЕТ СН'!$F$21</f>
        <v>-343.72912901999996</v>
      </c>
      <c r="P262" s="37">
        <f>SUMIFS(СВЦЭМ!$H$34:$H$777,СВЦЭМ!$A$34:$A$777,$A262,СВЦЭМ!$B$34:$B$777,P$260)+'СЕТ СН'!$F$12-'СЕТ СН'!$F$21</f>
        <v>-342.60095841999998</v>
      </c>
      <c r="Q262" s="37">
        <f>SUMIFS(СВЦЭМ!$H$34:$H$777,СВЦЭМ!$A$34:$A$777,$A262,СВЦЭМ!$B$34:$B$777,Q$260)+'СЕТ СН'!$F$12-'СЕТ СН'!$F$21</f>
        <v>-339.43948526999998</v>
      </c>
      <c r="R262" s="37">
        <f>SUMIFS(СВЦЭМ!$H$34:$H$777,СВЦЭМ!$A$34:$A$777,$A262,СВЦЭМ!$B$34:$B$777,R$260)+'СЕТ СН'!$F$12-'СЕТ СН'!$F$21</f>
        <v>-332.58082719000004</v>
      </c>
      <c r="S262" s="37">
        <f>SUMIFS(СВЦЭМ!$H$34:$H$777,СВЦЭМ!$A$34:$A$777,$A262,СВЦЭМ!$B$34:$B$777,S$260)+'СЕТ СН'!$F$12-'СЕТ СН'!$F$21</f>
        <v>-328.05302584000003</v>
      </c>
      <c r="T262" s="37">
        <f>SUMIFS(СВЦЭМ!$H$34:$H$777,СВЦЭМ!$A$34:$A$777,$A262,СВЦЭМ!$B$34:$B$777,T$260)+'СЕТ СН'!$F$12-'СЕТ СН'!$F$21</f>
        <v>-336.28585218000001</v>
      </c>
      <c r="U262" s="37">
        <f>SUMIFS(СВЦЭМ!$H$34:$H$777,СВЦЭМ!$A$34:$A$777,$A262,СВЦЭМ!$B$34:$B$777,U$260)+'СЕТ СН'!$F$12-'СЕТ СН'!$F$21</f>
        <v>-347.23097143999996</v>
      </c>
      <c r="V262" s="37">
        <f>SUMIFS(СВЦЭМ!$H$34:$H$777,СВЦЭМ!$A$34:$A$777,$A262,СВЦЭМ!$B$34:$B$777,V$260)+'СЕТ СН'!$F$12-'СЕТ СН'!$F$21</f>
        <v>-332.91932815999996</v>
      </c>
      <c r="W262" s="37">
        <f>SUMIFS(СВЦЭМ!$H$34:$H$777,СВЦЭМ!$A$34:$A$777,$A262,СВЦЭМ!$B$34:$B$777,W$260)+'СЕТ СН'!$F$12-'СЕТ СН'!$F$21</f>
        <v>-307.76855783000002</v>
      </c>
      <c r="X262" s="37">
        <f>SUMIFS(СВЦЭМ!$H$34:$H$777,СВЦЭМ!$A$34:$A$777,$A262,СВЦЭМ!$B$34:$B$777,X$260)+'СЕТ СН'!$F$12-'СЕТ СН'!$F$21</f>
        <v>-287.41469324000002</v>
      </c>
      <c r="Y262" s="37">
        <f>SUMIFS(СВЦЭМ!$H$34:$H$777,СВЦЭМ!$A$34:$A$777,$A262,СВЦЭМ!$B$34:$B$777,Y$260)+'СЕТ СН'!$F$12-'СЕТ СН'!$F$21</f>
        <v>-243.92788278</v>
      </c>
    </row>
    <row r="263" spans="1:27" ht="15.75" x14ac:dyDescent="0.2">
      <c r="A263" s="36">
        <f t="shared" ref="A263:A291" si="7">A262+1</f>
        <v>42950</v>
      </c>
      <c r="B263" s="37">
        <f>SUMIFS(СВЦЭМ!$H$34:$H$777,СВЦЭМ!$A$34:$A$777,$A263,СВЦЭМ!$B$34:$B$777,B$260)+'СЕТ СН'!$F$12-'СЕТ СН'!$F$21</f>
        <v>-207.43106546000001</v>
      </c>
      <c r="C263" s="37">
        <f>SUMIFS(СВЦЭМ!$H$34:$H$777,СВЦЭМ!$A$34:$A$777,$A263,СВЦЭМ!$B$34:$B$777,C$260)+'СЕТ СН'!$F$12-'СЕТ СН'!$F$21</f>
        <v>-174.12110213</v>
      </c>
      <c r="D263" s="37">
        <f>SUMIFS(СВЦЭМ!$H$34:$H$777,СВЦЭМ!$A$34:$A$777,$A263,СВЦЭМ!$B$34:$B$777,D$260)+'СЕТ СН'!$F$12-'СЕТ СН'!$F$21</f>
        <v>-152.17780433000001</v>
      </c>
      <c r="E263" s="37">
        <f>SUMIFS(СВЦЭМ!$H$34:$H$777,СВЦЭМ!$A$34:$A$777,$A263,СВЦЭМ!$B$34:$B$777,E$260)+'СЕТ СН'!$F$12-'СЕТ СН'!$F$21</f>
        <v>-141.37713515000002</v>
      </c>
      <c r="F263" s="37">
        <f>SUMIFS(СВЦЭМ!$H$34:$H$777,СВЦЭМ!$A$34:$A$777,$A263,СВЦЭМ!$B$34:$B$777,F$260)+'СЕТ СН'!$F$12-'СЕТ СН'!$F$21</f>
        <v>-138.70473878000001</v>
      </c>
      <c r="G263" s="37">
        <f>SUMIFS(СВЦЭМ!$H$34:$H$777,СВЦЭМ!$A$34:$A$777,$A263,СВЦЭМ!$B$34:$B$777,G$260)+'СЕТ СН'!$F$12-'СЕТ СН'!$F$21</f>
        <v>-143.85678691999999</v>
      </c>
      <c r="H263" s="37">
        <f>SUMIFS(СВЦЭМ!$H$34:$H$777,СВЦЭМ!$A$34:$A$777,$A263,СВЦЭМ!$B$34:$B$777,H$260)+'СЕТ СН'!$F$12-'СЕТ СН'!$F$21</f>
        <v>-183.64872388999999</v>
      </c>
      <c r="I263" s="37">
        <f>SUMIFS(СВЦЭМ!$H$34:$H$777,СВЦЭМ!$A$34:$A$777,$A263,СВЦЭМ!$B$34:$B$777,I$260)+'СЕТ СН'!$F$12-'СЕТ СН'!$F$21</f>
        <v>-237.71465004999999</v>
      </c>
      <c r="J263" s="37">
        <f>SUMIFS(СВЦЭМ!$H$34:$H$777,СВЦЭМ!$A$34:$A$777,$A263,СВЦЭМ!$B$34:$B$777,J$260)+'СЕТ СН'!$F$12-'СЕТ СН'!$F$21</f>
        <v>-298.69769238999999</v>
      </c>
      <c r="K263" s="37">
        <f>SUMIFS(СВЦЭМ!$H$34:$H$777,СВЦЭМ!$A$34:$A$777,$A263,СВЦЭМ!$B$34:$B$777,K$260)+'СЕТ СН'!$F$12-'СЕТ СН'!$F$21</f>
        <v>-340.84624458999997</v>
      </c>
      <c r="L263" s="37">
        <f>SUMIFS(СВЦЭМ!$H$34:$H$777,СВЦЭМ!$A$34:$A$777,$A263,СВЦЭМ!$B$34:$B$777,L$260)+'СЕТ СН'!$F$12-'СЕТ СН'!$F$21</f>
        <v>-366.85895156999999</v>
      </c>
      <c r="M263" s="37">
        <f>SUMIFS(СВЦЭМ!$H$34:$H$777,СВЦЭМ!$A$34:$A$777,$A263,СВЦЭМ!$B$34:$B$777,M$260)+'СЕТ СН'!$F$12-'СЕТ СН'!$F$21</f>
        <v>-370.53469837</v>
      </c>
      <c r="N263" s="37">
        <f>SUMIFS(СВЦЭМ!$H$34:$H$777,СВЦЭМ!$A$34:$A$777,$A263,СВЦЭМ!$B$34:$B$777,N$260)+'СЕТ СН'!$F$12-'СЕТ СН'!$F$21</f>
        <v>-367.19125274999999</v>
      </c>
      <c r="O263" s="37">
        <f>SUMIFS(СВЦЭМ!$H$34:$H$777,СВЦЭМ!$A$34:$A$777,$A263,СВЦЭМ!$B$34:$B$777,O$260)+'СЕТ СН'!$F$12-'СЕТ СН'!$F$21</f>
        <v>-373.99044576</v>
      </c>
      <c r="P263" s="37">
        <f>SUMIFS(СВЦЭМ!$H$34:$H$777,СВЦЭМ!$A$34:$A$777,$A263,СВЦЭМ!$B$34:$B$777,P$260)+'СЕТ СН'!$F$12-'СЕТ СН'!$F$21</f>
        <v>-366.69675889999996</v>
      </c>
      <c r="Q263" s="37">
        <f>SUMIFS(СВЦЭМ!$H$34:$H$777,СВЦЭМ!$A$34:$A$777,$A263,СВЦЭМ!$B$34:$B$777,Q$260)+'СЕТ СН'!$F$12-'СЕТ СН'!$F$21</f>
        <v>-364.80957875000001</v>
      </c>
      <c r="R263" s="37">
        <f>SUMIFS(СВЦЭМ!$H$34:$H$777,СВЦЭМ!$A$34:$A$777,$A263,СВЦЭМ!$B$34:$B$777,R$260)+'СЕТ СН'!$F$12-'СЕТ СН'!$F$21</f>
        <v>-361.99792666999997</v>
      </c>
      <c r="S263" s="37">
        <f>SUMIFS(СВЦЭМ!$H$34:$H$777,СВЦЭМ!$A$34:$A$777,$A263,СВЦЭМ!$B$34:$B$777,S$260)+'СЕТ СН'!$F$12-'СЕТ СН'!$F$21</f>
        <v>-366.55125922000002</v>
      </c>
      <c r="T263" s="37">
        <f>SUMIFS(СВЦЭМ!$H$34:$H$777,СВЦЭМ!$A$34:$A$777,$A263,СВЦЭМ!$B$34:$B$777,T$260)+'СЕТ СН'!$F$12-'СЕТ СН'!$F$21</f>
        <v>-360.67097111999999</v>
      </c>
      <c r="U263" s="37">
        <f>SUMIFS(СВЦЭМ!$H$34:$H$777,СВЦЭМ!$A$34:$A$777,$A263,СВЦЭМ!$B$34:$B$777,U$260)+'СЕТ СН'!$F$12-'СЕТ СН'!$F$21</f>
        <v>-359.99273302</v>
      </c>
      <c r="V263" s="37">
        <f>SUMIFS(СВЦЭМ!$H$34:$H$777,СВЦЭМ!$A$34:$A$777,$A263,СВЦЭМ!$B$34:$B$777,V$260)+'СЕТ СН'!$F$12-'СЕТ СН'!$F$21</f>
        <v>-352.33384556999999</v>
      </c>
      <c r="W263" s="37">
        <f>SUMIFS(СВЦЭМ!$H$34:$H$777,СВЦЭМ!$A$34:$A$777,$A263,СВЦЭМ!$B$34:$B$777,W$260)+'СЕТ СН'!$F$12-'СЕТ СН'!$F$21</f>
        <v>-332.75463757</v>
      </c>
      <c r="X263" s="37">
        <f>SUMIFS(СВЦЭМ!$H$34:$H$777,СВЦЭМ!$A$34:$A$777,$A263,СВЦЭМ!$B$34:$B$777,X$260)+'СЕТ СН'!$F$12-'СЕТ СН'!$F$21</f>
        <v>-287.26936481000001</v>
      </c>
      <c r="Y263" s="37">
        <f>SUMIFS(СВЦЭМ!$H$34:$H$777,СВЦЭМ!$A$34:$A$777,$A263,СВЦЭМ!$B$34:$B$777,Y$260)+'СЕТ СН'!$F$12-'СЕТ СН'!$F$21</f>
        <v>-237.70005712</v>
      </c>
    </row>
    <row r="264" spans="1:27" ht="15.75" x14ac:dyDescent="0.2">
      <c r="A264" s="36">
        <f t="shared" si="7"/>
        <v>42951</v>
      </c>
      <c r="B264" s="37">
        <f>SUMIFS(СВЦЭМ!$H$34:$H$777,СВЦЭМ!$A$34:$A$777,$A264,СВЦЭМ!$B$34:$B$777,B$260)+'СЕТ СН'!$F$12-'СЕТ СН'!$F$21</f>
        <v>-148.44432181000002</v>
      </c>
      <c r="C264" s="37">
        <f>SUMIFS(СВЦЭМ!$H$34:$H$777,СВЦЭМ!$A$34:$A$777,$A264,СВЦЭМ!$B$34:$B$777,C$260)+'СЕТ СН'!$F$12-'СЕТ СН'!$F$21</f>
        <v>-96.931374290000008</v>
      </c>
      <c r="D264" s="37">
        <f>SUMIFS(СВЦЭМ!$H$34:$H$777,СВЦЭМ!$A$34:$A$777,$A264,СВЦЭМ!$B$34:$B$777,D$260)+'СЕТ СН'!$F$12-'СЕТ СН'!$F$21</f>
        <v>-61.626563339999961</v>
      </c>
      <c r="E264" s="37">
        <f>SUMIFS(СВЦЭМ!$H$34:$H$777,СВЦЭМ!$A$34:$A$777,$A264,СВЦЭМ!$B$34:$B$777,E$260)+'СЕТ СН'!$F$12-'СЕТ СН'!$F$21</f>
        <v>-40.701840999999945</v>
      </c>
      <c r="F264" s="37">
        <f>SUMIFS(СВЦЭМ!$H$34:$H$777,СВЦЭМ!$A$34:$A$777,$A264,СВЦЭМ!$B$34:$B$777,F$260)+'СЕТ СН'!$F$12-'СЕТ СН'!$F$21</f>
        <v>-38.733871280000017</v>
      </c>
      <c r="G264" s="37">
        <f>SUMIFS(СВЦЭМ!$H$34:$H$777,СВЦЭМ!$A$34:$A$777,$A264,СВЦЭМ!$B$34:$B$777,G$260)+'СЕТ СН'!$F$12-'СЕТ СН'!$F$21</f>
        <v>-39.866181419999975</v>
      </c>
      <c r="H264" s="37">
        <f>SUMIFS(СВЦЭМ!$H$34:$H$777,СВЦЭМ!$A$34:$A$777,$A264,СВЦЭМ!$B$34:$B$777,H$260)+'СЕТ СН'!$F$12-'СЕТ СН'!$F$21</f>
        <v>-81.869471410000017</v>
      </c>
      <c r="I264" s="37">
        <f>SUMIFS(СВЦЭМ!$H$34:$H$777,СВЦЭМ!$A$34:$A$777,$A264,СВЦЭМ!$B$34:$B$777,I$260)+'СЕТ СН'!$F$12-'СЕТ СН'!$F$21</f>
        <v>-139.93364930000001</v>
      </c>
      <c r="J264" s="37">
        <f>SUMIFS(СВЦЭМ!$H$34:$H$777,СВЦЭМ!$A$34:$A$777,$A264,СВЦЭМ!$B$34:$B$777,J$260)+'СЕТ СН'!$F$12-'СЕТ СН'!$F$21</f>
        <v>-196.88295922999998</v>
      </c>
      <c r="K264" s="37">
        <f>SUMIFS(СВЦЭМ!$H$34:$H$777,СВЦЭМ!$A$34:$A$777,$A264,СВЦЭМ!$B$34:$B$777,K$260)+'СЕТ СН'!$F$12-'СЕТ СН'!$F$21</f>
        <v>-243.07539895000002</v>
      </c>
      <c r="L264" s="37">
        <f>SUMIFS(СВЦЭМ!$H$34:$H$777,СВЦЭМ!$A$34:$A$777,$A264,СВЦЭМ!$B$34:$B$777,L$260)+'СЕТ СН'!$F$12-'СЕТ СН'!$F$21</f>
        <v>-276.93466494</v>
      </c>
      <c r="M264" s="37">
        <f>SUMIFS(СВЦЭМ!$H$34:$H$777,СВЦЭМ!$A$34:$A$777,$A264,СВЦЭМ!$B$34:$B$777,M$260)+'СЕТ СН'!$F$12-'СЕТ СН'!$F$21</f>
        <v>-280.99664230000002</v>
      </c>
      <c r="N264" s="37">
        <f>SUMIFS(СВЦЭМ!$H$34:$H$777,СВЦЭМ!$A$34:$A$777,$A264,СВЦЭМ!$B$34:$B$777,N$260)+'СЕТ СН'!$F$12-'СЕТ СН'!$F$21</f>
        <v>-277.50196731</v>
      </c>
      <c r="O264" s="37">
        <f>SUMIFS(СВЦЭМ!$H$34:$H$777,СВЦЭМ!$A$34:$A$777,$A264,СВЦЭМ!$B$34:$B$777,O$260)+'СЕТ СН'!$F$12-'СЕТ СН'!$F$21</f>
        <v>-284.60899812000002</v>
      </c>
      <c r="P264" s="37">
        <f>SUMIFS(СВЦЭМ!$H$34:$H$777,СВЦЭМ!$A$34:$A$777,$A264,СВЦЭМ!$B$34:$B$777,P$260)+'СЕТ СН'!$F$12-'СЕТ СН'!$F$21</f>
        <v>-277.86125043999999</v>
      </c>
      <c r="Q264" s="37">
        <f>SUMIFS(СВЦЭМ!$H$34:$H$777,СВЦЭМ!$A$34:$A$777,$A264,СВЦЭМ!$B$34:$B$777,Q$260)+'СЕТ СН'!$F$12-'СЕТ СН'!$F$21</f>
        <v>-276.86944341999998</v>
      </c>
      <c r="R264" s="37">
        <f>SUMIFS(СВЦЭМ!$H$34:$H$777,СВЦЭМ!$A$34:$A$777,$A264,СВЦЭМ!$B$34:$B$777,R$260)+'СЕТ СН'!$F$12-'СЕТ СН'!$F$21</f>
        <v>-275.11059187000001</v>
      </c>
      <c r="S264" s="37">
        <f>SUMIFS(СВЦЭМ!$H$34:$H$777,СВЦЭМ!$A$34:$A$777,$A264,СВЦЭМ!$B$34:$B$777,S$260)+'СЕТ СН'!$F$12-'СЕТ СН'!$F$21</f>
        <v>-281.10983506999997</v>
      </c>
      <c r="T264" s="37">
        <f>SUMIFS(СВЦЭМ!$H$34:$H$777,СВЦЭМ!$A$34:$A$777,$A264,СВЦЭМ!$B$34:$B$777,T$260)+'СЕТ СН'!$F$12-'СЕТ СН'!$F$21</f>
        <v>-273.76517719999998</v>
      </c>
      <c r="U264" s="37">
        <f>SUMIFS(СВЦЭМ!$H$34:$H$777,СВЦЭМ!$A$34:$A$777,$A264,СВЦЭМ!$B$34:$B$777,U$260)+'СЕТ СН'!$F$12-'СЕТ СН'!$F$21</f>
        <v>-275.47660155</v>
      </c>
      <c r="V264" s="37">
        <f>SUMIFS(СВЦЭМ!$H$34:$H$777,СВЦЭМ!$A$34:$A$777,$A264,СВЦЭМ!$B$34:$B$777,V$260)+'СЕТ СН'!$F$12-'СЕТ СН'!$F$21</f>
        <v>-265.16164821000001</v>
      </c>
      <c r="W264" s="37">
        <f>SUMIFS(СВЦЭМ!$H$34:$H$777,СВЦЭМ!$A$34:$A$777,$A264,СВЦЭМ!$B$34:$B$777,W$260)+'СЕТ СН'!$F$12-'СЕТ СН'!$F$21</f>
        <v>-223.78580548000002</v>
      </c>
      <c r="X264" s="37">
        <f>SUMIFS(СВЦЭМ!$H$34:$H$777,СВЦЭМ!$A$34:$A$777,$A264,СВЦЭМ!$B$34:$B$777,X$260)+'СЕТ СН'!$F$12-'СЕТ СН'!$F$21</f>
        <v>-183.37918614</v>
      </c>
      <c r="Y264" s="37">
        <f>SUMIFS(СВЦЭМ!$H$34:$H$777,СВЦЭМ!$A$34:$A$777,$A264,СВЦЭМ!$B$34:$B$777,Y$260)+'СЕТ СН'!$F$12-'СЕТ СН'!$F$21</f>
        <v>-141.06965494999997</v>
      </c>
    </row>
    <row r="265" spans="1:27" ht="15.75" x14ac:dyDescent="0.2">
      <c r="A265" s="36">
        <f t="shared" si="7"/>
        <v>42952</v>
      </c>
      <c r="B265" s="37">
        <f>SUMIFS(СВЦЭМ!$H$34:$H$777,СВЦЭМ!$A$34:$A$777,$A265,СВЦЭМ!$B$34:$B$777,B$260)+'СЕТ СН'!$F$12-'СЕТ СН'!$F$21</f>
        <v>-106.82966023</v>
      </c>
      <c r="C265" s="37">
        <f>SUMIFS(СВЦЭМ!$H$34:$H$777,СВЦЭМ!$A$34:$A$777,$A265,СВЦЭМ!$B$34:$B$777,C$260)+'СЕТ СН'!$F$12-'СЕТ СН'!$F$21</f>
        <v>-56.762652829999979</v>
      </c>
      <c r="D265" s="37">
        <f>SUMIFS(СВЦЭМ!$H$34:$H$777,СВЦЭМ!$A$34:$A$777,$A265,СВЦЭМ!$B$34:$B$777,D$260)+'СЕТ СН'!$F$12-'СЕТ СН'!$F$21</f>
        <v>-43.760911250000049</v>
      </c>
      <c r="E265" s="37">
        <f>SUMIFS(СВЦЭМ!$H$34:$H$777,СВЦЭМ!$A$34:$A$777,$A265,СВЦЭМ!$B$34:$B$777,E$260)+'СЕТ СН'!$F$12-'СЕТ СН'!$F$21</f>
        <v>-36.506388249999986</v>
      </c>
      <c r="F265" s="37">
        <f>SUMIFS(СВЦЭМ!$H$34:$H$777,СВЦЭМ!$A$34:$A$777,$A265,СВЦЭМ!$B$34:$B$777,F$260)+'СЕТ СН'!$F$12-'СЕТ СН'!$F$21</f>
        <v>-37.521407299999964</v>
      </c>
      <c r="G265" s="37">
        <f>SUMIFS(СВЦЭМ!$H$34:$H$777,СВЦЭМ!$A$34:$A$777,$A265,СВЦЭМ!$B$34:$B$777,G$260)+'СЕТ СН'!$F$12-'СЕТ СН'!$F$21</f>
        <v>-36.891992179999988</v>
      </c>
      <c r="H265" s="37">
        <f>SUMIFS(СВЦЭМ!$H$34:$H$777,СВЦЭМ!$A$34:$A$777,$A265,СВЦЭМ!$B$34:$B$777,H$260)+'СЕТ СН'!$F$12-'СЕТ СН'!$F$21</f>
        <v>-55.703522840000005</v>
      </c>
      <c r="I265" s="37">
        <f>SUMIFS(СВЦЭМ!$H$34:$H$777,СВЦЭМ!$A$34:$A$777,$A265,СВЦЭМ!$B$34:$B$777,I$260)+'СЕТ СН'!$F$12-'СЕТ СН'!$F$21</f>
        <v>-112.45312068999999</v>
      </c>
      <c r="J265" s="37">
        <f>SUMIFS(СВЦЭМ!$H$34:$H$777,СВЦЭМ!$A$34:$A$777,$A265,СВЦЭМ!$B$34:$B$777,J$260)+'СЕТ СН'!$F$12-'СЕТ СН'!$F$21</f>
        <v>-187.57698376000002</v>
      </c>
      <c r="K265" s="37">
        <f>SUMIFS(СВЦЭМ!$H$34:$H$777,СВЦЭМ!$A$34:$A$777,$A265,СВЦЭМ!$B$34:$B$777,K$260)+'СЕТ СН'!$F$12-'СЕТ СН'!$F$21</f>
        <v>-247.47619778000001</v>
      </c>
      <c r="L265" s="37">
        <f>SUMIFS(СВЦЭМ!$H$34:$H$777,СВЦЭМ!$A$34:$A$777,$A265,СВЦЭМ!$B$34:$B$777,L$260)+'СЕТ СН'!$F$12-'СЕТ СН'!$F$21</f>
        <v>-275.12602880999998</v>
      </c>
      <c r="M265" s="37">
        <f>SUMIFS(СВЦЭМ!$H$34:$H$777,СВЦЭМ!$A$34:$A$777,$A265,СВЦЭМ!$B$34:$B$777,M$260)+'СЕТ СН'!$F$12-'СЕТ СН'!$F$21</f>
        <v>-277.88492464000001</v>
      </c>
      <c r="N265" s="37">
        <f>SUMIFS(СВЦЭМ!$H$34:$H$777,СВЦЭМ!$A$34:$A$777,$A265,СВЦЭМ!$B$34:$B$777,N$260)+'СЕТ СН'!$F$12-'СЕТ СН'!$F$21</f>
        <v>-280.25127509999999</v>
      </c>
      <c r="O265" s="37">
        <f>SUMIFS(СВЦЭМ!$H$34:$H$777,СВЦЭМ!$A$34:$A$777,$A265,СВЦЭМ!$B$34:$B$777,O$260)+'СЕТ СН'!$F$12-'СЕТ СН'!$F$21</f>
        <v>-280.48142976000003</v>
      </c>
      <c r="P265" s="37">
        <f>SUMIFS(СВЦЭМ!$H$34:$H$777,СВЦЭМ!$A$34:$A$777,$A265,СВЦЭМ!$B$34:$B$777,P$260)+'СЕТ СН'!$F$12-'СЕТ СН'!$F$21</f>
        <v>-279.48691681000003</v>
      </c>
      <c r="Q265" s="37">
        <f>SUMIFS(СВЦЭМ!$H$34:$H$777,СВЦЭМ!$A$34:$A$777,$A265,СВЦЭМ!$B$34:$B$777,Q$260)+'СЕТ СН'!$F$12-'СЕТ СН'!$F$21</f>
        <v>-280.33183867999998</v>
      </c>
      <c r="R265" s="37">
        <f>SUMIFS(СВЦЭМ!$H$34:$H$777,СВЦЭМ!$A$34:$A$777,$A265,СВЦЭМ!$B$34:$B$777,R$260)+'СЕТ СН'!$F$12-'СЕТ СН'!$F$21</f>
        <v>-281.14084681000003</v>
      </c>
      <c r="S265" s="37">
        <f>SUMIFS(СВЦЭМ!$H$34:$H$777,СВЦЭМ!$A$34:$A$777,$A265,СВЦЭМ!$B$34:$B$777,S$260)+'СЕТ СН'!$F$12-'СЕТ СН'!$F$21</f>
        <v>-282.84510046999998</v>
      </c>
      <c r="T265" s="37">
        <f>SUMIFS(СВЦЭМ!$H$34:$H$777,СВЦЭМ!$A$34:$A$777,$A265,СВЦЭМ!$B$34:$B$777,T$260)+'СЕТ СН'!$F$12-'СЕТ СН'!$F$21</f>
        <v>-283.26360923999999</v>
      </c>
      <c r="U265" s="37">
        <f>SUMIFS(СВЦЭМ!$H$34:$H$777,СВЦЭМ!$A$34:$A$777,$A265,СВЦЭМ!$B$34:$B$777,U$260)+'СЕТ СН'!$F$12-'СЕТ СН'!$F$21</f>
        <v>-283.32823499</v>
      </c>
      <c r="V265" s="37">
        <f>SUMIFS(СВЦЭМ!$H$34:$H$777,СВЦЭМ!$A$34:$A$777,$A265,СВЦЭМ!$B$34:$B$777,V$260)+'СЕТ СН'!$F$12-'СЕТ СН'!$F$21</f>
        <v>-272.08665585</v>
      </c>
      <c r="W265" s="37">
        <f>SUMIFS(СВЦЭМ!$H$34:$H$777,СВЦЭМ!$A$34:$A$777,$A265,СВЦЭМ!$B$34:$B$777,W$260)+'СЕТ СН'!$F$12-'СЕТ СН'!$F$21</f>
        <v>-235.01207252</v>
      </c>
      <c r="X265" s="37">
        <f>SUMIFS(СВЦЭМ!$H$34:$H$777,СВЦЭМ!$A$34:$A$777,$A265,СВЦЭМ!$B$34:$B$777,X$260)+'СЕТ СН'!$F$12-'СЕТ СН'!$F$21</f>
        <v>-184.97508323</v>
      </c>
      <c r="Y265" s="37">
        <f>SUMIFS(СВЦЭМ!$H$34:$H$777,СВЦЭМ!$A$34:$A$777,$A265,СВЦЭМ!$B$34:$B$777,Y$260)+'СЕТ СН'!$F$12-'СЕТ СН'!$F$21</f>
        <v>-135.28585921000001</v>
      </c>
    </row>
    <row r="266" spans="1:27" ht="15.75" x14ac:dyDescent="0.2">
      <c r="A266" s="36">
        <f t="shared" si="7"/>
        <v>42953</v>
      </c>
      <c r="B266" s="37">
        <f>SUMIFS(СВЦЭМ!$H$34:$H$777,СВЦЭМ!$A$34:$A$777,$A266,СВЦЭМ!$B$34:$B$777,B$260)+'СЕТ СН'!$F$12-'СЕТ СН'!$F$21</f>
        <v>-98.261046829999998</v>
      </c>
      <c r="C266" s="37">
        <f>SUMIFS(СВЦЭМ!$H$34:$H$777,СВЦЭМ!$A$34:$A$777,$A266,СВЦЭМ!$B$34:$B$777,C$260)+'СЕТ СН'!$F$12-'СЕТ СН'!$F$21</f>
        <v>-50.954814169999963</v>
      </c>
      <c r="D266" s="37">
        <f>SUMIFS(СВЦЭМ!$H$34:$H$777,СВЦЭМ!$A$34:$A$777,$A266,СВЦЭМ!$B$34:$B$777,D$260)+'СЕТ СН'!$F$12-'СЕТ СН'!$F$21</f>
        <v>-35.487328079999997</v>
      </c>
      <c r="E266" s="37">
        <f>SUMIFS(СВЦЭМ!$H$34:$H$777,СВЦЭМ!$A$34:$A$777,$A266,СВЦЭМ!$B$34:$B$777,E$260)+'СЕТ СН'!$F$12-'СЕТ СН'!$F$21</f>
        <v>-34.148263160000056</v>
      </c>
      <c r="F266" s="37">
        <f>SUMIFS(СВЦЭМ!$H$34:$H$777,СВЦЭМ!$A$34:$A$777,$A266,СВЦЭМ!$B$34:$B$777,F$260)+'СЕТ СН'!$F$12-'СЕТ СН'!$F$21</f>
        <v>-42.806758790000004</v>
      </c>
      <c r="G266" s="37">
        <f>SUMIFS(СВЦЭМ!$H$34:$H$777,СВЦЭМ!$A$34:$A$777,$A266,СВЦЭМ!$B$34:$B$777,G$260)+'СЕТ СН'!$F$12-'СЕТ СН'!$F$21</f>
        <v>-43.640356020000013</v>
      </c>
      <c r="H266" s="37">
        <f>SUMIFS(СВЦЭМ!$H$34:$H$777,СВЦЭМ!$A$34:$A$777,$A266,СВЦЭМ!$B$34:$B$777,H$260)+'СЕТ СН'!$F$12-'СЕТ СН'!$F$21</f>
        <v>-38.374312710000027</v>
      </c>
      <c r="I266" s="37">
        <f>SUMIFS(СВЦЭМ!$H$34:$H$777,СВЦЭМ!$A$34:$A$777,$A266,СВЦЭМ!$B$34:$B$777,I$260)+'СЕТ СН'!$F$12-'СЕТ СН'!$F$21</f>
        <v>-96.987361459999988</v>
      </c>
      <c r="J266" s="37">
        <f>SUMIFS(СВЦЭМ!$H$34:$H$777,СВЦЭМ!$A$34:$A$777,$A266,СВЦЭМ!$B$34:$B$777,J$260)+'СЕТ СН'!$F$12-'СЕТ СН'!$F$21</f>
        <v>-176.62165189000001</v>
      </c>
      <c r="K266" s="37">
        <f>SUMIFS(СВЦЭМ!$H$34:$H$777,СВЦЭМ!$A$34:$A$777,$A266,СВЦЭМ!$B$34:$B$777,K$260)+'СЕТ СН'!$F$12-'СЕТ СН'!$F$21</f>
        <v>-234.99960929000002</v>
      </c>
      <c r="L266" s="37">
        <f>SUMIFS(СВЦЭМ!$H$34:$H$777,СВЦЭМ!$A$34:$A$777,$A266,СВЦЭМ!$B$34:$B$777,L$260)+'СЕТ СН'!$F$12-'СЕТ СН'!$F$21</f>
        <v>-272.80113734000003</v>
      </c>
      <c r="M266" s="37">
        <f>SUMIFS(СВЦЭМ!$H$34:$H$777,СВЦЭМ!$A$34:$A$777,$A266,СВЦЭМ!$B$34:$B$777,M$260)+'СЕТ СН'!$F$12-'СЕТ СН'!$F$21</f>
        <v>-275.34758620000002</v>
      </c>
      <c r="N266" s="37">
        <f>SUMIFS(СВЦЭМ!$H$34:$H$777,СВЦЭМ!$A$34:$A$777,$A266,СВЦЭМ!$B$34:$B$777,N$260)+'СЕТ СН'!$F$12-'СЕТ СН'!$F$21</f>
        <v>-276.14075138999999</v>
      </c>
      <c r="O266" s="37">
        <f>SUMIFS(СВЦЭМ!$H$34:$H$777,СВЦЭМ!$A$34:$A$777,$A266,СВЦЭМ!$B$34:$B$777,O$260)+'СЕТ СН'!$F$12-'СЕТ СН'!$F$21</f>
        <v>-276.33465197999999</v>
      </c>
      <c r="P266" s="37">
        <f>SUMIFS(СВЦЭМ!$H$34:$H$777,СВЦЭМ!$A$34:$A$777,$A266,СВЦЭМ!$B$34:$B$777,P$260)+'СЕТ СН'!$F$12-'СЕТ СН'!$F$21</f>
        <v>-275.51633002</v>
      </c>
      <c r="Q266" s="37">
        <f>SUMIFS(СВЦЭМ!$H$34:$H$777,СВЦЭМ!$A$34:$A$777,$A266,СВЦЭМ!$B$34:$B$777,Q$260)+'СЕТ СН'!$F$12-'СЕТ СН'!$F$21</f>
        <v>-275.81098628000001</v>
      </c>
      <c r="R266" s="37">
        <f>SUMIFS(СВЦЭМ!$H$34:$H$777,СВЦЭМ!$A$34:$A$777,$A266,СВЦЭМ!$B$34:$B$777,R$260)+'СЕТ СН'!$F$12-'СЕТ СН'!$F$21</f>
        <v>-274.12312773000002</v>
      </c>
      <c r="S266" s="37">
        <f>SUMIFS(СВЦЭМ!$H$34:$H$777,СВЦЭМ!$A$34:$A$777,$A266,СВЦЭМ!$B$34:$B$777,S$260)+'СЕТ СН'!$F$12-'СЕТ СН'!$F$21</f>
        <v>-273.88994907</v>
      </c>
      <c r="T266" s="37">
        <f>SUMIFS(СВЦЭМ!$H$34:$H$777,СВЦЭМ!$A$34:$A$777,$A266,СВЦЭМ!$B$34:$B$777,T$260)+'СЕТ СН'!$F$12-'СЕТ СН'!$F$21</f>
        <v>-273.17865873</v>
      </c>
      <c r="U266" s="37">
        <f>SUMIFS(СВЦЭМ!$H$34:$H$777,СВЦЭМ!$A$34:$A$777,$A266,СВЦЭМ!$B$34:$B$777,U$260)+'СЕТ СН'!$F$12-'СЕТ СН'!$F$21</f>
        <v>-272.86758430999998</v>
      </c>
      <c r="V266" s="37">
        <f>SUMIFS(СВЦЭМ!$H$34:$H$777,СВЦЭМ!$A$34:$A$777,$A266,СВЦЭМ!$B$34:$B$777,V$260)+'СЕТ СН'!$F$12-'СЕТ СН'!$F$21</f>
        <v>-257.02895582999997</v>
      </c>
      <c r="W266" s="37">
        <f>SUMIFS(СВЦЭМ!$H$34:$H$777,СВЦЭМ!$A$34:$A$777,$A266,СВЦЭМ!$B$34:$B$777,W$260)+'СЕТ СН'!$F$12-'СЕТ СН'!$F$21</f>
        <v>-226.15370593</v>
      </c>
      <c r="X266" s="37">
        <f>SUMIFS(СВЦЭМ!$H$34:$H$777,СВЦЭМ!$A$34:$A$777,$A266,СВЦЭМ!$B$34:$B$777,X$260)+'СЕТ СН'!$F$12-'СЕТ СН'!$F$21</f>
        <v>-177.30954154</v>
      </c>
      <c r="Y266" s="37">
        <f>SUMIFS(СВЦЭМ!$H$34:$H$777,СВЦЭМ!$A$34:$A$777,$A266,СВЦЭМ!$B$34:$B$777,Y$260)+'СЕТ СН'!$F$12-'СЕТ СН'!$F$21</f>
        <v>-138.97878699</v>
      </c>
    </row>
    <row r="267" spans="1:27" ht="15.75" x14ac:dyDescent="0.2">
      <c r="A267" s="36">
        <f t="shared" si="7"/>
        <v>42954</v>
      </c>
      <c r="B267" s="37">
        <f>SUMIFS(СВЦЭМ!$H$34:$H$777,СВЦЭМ!$A$34:$A$777,$A267,СВЦЭМ!$B$34:$B$777,B$260)+'СЕТ СН'!$F$12-'СЕТ СН'!$F$21</f>
        <v>-36.58633124000005</v>
      </c>
      <c r="C267" s="37">
        <f>SUMIFS(СВЦЭМ!$H$34:$H$777,СВЦЭМ!$A$34:$A$777,$A267,СВЦЭМ!$B$34:$B$777,C$260)+'СЕТ СН'!$F$12-'СЕТ СН'!$F$21</f>
        <v>-15.511015049999969</v>
      </c>
      <c r="D267" s="37">
        <f>SUMIFS(СВЦЭМ!$H$34:$H$777,СВЦЭМ!$A$34:$A$777,$A267,СВЦЭМ!$B$34:$B$777,D$260)+'СЕТ СН'!$F$12-'СЕТ СН'!$F$21</f>
        <v>-22.395136689999958</v>
      </c>
      <c r="E267" s="37">
        <f>SUMIFS(СВЦЭМ!$H$34:$H$777,СВЦЭМ!$A$34:$A$777,$A267,СВЦЭМ!$B$34:$B$777,E$260)+'СЕТ СН'!$F$12-'СЕТ СН'!$F$21</f>
        <v>-25.321362349999958</v>
      </c>
      <c r="F267" s="37">
        <f>SUMIFS(СВЦЭМ!$H$34:$H$777,СВЦЭМ!$A$34:$A$777,$A267,СВЦЭМ!$B$34:$B$777,F$260)+'СЕТ СН'!$F$12-'СЕТ СН'!$F$21</f>
        <v>-27.608003359999998</v>
      </c>
      <c r="G267" s="37">
        <f>SUMIFS(СВЦЭМ!$H$34:$H$777,СВЦЭМ!$A$34:$A$777,$A267,СВЦЭМ!$B$34:$B$777,G$260)+'СЕТ СН'!$F$12-'СЕТ СН'!$F$21</f>
        <v>-24.067326190000017</v>
      </c>
      <c r="H267" s="37">
        <f>SUMIFS(СВЦЭМ!$H$34:$H$777,СВЦЭМ!$A$34:$A$777,$A267,СВЦЭМ!$B$34:$B$777,H$260)+'СЕТ СН'!$F$12-'СЕТ СН'!$F$21</f>
        <v>-13.320009809999988</v>
      </c>
      <c r="I267" s="37">
        <f>SUMIFS(СВЦЭМ!$H$34:$H$777,СВЦЭМ!$A$34:$A$777,$A267,СВЦЭМ!$B$34:$B$777,I$260)+'СЕТ СН'!$F$12-'СЕТ СН'!$F$21</f>
        <v>-79.422499609999988</v>
      </c>
      <c r="J267" s="37">
        <f>SUMIFS(СВЦЭМ!$H$34:$H$777,СВЦЭМ!$A$34:$A$777,$A267,СВЦЭМ!$B$34:$B$777,J$260)+'СЕТ СН'!$F$12-'СЕТ СН'!$F$21</f>
        <v>-171.42562314999998</v>
      </c>
      <c r="K267" s="37">
        <f>SUMIFS(СВЦЭМ!$H$34:$H$777,СВЦЭМ!$A$34:$A$777,$A267,СВЦЭМ!$B$34:$B$777,K$260)+'СЕТ СН'!$F$12-'СЕТ СН'!$F$21</f>
        <v>-229.41953670999999</v>
      </c>
      <c r="L267" s="37">
        <f>SUMIFS(СВЦЭМ!$H$34:$H$777,СВЦЭМ!$A$34:$A$777,$A267,СВЦЭМ!$B$34:$B$777,L$260)+'СЕТ СН'!$F$12-'СЕТ СН'!$F$21</f>
        <v>-261.99824530000001</v>
      </c>
      <c r="M267" s="37">
        <f>SUMIFS(СВЦЭМ!$H$34:$H$777,СВЦЭМ!$A$34:$A$777,$A267,СВЦЭМ!$B$34:$B$777,M$260)+'СЕТ СН'!$F$12-'СЕТ СН'!$F$21</f>
        <v>-263.90825087000002</v>
      </c>
      <c r="N267" s="37">
        <f>SUMIFS(СВЦЭМ!$H$34:$H$777,СВЦЭМ!$A$34:$A$777,$A267,СВЦЭМ!$B$34:$B$777,N$260)+'СЕТ СН'!$F$12-'СЕТ СН'!$F$21</f>
        <v>-261.86466903000002</v>
      </c>
      <c r="O267" s="37">
        <f>SUMIFS(СВЦЭМ!$H$34:$H$777,СВЦЭМ!$A$34:$A$777,$A267,СВЦЭМ!$B$34:$B$777,O$260)+'СЕТ СН'!$F$12-'СЕТ СН'!$F$21</f>
        <v>-270.42806768999998</v>
      </c>
      <c r="P267" s="37">
        <f>SUMIFS(СВЦЭМ!$H$34:$H$777,СВЦЭМ!$A$34:$A$777,$A267,СВЦЭМ!$B$34:$B$777,P$260)+'СЕТ СН'!$F$12-'СЕТ СН'!$F$21</f>
        <v>-263.21242525999997</v>
      </c>
      <c r="Q267" s="37">
        <f>SUMIFS(СВЦЭМ!$H$34:$H$777,СВЦЭМ!$A$34:$A$777,$A267,СВЦЭМ!$B$34:$B$777,Q$260)+'СЕТ СН'!$F$12-'СЕТ СН'!$F$21</f>
        <v>-262.34392072999998</v>
      </c>
      <c r="R267" s="37">
        <f>SUMIFS(СВЦЭМ!$H$34:$H$777,СВЦЭМ!$A$34:$A$777,$A267,СВЦЭМ!$B$34:$B$777,R$260)+'СЕТ СН'!$F$12-'СЕТ СН'!$F$21</f>
        <v>-261.37551122000002</v>
      </c>
      <c r="S267" s="37">
        <f>SUMIFS(СВЦЭМ!$H$34:$H$777,СВЦЭМ!$A$34:$A$777,$A267,СВЦЭМ!$B$34:$B$777,S$260)+'СЕТ СН'!$F$12-'СЕТ СН'!$F$21</f>
        <v>-265.96613506</v>
      </c>
      <c r="T267" s="37">
        <f>SUMIFS(СВЦЭМ!$H$34:$H$777,СВЦЭМ!$A$34:$A$777,$A267,СВЦЭМ!$B$34:$B$777,T$260)+'СЕТ СН'!$F$12-'СЕТ СН'!$F$21</f>
        <v>-263.73092114000002</v>
      </c>
      <c r="U267" s="37">
        <f>SUMIFS(СВЦЭМ!$H$34:$H$777,СВЦЭМ!$A$34:$A$777,$A267,СВЦЭМ!$B$34:$B$777,U$260)+'СЕТ СН'!$F$12-'СЕТ СН'!$F$21</f>
        <v>-264.65144082</v>
      </c>
      <c r="V267" s="37">
        <f>SUMIFS(СВЦЭМ!$H$34:$H$777,СВЦЭМ!$A$34:$A$777,$A267,СВЦЭМ!$B$34:$B$777,V$260)+'СЕТ СН'!$F$12-'СЕТ СН'!$F$21</f>
        <v>-251.53115742</v>
      </c>
      <c r="W267" s="37">
        <f>SUMIFS(СВЦЭМ!$H$34:$H$777,СВЦЭМ!$A$34:$A$777,$A267,СВЦЭМ!$B$34:$B$777,W$260)+'СЕТ СН'!$F$12-'СЕТ СН'!$F$21</f>
        <v>-217.91568735999999</v>
      </c>
      <c r="X267" s="37">
        <f>SUMIFS(СВЦЭМ!$H$34:$H$777,СВЦЭМ!$A$34:$A$777,$A267,СВЦЭМ!$B$34:$B$777,X$260)+'СЕТ СН'!$F$12-'СЕТ СН'!$F$21</f>
        <v>-161.20480135000003</v>
      </c>
      <c r="Y267" s="37">
        <f>SUMIFS(СВЦЭМ!$H$34:$H$777,СВЦЭМ!$A$34:$A$777,$A267,СВЦЭМ!$B$34:$B$777,Y$260)+'СЕТ СН'!$F$12-'СЕТ СН'!$F$21</f>
        <v>-109.06810654999998</v>
      </c>
    </row>
    <row r="268" spans="1:27" ht="15.75" x14ac:dyDescent="0.2">
      <c r="A268" s="36">
        <f t="shared" si="7"/>
        <v>42955</v>
      </c>
      <c r="B268" s="37">
        <f>SUMIFS(СВЦЭМ!$H$34:$H$777,СВЦЭМ!$A$34:$A$777,$A268,СВЦЭМ!$B$34:$B$777,B$260)+'СЕТ СН'!$F$12-'СЕТ СН'!$F$21</f>
        <v>-64.420921679999992</v>
      </c>
      <c r="C268" s="37">
        <f>SUMIFS(СВЦЭМ!$H$34:$H$777,СВЦЭМ!$A$34:$A$777,$A268,СВЦЭМ!$B$34:$B$777,C$260)+'СЕТ СН'!$F$12-'СЕТ СН'!$F$21</f>
        <v>-21.404580420000002</v>
      </c>
      <c r="D268" s="37">
        <f>SUMIFS(СВЦЭМ!$H$34:$H$777,СВЦЭМ!$A$34:$A$777,$A268,СВЦЭМ!$B$34:$B$777,D$260)+'СЕТ СН'!$F$12-'СЕТ СН'!$F$21</f>
        <v>-24.012255829999958</v>
      </c>
      <c r="E268" s="37">
        <f>SUMIFS(СВЦЭМ!$H$34:$H$777,СВЦЭМ!$A$34:$A$777,$A268,СВЦЭМ!$B$34:$B$777,E$260)+'СЕТ СН'!$F$12-'СЕТ СН'!$F$21</f>
        <v>-28.865515690000052</v>
      </c>
      <c r="F268" s="37">
        <f>SUMIFS(СВЦЭМ!$H$34:$H$777,СВЦЭМ!$A$34:$A$777,$A268,СВЦЭМ!$B$34:$B$777,F$260)+'СЕТ СН'!$F$12-'СЕТ СН'!$F$21</f>
        <v>-29.75351433000003</v>
      </c>
      <c r="G268" s="37">
        <f>SUMIFS(СВЦЭМ!$H$34:$H$777,СВЦЭМ!$A$34:$A$777,$A268,СВЦЭМ!$B$34:$B$777,G$260)+'СЕТ СН'!$F$12-'СЕТ СН'!$F$21</f>
        <v>-26.919891849999999</v>
      </c>
      <c r="H268" s="37">
        <f>SUMIFS(СВЦЭМ!$H$34:$H$777,СВЦЭМ!$A$34:$A$777,$A268,СВЦЭМ!$B$34:$B$777,H$260)+'СЕТ СН'!$F$12-'СЕТ СН'!$F$21</f>
        <v>-24.128050460000054</v>
      </c>
      <c r="I268" s="37">
        <f>SUMIFS(СВЦЭМ!$H$34:$H$777,СВЦЭМ!$A$34:$A$777,$A268,СВЦЭМ!$B$34:$B$777,I$260)+'СЕТ СН'!$F$12-'СЕТ СН'!$F$21</f>
        <v>-93.392769439999995</v>
      </c>
      <c r="J268" s="37">
        <f>SUMIFS(СВЦЭМ!$H$34:$H$777,СВЦЭМ!$A$34:$A$777,$A268,СВЦЭМ!$B$34:$B$777,J$260)+'СЕТ СН'!$F$12-'СЕТ СН'!$F$21</f>
        <v>-177.27048180999998</v>
      </c>
      <c r="K268" s="37">
        <f>SUMIFS(СВЦЭМ!$H$34:$H$777,СВЦЭМ!$A$34:$A$777,$A268,СВЦЭМ!$B$34:$B$777,K$260)+'СЕТ СН'!$F$12-'СЕТ СН'!$F$21</f>
        <v>-233.33056971000002</v>
      </c>
      <c r="L268" s="37">
        <f>SUMIFS(СВЦЭМ!$H$34:$H$777,СВЦЭМ!$A$34:$A$777,$A268,СВЦЭМ!$B$34:$B$777,L$260)+'СЕТ СН'!$F$12-'СЕТ СН'!$F$21</f>
        <v>-269.04948918000002</v>
      </c>
      <c r="M268" s="37">
        <f>SUMIFS(СВЦЭМ!$H$34:$H$777,СВЦЭМ!$A$34:$A$777,$A268,СВЦЭМ!$B$34:$B$777,M$260)+'СЕТ СН'!$F$12-'СЕТ СН'!$F$21</f>
        <v>-272.74960026999997</v>
      </c>
      <c r="N268" s="37">
        <f>SUMIFS(СВЦЭМ!$H$34:$H$777,СВЦЭМ!$A$34:$A$777,$A268,СВЦЭМ!$B$34:$B$777,N$260)+'СЕТ СН'!$F$12-'СЕТ СН'!$F$21</f>
        <v>-271.19193561999998</v>
      </c>
      <c r="O268" s="37">
        <f>SUMIFS(СВЦЭМ!$H$34:$H$777,СВЦЭМ!$A$34:$A$777,$A268,СВЦЭМ!$B$34:$B$777,O$260)+'СЕТ СН'!$F$12-'СЕТ СН'!$F$21</f>
        <v>-278.47139091000003</v>
      </c>
      <c r="P268" s="37">
        <f>SUMIFS(СВЦЭМ!$H$34:$H$777,СВЦЭМ!$A$34:$A$777,$A268,СВЦЭМ!$B$34:$B$777,P$260)+'СЕТ СН'!$F$12-'СЕТ СН'!$F$21</f>
        <v>-269.91367657000001</v>
      </c>
      <c r="Q268" s="37">
        <f>SUMIFS(СВЦЭМ!$H$34:$H$777,СВЦЭМ!$A$34:$A$777,$A268,СВЦЭМ!$B$34:$B$777,Q$260)+'СЕТ СН'!$F$12-'СЕТ СН'!$F$21</f>
        <v>-266.21096387</v>
      </c>
      <c r="R268" s="37">
        <f>SUMIFS(СВЦЭМ!$H$34:$H$777,СВЦЭМ!$A$34:$A$777,$A268,СВЦЭМ!$B$34:$B$777,R$260)+'СЕТ СН'!$F$12-'СЕТ СН'!$F$21</f>
        <v>-265.74561212999998</v>
      </c>
      <c r="S268" s="37">
        <f>SUMIFS(СВЦЭМ!$H$34:$H$777,СВЦЭМ!$A$34:$A$777,$A268,СВЦЭМ!$B$34:$B$777,S$260)+'СЕТ СН'!$F$12-'СЕТ СН'!$F$21</f>
        <v>-273.58594568000001</v>
      </c>
      <c r="T268" s="37">
        <f>SUMIFS(СВЦЭМ!$H$34:$H$777,СВЦЭМ!$A$34:$A$777,$A268,СВЦЭМ!$B$34:$B$777,T$260)+'СЕТ СН'!$F$12-'СЕТ СН'!$F$21</f>
        <v>-264.58218165</v>
      </c>
      <c r="U268" s="37">
        <f>SUMIFS(СВЦЭМ!$H$34:$H$777,СВЦЭМ!$A$34:$A$777,$A268,СВЦЭМ!$B$34:$B$777,U$260)+'СЕТ СН'!$F$12-'СЕТ СН'!$F$21</f>
        <v>-265.40360449000002</v>
      </c>
      <c r="V268" s="37">
        <f>SUMIFS(СВЦЭМ!$H$34:$H$777,СВЦЭМ!$A$34:$A$777,$A268,СВЦЭМ!$B$34:$B$777,V$260)+'СЕТ СН'!$F$12-'СЕТ СН'!$F$21</f>
        <v>-252.25306733000002</v>
      </c>
      <c r="W268" s="37">
        <f>SUMIFS(СВЦЭМ!$H$34:$H$777,СВЦЭМ!$A$34:$A$777,$A268,СВЦЭМ!$B$34:$B$777,W$260)+'СЕТ СН'!$F$12-'СЕТ СН'!$F$21</f>
        <v>-216.45479361999998</v>
      </c>
      <c r="X268" s="37">
        <f>SUMIFS(СВЦЭМ!$H$34:$H$777,СВЦЭМ!$A$34:$A$777,$A268,СВЦЭМ!$B$34:$B$777,X$260)+'СЕТ СН'!$F$12-'СЕТ СН'!$F$21</f>
        <v>-159.18996795999999</v>
      </c>
      <c r="Y268" s="37">
        <f>SUMIFS(СВЦЭМ!$H$34:$H$777,СВЦЭМ!$A$34:$A$777,$A268,СВЦЭМ!$B$34:$B$777,Y$260)+'СЕТ СН'!$F$12-'СЕТ СН'!$F$21</f>
        <v>-91.37796560999999</v>
      </c>
    </row>
    <row r="269" spans="1:27" ht="15.75" x14ac:dyDescent="0.2">
      <c r="A269" s="36">
        <f t="shared" si="7"/>
        <v>42956</v>
      </c>
      <c r="B269" s="37">
        <f>SUMIFS(СВЦЭМ!$H$34:$H$777,СВЦЭМ!$A$34:$A$777,$A269,СВЦЭМ!$B$34:$B$777,B$260)+'СЕТ СН'!$F$12-'СЕТ СН'!$F$21</f>
        <v>-38.526155099999983</v>
      </c>
      <c r="C269" s="37">
        <f>SUMIFS(СВЦЭМ!$H$34:$H$777,СВЦЭМ!$A$34:$A$777,$A269,СВЦЭМ!$B$34:$B$777,C$260)+'СЕТ СН'!$F$12-'СЕТ СН'!$F$21</f>
        <v>-33.507656979999979</v>
      </c>
      <c r="D269" s="37">
        <f>SUMIFS(СВЦЭМ!$H$34:$H$777,СВЦЭМ!$A$34:$A$777,$A269,СВЦЭМ!$B$34:$B$777,D$260)+'СЕТ СН'!$F$12-'СЕТ СН'!$F$21</f>
        <v>-37.28522509000004</v>
      </c>
      <c r="E269" s="37">
        <f>SUMIFS(СВЦЭМ!$H$34:$H$777,СВЦЭМ!$A$34:$A$777,$A269,СВЦЭМ!$B$34:$B$777,E$260)+'СЕТ СН'!$F$12-'СЕТ СН'!$F$21</f>
        <v>-41.595320839999999</v>
      </c>
      <c r="F269" s="37">
        <f>SUMIFS(СВЦЭМ!$H$34:$H$777,СВЦЭМ!$A$34:$A$777,$A269,СВЦЭМ!$B$34:$B$777,F$260)+'СЕТ СН'!$F$12-'СЕТ СН'!$F$21</f>
        <v>-43.550392289999991</v>
      </c>
      <c r="G269" s="37">
        <f>SUMIFS(СВЦЭМ!$H$34:$H$777,СВЦЭМ!$A$34:$A$777,$A269,СВЦЭМ!$B$34:$B$777,G$260)+'СЕТ СН'!$F$12-'СЕТ СН'!$F$21</f>
        <v>-40.306100639999954</v>
      </c>
      <c r="H269" s="37">
        <f>SUMIFS(СВЦЭМ!$H$34:$H$777,СВЦЭМ!$A$34:$A$777,$A269,СВЦЭМ!$B$34:$B$777,H$260)+'СЕТ СН'!$F$12-'СЕТ СН'!$F$21</f>
        <v>-33.632548449999945</v>
      </c>
      <c r="I269" s="37">
        <f>SUMIFS(СВЦЭМ!$H$34:$H$777,СВЦЭМ!$A$34:$A$777,$A269,СВЦЭМ!$B$34:$B$777,I$260)+'СЕТ СН'!$F$12-'СЕТ СН'!$F$21</f>
        <v>-73.405197030000011</v>
      </c>
      <c r="J269" s="37">
        <f>SUMIFS(СВЦЭМ!$H$34:$H$777,СВЦЭМ!$A$34:$A$777,$A269,СВЦЭМ!$B$34:$B$777,J$260)+'СЕТ СН'!$F$12-'СЕТ СН'!$F$21</f>
        <v>-138.28626865000001</v>
      </c>
      <c r="K269" s="37">
        <f>SUMIFS(СВЦЭМ!$H$34:$H$777,СВЦЭМ!$A$34:$A$777,$A269,СВЦЭМ!$B$34:$B$777,K$260)+'СЕТ СН'!$F$12-'СЕТ СН'!$F$21</f>
        <v>-204.00611057999998</v>
      </c>
      <c r="L269" s="37">
        <f>SUMIFS(СВЦЭМ!$H$34:$H$777,СВЦЭМ!$A$34:$A$777,$A269,СВЦЭМ!$B$34:$B$777,L$260)+'СЕТ СН'!$F$12-'СЕТ СН'!$F$21</f>
        <v>-251.81471123</v>
      </c>
      <c r="M269" s="37">
        <f>SUMIFS(СВЦЭМ!$H$34:$H$777,СВЦЭМ!$A$34:$A$777,$A269,СВЦЭМ!$B$34:$B$777,M$260)+'СЕТ СН'!$F$12-'СЕТ СН'!$F$21</f>
        <v>-266.12665761</v>
      </c>
      <c r="N269" s="37">
        <f>SUMIFS(СВЦЭМ!$H$34:$H$777,СВЦЭМ!$A$34:$A$777,$A269,СВЦЭМ!$B$34:$B$777,N$260)+'СЕТ СН'!$F$12-'СЕТ СН'!$F$21</f>
        <v>-263.55022793000001</v>
      </c>
      <c r="O269" s="37">
        <f>SUMIFS(СВЦЭМ!$H$34:$H$777,СВЦЭМ!$A$34:$A$777,$A269,СВЦЭМ!$B$34:$B$777,O$260)+'СЕТ СН'!$F$12-'СЕТ СН'!$F$21</f>
        <v>-268.74277361999998</v>
      </c>
      <c r="P269" s="37">
        <f>SUMIFS(СВЦЭМ!$H$34:$H$777,СВЦЭМ!$A$34:$A$777,$A269,СВЦЭМ!$B$34:$B$777,P$260)+'СЕТ СН'!$F$12-'СЕТ СН'!$F$21</f>
        <v>-261.30419685999999</v>
      </c>
      <c r="Q269" s="37">
        <f>SUMIFS(СВЦЭМ!$H$34:$H$777,СВЦЭМ!$A$34:$A$777,$A269,СВЦЭМ!$B$34:$B$777,Q$260)+'СЕТ СН'!$F$12-'СЕТ СН'!$F$21</f>
        <v>-259.87605753999998</v>
      </c>
      <c r="R269" s="37">
        <f>SUMIFS(СВЦЭМ!$H$34:$H$777,СВЦЭМ!$A$34:$A$777,$A269,СВЦЭМ!$B$34:$B$777,R$260)+'СЕТ СН'!$F$12-'СЕТ СН'!$F$21</f>
        <v>-256.63825689999999</v>
      </c>
      <c r="S269" s="37">
        <f>SUMIFS(СВЦЭМ!$H$34:$H$777,СВЦЭМ!$A$34:$A$777,$A269,СВЦЭМ!$B$34:$B$777,S$260)+'СЕТ СН'!$F$12-'СЕТ СН'!$F$21</f>
        <v>-262.26058848999998</v>
      </c>
      <c r="T269" s="37">
        <f>SUMIFS(СВЦЭМ!$H$34:$H$777,СВЦЭМ!$A$34:$A$777,$A269,СВЦЭМ!$B$34:$B$777,T$260)+'СЕТ СН'!$F$12-'СЕТ СН'!$F$21</f>
        <v>-258.48091891000001</v>
      </c>
      <c r="U269" s="37">
        <f>SUMIFS(СВЦЭМ!$H$34:$H$777,СВЦЭМ!$A$34:$A$777,$A269,СВЦЭМ!$B$34:$B$777,U$260)+'СЕТ СН'!$F$12-'СЕТ СН'!$F$21</f>
        <v>-258.19857359000002</v>
      </c>
      <c r="V269" s="37">
        <f>SUMIFS(СВЦЭМ!$H$34:$H$777,СВЦЭМ!$A$34:$A$777,$A269,СВЦЭМ!$B$34:$B$777,V$260)+'СЕТ СН'!$F$12-'СЕТ СН'!$F$21</f>
        <v>-246.69239920000001</v>
      </c>
      <c r="W269" s="37">
        <f>SUMIFS(СВЦЭМ!$H$34:$H$777,СВЦЭМ!$A$34:$A$777,$A269,СВЦЭМ!$B$34:$B$777,W$260)+'СЕТ СН'!$F$12-'СЕТ СН'!$F$21</f>
        <v>-213.02384282999998</v>
      </c>
      <c r="X269" s="37">
        <f>SUMIFS(СВЦЭМ!$H$34:$H$777,СВЦЭМ!$A$34:$A$777,$A269,СВЦЭМ!$B$34:$B$777,X$260)+'СЕТ СН'!$F$12-'СЕТ СН'!$F$21</f>
        <v>-189.18887052999997</v>
      </c>
      <c r="Y269" s="37">
        <f>SUMIFS(СВЦЭМ!$H$34:$H$777,СВЦЭМ!$A$34:$A$777,$A269,СВЦЭМ!$B$34:$B$777,Y$260)+'СЕТ СН'!$F$12-'СЕТ СН'!$F$21</f>
        <v>-170.50143150000002</v>
      </c>
    </row>
    <row r="270" spans="1:27" ht="15.75" x14ac:dyDescent="0.2">
      <c r="A270" s="36">
        <f t="shared" si="7"/>
        <v>42957</v>
      </c>
      <c r="B270" s="37">
        <f>SUMIFS(СВЦЭМ!$H$34:$H$777,СВЦЭМ!$A$34:$A$777,$A270,СВЦЭМ!$B$34:$B$777,B$260)+'СЕТ СН'!$F$12-'СЕТ СН'!$F$21</f>
        <v>-184.51672131999999</v>
      </c>
      <c r="C270" s="37">
        <f>SUMIFS(СВЦЭМ!$H$34:$H$777,СВЦЭМ!$A$34:$A$777,$A270,СВЦЭМ!$B$34:$B$777,C$260)+'СЕТ СН'!$F$12-'СЕТ СН'!$F$21</f>
        <v>-169.14455464000002</v>
      </c>
      <c r="D270" s="37">
        <f>SUMIFS(СВЦЭМ!$H$34:$H$777,СВЦЭМ!$A$34:$A$777,$A270,СВЦЭМ!$B$34:$B$777,D$260)+'СЕТ СН'!$F$12-'СЕТ СН'!$F$21</f>
        <v>-162.79160969999998</v>
      </c>
      <c r="E270" s="37">
        <f>SUMIFS(СВЦЭМ!$H$34:$H$777,СВЦЭМ!$A$34:$A$777,$A270,СВЦЭМ!$B$34:$B$777,E$260)+'СЕТ СН'!$F$12-'СЕТ СН'!$F$21</f>
        <v>-156.63936826000003</v>
      </c>
      <c r="F270" s="37">
        <f>SUMIFS(СВЦЭМ!$H$34:$H$777,СВЦЭМ!$A$34:$A$777,$A270,СВЦЭМ!$B$34:$B$777,F$260)+'СЕТ СН'!$F$12-'СЕТ СН'!$F$21</f>
        <v>-152.42007525999998</v>
      </c>
      <c r="G270" s="37">
        <f>SUMIFS(СВЦЭМ!$H$34:$H$777,СВЦЭМ!$A$34:$A$777,$A270,СВЦЭМ!$B$34:$B$777,G$260)+'СЕТ СН'!$F$12-'СЕТ СН'!$F$21</f>
        <v>-152.24527721999999</v>
      </c>
      <c r="H270" s="37">
        <f>SUMIFS(СВЦЭМ!$H$34:$H$777,СВЦЭМ!$A$34:$A$777,$A270,СВЦЭМ!$B$34:$B$777,H$260)+'СЕТ СН'!$F$12-'СЕТ СН'!$F$21</f>
        <v>-149.54658847000002</v>
      </c>
      <c r="I270" s="37">
        <f>SUMIFS(СВЦЭМ!$H$34:$H$777,СВЦЭМ!$A$34:$A$777,$A270,СВЦЭМ!$B$34:$B$777,I$260)+'СЕТ СН'!$F$12-'СЕТ СН'!$F$21</f>
        <v>-156.87043803</v>
      </c>
      <c r="J270" s="37">
        <f>SUMIFS(СВЦЭМ!$H$34:$H$777,СВЦЭМ!$A$34:$A$777,$A270,СВЦЭМ!$B$34:$B$777,J$260)+'СЕТ СН'!$F$12-'СЕТ СН'!$F$21</f>
        <v>-156.42120505999998</v>
      </c>
      <c r="K270" s="37">
        <f>SUMIFS(СВЦЭМ!$H$34:$H$777,СВЦЭМ!$A$34:$A$777,$A270,СВЦЭМ!$B$34:$B$777,K$260)+'СЕТ СН'!$F$12-'СЕТ СН'!$F$21</f>
        <v>-166.03202712000001</v>
      </c>
      <c r="L270" s="37">
        <f>SUMIFS(СВЦЭМ!$H$34:$H$777,СВЦЭМ!$A$34:$A$777,$A270,СВЦЭМ!$B$34:$B$777,L$260)+'СЕТ СН'!$F$12-'СЕТ СН'!$F$21</f>
        <v>-210.55600545999999</v>
      </c>
      <c r="M270" s="37">
        <f>SUMIFS(СВЦЭМ!$H$34:$H$777,СВЦЭМ!$A$34:$A$777,$A270,СВЦЭМ!$B$34:$B$777,M$260)+'СЕТ СН'!$F$12-'СЕТ СН'!$F$21</f>
        <v>-228.00483136000003</v>
      </c>
      <c r="N270" s="37">
        <f>SUMIFS(СВЦЭМ!$H$34:$H$777,СВЦЭМ!$A$34:$A$777,$A270,СВЦЭМ!$B$34:$B$777,N$260)+'СЕТ СН'!$F$12-'СЕТ СН'!$F$21</f>
        <v>-230.74658104000002</v>
      </c>
      <c r="O270" s="37">
        <f>SUMIFS(СВЦЭМ!$H$34:$H$777,СВЦЭМ!$A$34:$A$777,$A270,СВЦЭМ!$B$34:$B$777,O$260)+'СЕТ СН'!$F$12-'СЕТ СН'!$F$21</f>
        <v>-229.64801926000001</v>
      </c>
      <c r="P270" s="37">
        <f>SUMIFS(СВЦЭМ!$H$34:$H$777,СВЦЭМ!$A$34:$A$777,$A270,СВЦЭМ!$B$34:$B$777,P$260)+'СЕТ СН'!$F$12-'СЕТ СН'!$F$21</f>
        <v>-228.77903334000001</v>
      </c>
      <c r="Q270" s="37">
        <f>SUMIFS(СВЦЭМ!$H$34:$H$777,СВЦЭМ!$A$34:$A$777,$A270,СВЦЭМ!$B$34:$B$777,Q$260)+'СЕТ СН'!$F$12-'СЕТ СН'!$F$21</f>
        <v>-229.58656517999998</v>
      </c>
      <c r="R270" s="37">
        <f>SUMIFS(СВЦЭМ!$H$34:$H$777,СВЦЭМ!$A$34:$A$777,$A270,СВЦЭМ!$B$34:$B$777,R$260)+'СЕТ СН'!$F$12-'СЕТ СН'!$F$21</f>
        <v>-232.37114976999999</v>
      </c>
      <c r="S270" s="37">
        <f>SUMIFS(СВЦЭМ!$H$34:$H$777,СВЦЭМ!$A$34:$A$777,$A270,СВЦЭМ!$B$34:$B$777,S$260)+'СЕТ СН'!$F$12-'СЕТ СН'!$F$21</f>
        <v>-232.35637907</v>
      </c>
      <c r="T270" s="37">
        <f>SUMIFS(СВЦЭМ!$H$34:$H$777,СВЦЭМ!$A$34:$A$777,$A270,СВЦЭМ!$B$34:$B$777,T$260)+'СЕТ СН'!$F$12-'СЕТ СН'!$F$21</f>
        <v>-233.53528015000001</v>
      </c>
      <c r="U270" s="37">
        <f>SUMIFS(СВЦЭМ!$H$34:$H$777,СВЦЭМ!$A$34:$A$777,$A270,СВЦЭМ!$B$34:$B$777,U$260)+'СЕТ СН'!$F$12-'СЕТ СН'!$F$21</f>
        <v>-234.06791392000002</v>
      </c>
      <c r="V270" s="37">
        <f>SUMIFS(СВЦЭМ!$H$34:$H$777,СВЦЭМ!$A$34:$A$777,$A270,СВЦЭМ!$B$34:$B$777,V$260)+'СЕТ СН'!$F$12-'СЕТ СН'!$F$21</f>
        <v>-213.87053257000002</v>
      </c>
      <c r="W270" s="37">
        <f>SUMIFS(СВЦЭМ!$H$34:$H$777,СВЦЭМ!$A$34:$A$777,$A270,СВЦЭМ!$B$34:$B$777,W$260)+'СЕТ СН'!$F$12-'СЕТ СН'!$F$21</f>
        <v>-172.63011811000001</v>
      </c>
      <c r="X270" s="37">
        <f>SUMIFS(СВЦЭМ!$H$34:$H$777,СВЦЭМ!$A$34:$A$777,$A270,СВЦЭМ!$B$34:$B$777,X$260)+'СЕТ СН'!$F$12-'СЕТ СН'!$F$21</f>
        <v>-164.53278170999999</v>
      </c>
      <c r="Y270" s="37">
        <f>SUMIFS(СВЦЭМ!$H$34:$H$777,СВЦЭМ!$A$34:$A$777,$A270,СВЦЭМ!$B$34:$B$777,Y$260)+'СЕТ СН'!$F$12-'СЕТ СН'!$F$21</f>
        <v>-165.44709283999998</v>
      </c>
    </row>
    <row r="271" spans="1:27" ht="15.75" x14ac:dyDescent="0.2">
      <c r="A271" s="36">
        <f t="shared" si="7"/>
        <v>42958</v>
      </c>
      <c r="B271" s="37">
        <f>SUMIFS(СВЦЭМ!$H$34:$H$777,СВЦЭМ!$A$34:$A$777,$A271,СВЦЭМ!$B$34:$B$777,B$260)+'СЕТ СН'!$F$12-'СЕТ СН'!$F$21</f>
        <v>-168.20272705000002</v>
      </c>
      <c r="C271" s="37">
        <f>SUMIFS(СВЦЭМ!$H$34:$H$777,СВЦЭМ!$A$34:$A$777,$A271,СВЦЭМ!$B$34:$B$777,C$260)+'СЕТ СН'!$F$12-'СЕТ СН'!$F$21</f>
        <v>-168.88192578000002</v>
      </c>
      <c r="D271" s="37">
        <f>SUMIFS(СВЦЭМ!$H$34:$H$777,СВЦЭМ!$A$34:$A$777,$A271,СВЦЭМ!$B$34:$B$777,D$260)+'СЕТ СН'!$F$12-'СЕТ СН'!$F$21</f>
        <v>-165.34884225000002</v>
      </c>
      <c r="E271" s="37">
        <f>SUMIFS(СВЦЭМ!$H$34:$H$777,СВЦЭМ!$A$34:$A$777,$A271,СВЦЭМ!$B$34:$B$777,E$260)+'СЕТ СН'!$F$12-'СЕТ СН'!$F$21</f>
        <v>-161.31885607999999</v>
      </c>
      <c r="F271" s="37">
        <f>SUMIFS(СВЦЭМ!$H$34:$H$777,СВЦЭМ!$A$34:$A$777,$A271,СВЦЭМ!$B$34:$B$777,F$260)+'СЕТ СН'!$F$12-'СЕТ СН'!$F$21</f>
        <v>-158.55618134000002</v>
      </c>
      <c r="G271" s="37">
        <f>SUMIFS(СВЦЭМ!$H$34:$H$777,СВЦЭМ!$A$34:$A$777,$A271,СВЦЭМ!$B$34:$B$777,G$260)+'СЕТ СН'!$F$12-'СЕТ СН'!$F$21</f>
        <v>-162.36939192</v>
      </c>
      <c r="H271" s="37">
        <f>SUMIFS(СВЦЭМ!$H$34:$H$777,СВЦЭМ!$A$34:$A$777,$A271,СВЦЭМ!$B$34:$B$777,H$260)+'СЕТ СН'!$F$12-'СЕТ СН'!$F$21</f>
        <v>-161.19681050000003</v>
      </c>
      <c r="I271" s="37">
        <f>SUMIFS(СВЦЭМ!$H$34:$H$777,СВЦЭМ!$A$34:$A$777,$A271,СВЦЭМ!$B$34:$B$777,I$260)+'СЕТ СН'!$F$12-'СЕТ СН'!$F$21</f>
        <v>-157.08473363000002</v>
      </c>
      <c r="J271" s="37">
        <f>SUMIFS(СВЦЭМ!$H$34:$H$777,СВЦЭМ!$A$34:$A$777,$A271,СВЦЭМ!$B$34:$B$777,J$260)+'СЕТ СН'!$F$12-'СЕТ СН'!$F$21</f>
        <v>-155.72060722999998</v>
      </c>
      <c r="K271" s="37">
        <f>SUMIFS(СВЦЭМ!$H$34:$H$777,СВЦЭМ!$A$34:$A$777,$A271,СВЦЭМ!$B$34:$B$777,K$260)+'СЕТ СН'!$F$12-'СЕТ СН'!$F$21</f>
        <v>-162.97860580999998</v>
      </c>
      <c r="L271" s="37">
        <f>SUMIFS(СВЦЭМ!$H$34:$H$777,СВЦЭМ!$A$34:$A$777,$A271,СВЦЭМ!$B$34:$B$777,L$260)+'СЕТ СН'!$F$12-'СЕТ СН'!$F$21</f>
        <v>-210.55986940999998</v>
      </c>
      <c r="M271" s="37">
        <f>SUMIFS(СВЦЭМ!$H$34:$H$777,СВЦЭМ!$A$34:$A$777,$A271,СВЦЭМ!$B$34:$B$777,M$260)+'СЕТ СН'!$F$12-'СЕТ СН'!$F$21</f>
        <v>-228.52666686999999</v>
      </c>
      <c r="N271" s="37">
        <f>SUMIFS(СВЦЭМ!$H$34:$H$777,СВЦЭМ!$A$34:$A$777,$A271,СВЦЭМ!$B$34:$B$777,N$260)+'СЕТ СН'!$F$12-'СЕТ СН'!$F$21</f>
        <v>-229.64178293999998</v>
      </c>
      <c r="O271" s="37">
        <f>SUMIFS(СВЦЭМ!$H$34:$H$777,СВЦЭМ!$A$34:$A$777,$A271,СВЦЭМ!$B$34:$B$777,O$260)+'СЕТ СН'!$F$12-'СЕТ СН'!$F$21</f>
        <v>-229.89368647999999</v>
      </c>
      <c r="P271" s="37">
        <f>SUMIFS(СВЦЭМ!$H$34:$H$777,СВЦЭМ!$A$34:$A$777,$A271,СВЦЭМ!$B$34:$B$777,P$260)+'СЕТ СН'!$F$12-'СЕТ СН'!$F$21</f>
        <v>-229.02886633000003</v>
      </c>
      <c r="Q271" s="37">
        <f>SUMIFS(СВЦЭМ!$H$34:$H$777,СВЦЭМ!$A$34:$A$777,$A271,СВЦЭМ!$B$34:$B$777,Q$260)+'СЕТ СН'!$F$12-'СЕТ СН'!$F$21</f>
        <v>-230.35560803999999</v>
      </c>
      <c r="R271" s="37">
        <f>SUMIFS(СВЦЭМ!$H$34:$H$777,СВЦЭМ!$A$34:$A$777,$A271,СВЦЭМ!$B$34:$B$777,R$260)+'СЕТ СН'!$F$12-'СЕТ СН'!$F$21</f>
        <v>-233.42121457000002</v>
      </c>
      <c r="S271" s="37">
        <f>SUMIFS(СВЦЭМ!$H$34:$H$777,СВЦЭМ!$A$34:$A$777,$A271,СВЦЭМ!$B$34:$B$777,S$260)+'СЕТ СН'!$F$12-'СЕТ СН'!$F$21</f>
        <v>-234.94328560000002</v>
      </c>
      <c r="T271" s="37">
        <f>SUMIFS(СВЦЭМ!$H$34:$H$777,СВЦЭМ!$A$34:$A$777,$A271,СВЦЭМ!$B$34:$B$777,T$260)+'СЕТ СН'!$F$12-'СЕТ СН'!$F$21</f>
        <v>-238.69172543000002</v>
      </c>
      <c r="U271" s="37">
        <f>SUMIFS(СВЦЭМ!$H$34:$H$777,СВЦЭМ!$A$34:$A$777,$A271,СВЦЭМ!$B$34:$B$777,U$260)+'СЕТ СН'!$F$12-'СЕТ СН'!$F$21</f>
        <v>-241.93438875999999</v>
      </c>
      <c r="V271" s="37">
        <f>SUMIFS(СВЦЭМ!$H$34:$H$777,СВЦЭМ!$A$34:$A$777,$A271,СВЦЭМ!$B$34:$B$777,V$260)+'СЕТ СН'!$F$12-'СЕТ СН'!$F$21</f>
        <v>-223.06809086999999</v>
      </c>
      <c r="W271" s="37">
        <f>SUMIFS(СВЦЭМ!$H$34:$H$777,СВЦЭМ!$A$34:$A$777,$A271,СВЦЭМ!$B$34:$B$777,W$260)+'СЕТ СН'!$F$12-'СЕТ СН'!$F$21</f>
        <v>-191.04677796999999</v>
      </c>
      <c r="X271" s="37">
        <f>SUMIFS(СВЦЭМ!$H$34:$H$777,СВЦЭМ!$A$34:$A$777,$A271,СВЦЭМ!$B$34:$B$777,X$260)+'СЕТ СН'!$F$12-'СЕТ СН'!$F$21</f>
        <v>-218.81710850000002</v>
      </c>
      <c r="Y271" s="37">
        <f>SUMIFS(СВЦЭМ!$H$34:$H$777,СВЦЭМ!$A$34:$A$777,$A271,СВЦЭМ!$B$34:$B$777,Y$260)+'СЕТ СН'!$F$12-'СЕТ СН'!$F$21</f>
        <v>-215.77322545999999</v>
      </c>
    </row>
    <row r="272" spans="1:27" ht="15.75" x14ac:dyDescent="0.2">
      <c r="A272" s="36">
        <f t="shared" si="7"/>
        <v>42959</v>
      </c>
      <c r="B272" s="37">
        <f>SUMIFS(СВЦЭМ!$H$34:$H$777,СВЦЭМ!$A$34:$A$777,$A272,СВЦЭМ!$B$34:$B$777,B$260)+'СЕТ СН'!$F$12-'СЕТ СН'!$F$21</f>
        <v>-183.69766312000002</v>
      </c>
      <c r="C272" s="37">
        <f>SUMIFS(СВЦЭМ!$H$34:$H$777,СВЦЭМ!$A$34:$A$777,$A272,СВЦЭМ!$B$34:$B$777,C$260)+'СЕТ СН'!$F$12-'СЕТ СН'!$F$21</f>
        <v>-158.7931853</v>
      </c>
      <c r="D272" s="37">
        <f>SUMIFS(СВЦЭМ!$H$34:$H$777,СВЦЭМ!$A$34:$A$777,$A272,СВЦЭМ!$B$34:$B$777,D$260)+'СЕТ СН'!$F$12-'СЕТ СН'!$F$21</f>
        <v>-148.72034638000002</v>
      </c>
      <c r="E272" s="37">
        <f>SUMIFS(СВЦЭМ!$H$34:$H$777,СВЦЭМ!$A$34:$A$777,$A272,СВЦЭМ!$B$34:$B$777,E$260)+'СЕТ СН'!$F$12-'СЕТ СН'!$F$21</f>
        <v>-130.33921772000002</v>
      </c>
      <c r="F272" s="37">
        <f>SUMIFS(СВЦЭМ!$H$34:$H$777,СВЦЭМ!$A$34:$A$777,$A272,СВЦЭМ!$B$34:$B$777,F$260)+'СЕТ СН'!$F$12-'СЕТ СН'!$F$21</f>
        <v>-133.61701466</v>
      </c>
      <c r="G272" s="37">
        <f>SUMIFS(СВЦЭМ!$H$34:$H$777,СВЦЭМ!$A$34:$A$777,$A272,СВЦЭМ!$B$34:$B$777,G$260)+'СЕТ СН'!$F$12-'СЕТ СН'!$F$21</f>
        <v>-132.53533815999998</v>
      </c>
      <c r="H272" s="37">
        <f>SUMIFS(СВЦЭМ!$H$34:$H$777,СВЦЭМ!$A$34:$A$777,$A272,СВЦЭМ!$B$34:$B$777,H$260)+'СЕТ СН'!$F$12-'СЕТ СН'!$F$21</f>
        <v>-141.62351453000002</v>
      </c>
      <c r="I272" s="37">
        <f>SUMIFS(СВЦЭМ!$H$34:$H$777,СВЦЭМ!$A$34:$A$777,$A272,СВЦЭМ!$B$34:$B$777,I$260)+'СЕТ СН'!$F$12-'СЕТ СН'!$F$21</f>
        <v>-136.79216566000002</v>
      </c>
      <c r="J272" s="37">
        <f>SUMIFS(СВЦЭМ!$H$34:$H$777,СВЦЭМ!$A$34:$A$777,$A272,СВЦЭМ!$B$34:$B$777,J$260)+'СЕТ СН'!$F$12-'СЕТ СН'!$F$21</f>
        <v>-156.59702504000001</v>
      </c>
      <c r="K272" s="37">
        <f>SUMIFS(СВЦЭМ!$H$34:$H$777,СВЦЭМ!$A$34:$A$777,$A272,СВЦЭМ!$B$34:$B$777,K$260)+'СЕТ СН'!$F$12-'СЕТ СН'!$F$21</f>
        <v>-186.06260908000002</v>
      </c>
      <c r="L272" s="37">
        <f>SUMIFS(СВЦЭМ!$H$34:$H$777,СВЦЭМ!$A$34:$A$777,$A272,СВЦЭМ!$B$34:$B$777,L$260)+'СЕТ СН'!$F$12-'СЕТ СН'!$F$21</f>
        <v>-240.57454653000002</v>
      </c>
      <c r="M272" s="37">
        <f>SUMIFS(СВЦЭМ!$H$34:$H$777,СВЦЭМ!$A$34:$A$777,$A272,СВЦЭМ!$B$34:$B$777,M$260)+'СЕТ СН'!$F$12-'СЕТ СН'!$F$21</f>
        <v>-258.23671295999998</v>
      </c>
      <c r="N272" s="37">
        <f>SUMIFS(СВЦЭМ!$H$34:$H$777,СВЦЭМ!$A$34:$A$777,$A272,СВЦЭМ!$B$34:$B$777,N$260)+'СЕТ СН'!$F$12-'СЕТ СН'!$F$21</f>
        <v>-255.79936091000002</v>
      </c>
      <c r="O272" s="37">
        <f>SUMIFS(СВЦЭМ!$H$34:$H$777,СВЦЭМ!$A$34:$A$777,$A272,СВЦЭМ!$B$34:$B$777,O$260)+'СЕТ СН'!$F$12-'СЕТ СН'!$F$21</f>
        <v>-251.97302879</v>
      </c>
      <c r="P272" s="37">
        <f>SUMIFS(СВЦЭМ!$H$34:$H$777,СВЦЭМ!$A$34:$A$777,$A272,СВЦЭМ!$B$34:$B$777,P$260)+'СЕТ СН'!$F$12-'СЕТ СН'!$F$21</f>
        <v>-249.97412474999999</v>
      </c>
      <c r="Q272" s="37">
        <f>SUMIFS(СВЦЭМ!$H$34:$H$777,СВЦЭМ!$A$34:$A$777,$A272,СВЦЭМ!$B$34:$B$777,Q$260)+'СЕТ СН'!$F$12-'СЕТ СН'!$F$21</f>
        <v>-253.07412939</v>
      </c>
      <c r="R272" s="37">
        <f>SUMIFS(СВЦЭМ!$H$34:$H$777,СВЦЭМ!$A$34:$A$777,$A272,СВЦЭМ!$B$34:$B$777,R$260)+'СЕТ СН'!$F$12-'СЕТ СН'!$F$21</f>
        <v>-245.91209612</v>
      </c>
      <c r="S272" s="37">
        <f>SUMIFS(СВЦЭМ!$H$34:$H$777,СВЦЭМ!$A$34:$A$777,$A272,СВЦЭМ!$B$34:$B$777,S$260)+'СЕТ СН'!$F$12-'СЕТ СН'!$F$21</f>
        <v>-248.06257468000001</v>
      </c>
      <c r="T272" s="37">
        <f>SUMIFS(СВЦЭМ!$H$34:$H$777,СВЦЭМ!$A$34:$A$777,$A272,СВЦЭМ!$B$34:$B$777,T$260)+'СЕТ СН'!$F$12-'СЕТ СН'!$F$21</f>
        <v>-242.09691586000002</v>
      </c>
      <c r="U272" s="37">
        <f>SUMIFS(СВЦЭМ!$H$34:$H$777,СВЦЭМ!$A$34:$A$777,$A272,СВЦЭМ!$B$34:$B$777,U$260)+'СЕТ СН'!$F$12-'СЕТ СН'!$F$21</f>
        <v>-236.22475421000001</v>
      </c>
      <c r="V272" s="37">
        <f>SUMIFS(СВЦЭМ!$H$34:$H$777,СВЦЭМ!$A$34:$A$777,$A272,СВЦЭМ!$B$34:$B$777,V$260)+'СЕТ СН'!$F$12-'СЕТ СН'!$F$21</f>
        <v>-223.43121717999998</v>
      </c>
      <c r="W272" s="37">
        <f>SUMIFS(СВЦЭМ!$H$34:$H$777,СВЦЭМ!$A$34:$A$777,$A272,СВЦЭМ!$B$34:$B$777,W$260)+'СЕТ СН'!$F$12-'СЕТ СН'!$F$21</f>
        <v>-196.34131423000002</v>
      </c>
      <c r="X272" s="37">
        <f>SUMIFS(СВЦЭМ!$H$34:$H$777,СВЦЭМ!$A$34:$A$777,$A272,СВЦЭМ!$B$34:$B$777,X$260)+'СЕТ СН'!$F$12-'СЕТ СН'!$F$21</f>
        <v>-179.60320239999999</v>
      </c>
      <c r="Y272" s="37">
        <f>SUMIFS(СВЦЭМ!$H$34:$H$777,СВЦЭМ!$A$34:$A$777,$A272,СВЦЭМ!$B$34:$B$777,Y$260)+'СЕТ СН'!$F$12-'СЕТ СН'!$F$21</f>
        <v>-159.38048923000002</v>
      </c>
    </row>
    <row r="273" spans="1:25" ht="15.75" x14ac:dyDescent="0.2">
      <c r="A273" s="36">
        <f t="shared" si="7"/>
        <v>42960</v>
      </c>
      <c r="B273" s="37">
        <f>SUMIFS(СВЦЭМ!$H$34:$H$777,СВЦЭМ!$A$34:$A$777,$A273,СВЦЭМ!$B$34:$B$777,B$260)+'СЕТ СН'!$F$12-'СЕТ СН'!$F$21</f>
        <v>-203.91259303999999</v>
      </c>
      <c r="C273" s="37">
        <f>SUMIFS(СВЦЭМ!$H$34:$H$777,СВЦЭМ!$A$34:$A$777,$A273,СВЦЭМ!$B$34:$B$777,C$260)+'СЕТ СН'!$F$12-'СЕТ СН'!$F$21</f>
        <v>-157.66443962</v>
      </c>
      <c r="D273" s="37">
        <f>SUMIFS(СВЦЭМ!$H$34:$H$777,СВЦЭМ!$A$34:$A$777,$A273,СВЦЭМ!$B$34:$B$777,D$260)+'СЕТ СН'!$F$12-'СЕТ СН'!$F$21</f>
        <v>-165.68030694999999</v>
      </c>
      <c r="E273" s="37">
        <f>SUMIFS(СВЦЭМ!$H$34:$H$777,СВЦЭМ!$A$34:$A$777,$A273,СВЦЭМ!$B$34:$B$777,E$260)+'СЕТ СН'!$F$12-'СЕТ СН'!$F$21</f>
        <v>-167.50092540000003</v>
      </c>
      <c r="F273" s="37">
        <f>SUMIFS(СВЦЭМ!$H$34:$H$777,СВЦЭМ!$A$34:$A$777,$A273,СВЦЭМ!$B$34:$B$777,F$260)+'СЕТ СН'!$F$12-'СЕТ СН'!$F$21</f>
        <v>-158.31899362000001</v>
      </c>
      <c r="G273" s="37">
        <f>SUMIFS(СВЦЭМ!$H$34:$H$777,СВЦЭМ!$A$34:$A$777,$A273,СВЦЭМ!$B$34:$B$777,G$260)+'СЕТ СН'!$F$12-'СЕТ СН'!$F$21</f>
        <v>-159.86908629999999</v>
      </c>
      <c r="H273" s="37">
        <f>SUMIFS(СВЦЭМ!$H$34:$H$777,СВЦЭМ!$A$34:$A$777,$A273,СВЦЭМ!$B$34:$B$777,H$260)+'СЕТ СН'!$F$12-'СЕТ СН'!$F$21</f>
        <v>-156.35667100000001</v>
      </c>
      <c r="I273" s="37">
        <f>SUMIFS(СВЦЭМ!$H$34:$H$777,СВЦЭМ!$A$34:$A$777,$A273,СВЦЭМ!$B$34:$B$777,I$260)+'СЕТ СН'!$F$12-'СЕТ СН'!$F$21</f>
        <v>-177.90642873000002</v>
      </c>
      <c r="J273" s="37">
        <f>SUMIFS(СВЦЭМ!$H$34:$H$777,СВЦЭМ!$A$34:$A$777,$A273,СВЦЭМ!$B$34:$B$777,J$260)+'СЕТ СН'!$F$12-'СЕТ СН'!$F$21</f>
        <v>-201.56437254999997</v>
      </c>
      <c r="K273" s="37">
        <f>SUMIFS(СВЦЭМ!$H$34:$H$777,СВЦЭМ!$A$34:$A$777,$A273,СВЦЭМ!$B$34:$B$777,K$260)+'СЕТ СН'!$F$12-'СЕТ СН'!$F$21</f>
        <v>-201.90015592999998</v>
      </c>
      <c r="L273" s="37">
        <f>SUMIFS(СВЦЭМ!$H$34:$H$777,СВЦЭМ!$A$34:$A$777,$A273,СВЦЭМ!$B$34:$B$777,L$260)+'СЕТ СН'!$F$12-'СЕТ СН'!$F$21</f>
        <v>-214.91574111</v>
      </c>
      <c r="M273" s="37">
        <f>SUMIFS(СВЦЭМ!$H$34:$H$777,СВЦЭМ!$A$34:$A$777,$A273,СВЦЭМ!$B$34:$B$777,M$260)+'СЕТ СН'!$F$12-'СЕТ СН'!$F$21</f>
        <v>-232.05978045000001</v>
      </c>
      <c r="N273" s="37">
        <f>SUMIFS(СВЦЭМ!$H$34:$H$777,СВЦЭМ!$A$34:$A$777,$A273,СВЦЭМ!$B$34:$B$777,N$260)+'СЕТ СН'!$F$12-'СЕТ СН'!$F$21</f>
        <v>-232.31032533000001</v>
      </c>
      <c r="O273" s="37">
        <f>SUMIFS(СВЦЭМ!$H$34:$H$777,СВЦЭМ!$A$34:$A$777,$A273,СВЦЭМ!$B$34:$B$777,O$260)+'СЕТ СН'!$F$12-'СЕТ СН'!$F$21</f>
        <v>-233.33823243000001</v>
      </c>
      <c r="P273" s="37">
        <f>SUMIFS(СВЦЭМ!$H$34:$H$777,СВЦЭМ!$A$34:$A$777,$A273,СВЦЭМ!$B$34:$B$777,P$260)+'СЕТ СН'!$F$12-'СЕТ СН'!$F$21</f>
        <v>-231.17548578999998</v>
      </c>
      <c r="Q273" s="37">
        <f>SUMIFS(СВЦЭМ!$H$34:$H$777,СВЦЭМ!$A$34:$A$777,$A273,СВЦЭМ!$B$34:$B$777,Q$260)+'СЕТ СН'!$F$12-'СЕТ СН'!$F$21</f>
        <v>-233.14189436999999</v>
      </c>
      <c r="R273" s="37">
        <f>SUMIFS(СВЦЭМ!$H$34:$H$777,СВЦЭМ!$A$34:$A$777,$A273,СВЦЭМ!$B$34:$B$777,R$260)+'СЕТ СН'!$F$12-'СЕТ СН'!$F$21</f>
        <v>-238.39719222000002</v>
      </c>
      <c r="S273" s="37">
        <f>SUMIFS(СВЦЭМ!$H$34:$H$777,СВЦЭМ!$A$34:$A$777,$A273,СВЦЭМ!$B$34:$B$777,S$260)+'СЕТ СН'!$F$12-'СЕТ СН'!$F$21</f>
        <v>-236.83089682999997</v>
      </c>
      <c r="T273" s="37">
        <f>SUMIFS(СВЦЭМ!$H$34:$H$777,СВЦЭМ!$A$34:$A$777,$A273,СВЦЭМ!$B$34:$B$777,T$260)+'СЕТ СН'!$F$12-'СЕТ СН'!$F$21</f>
        <v>-234.97744053000002</v>
      </c>
      <c r="U273" s="37">
        <f>SUMIFS(СВЦЭМ!$H$34:$H$777,СВЦЭМ!$A$34:$A$777,$A273,СВЦЭМ!$B$34:$B$777,U$260)+'СЕТ СН'!$F$12-'СЕТ СН'!$F$21</f>
        <v>-236.05887488000002</v>
      </c>
      <c r="V273" s="37">
        <f>SUMIFS(СВЦЭМ!$H$34:$H$777,СВЦЭМ!$A$34:$A$777,$A273,СВЦЭМ!$B$34:$B$777,V$260)+'СЕТ СН'!$F$12-'СЕТ СН'!$F$21</f>
        <v>-219.38205751999999</v>
      </c>
      <c r="W273" s="37">
        <f>SUMIFS(СВЦЭМ!$H$34:$H$777,СВЦЭМ!$A$34:$A$777,$A273,СВЦЭМ!$B$34:$B$777,W$260)+'СЕТ СН'!$F$12-'СЕТ СН'!$F$21</f>
        <v>-183.82700626000002</v>
      </c>
      <c r="X273" s="37">
        <f>SUMIFS(СВЦЭМ!$H$34:$H$777,СВЦЭМ!$A$34:$A$777,$A273,СВЦЭМ!$B$34:$B$777,X$260)+'СЕТ СН'!$F$12-'СЕТ СН'!$F$21</f>
        <v>-195.22839399999998</v>
      </c>
      <c r="Y273" s="37">
        <f>SUMIFS(СВЦЭМ!$H$34:$H$777,СВЦЭМ!$A$34:$A$777,$A273,СВЦЭМ!$B$34:$B$777,Y$260)+'СЕТ СН'!$F$12-'СЕТ СН'!$F$21</f>
        <v>-213.88036648999997</v>
      </c>
    </row>
    <row r="274" spans="1:25" ht="15.75" x14ac:dyDescent="0.2">
      <c r="A274" s="36">
        <f t="shared" si="7"/>
        <v>42961</v>
      </c>
      <c r="B274" s="37">
        <f>SUMIFS(СВЦЭМ!$H$34:$H$777,СВЦЭМ!$A$34:$A$777,$A274,СВЦЭМ!$B$34:$B$777,B$260)+'СЕТ СН'!$F$12-'СЕТ СН'!$F$21</f>
        <v>-180.25548146</v>
      </c>
      <c r="C274" s="37">
        <f>SUMIFS(СВЦЭМ!$H$34:$H$777,СВЦЭМ!$A$34:$A$777,$A274,СВЦЭМ!$B$34:$B$777,C$260)+'СЕТ СН'!$F$12-'СЕТ СН'!$F$21</f>
        <v>-146.29261862999999</v>
      </c>
      <c r="D274" s="37">
        <f>SUMIFS(СВЦЭМ!$H$34:$H$777,СВЦЭМ!$A$34:$A$777,$A274,СВЦЭМ!$B$34:$B$777,D$260)+'СЕТ СН'!$F$12-'СЕТ СН'!$F$21</f>
        <v>-124.27574756000001</v>
      </c>
      <c r="E274" s="37">
        <f>SUMIFS(СВЦЭМ!$H$34:$H$777,СВЦЭМ!$A$34:$A$777,$A274,СВЦЭМ!$B$34:$B$777,E$260)+'СЕТ СН'!$F$12-'СЕТ СН'!$F$21</f>
        <v>-105.73447686999998</v>
      </c>
      <c r="F274" s="37">
        <f>SUMIFS(СВЦЭМ!$H$34:$H$777,СВЦЭМ!$A$34:$A$777,$A274,СВЦЭМ!$B$34:$B$777,F$260)+'СЕТ СН'!$F$12-'СЕТ СН'!$F$21</f>
        <v>-99.722578139999996</v>
      </c>
      <c r="G274" s="37">
        <f>SUMIFS(СВЦЭМ!$H$34:$H$777,СВЦЭМ!$A$34:$A$777,$A274,СВЦЭМ!$B$34:$B$777,G$260)+'СЕТ СН'!$F$12-'СЕТ СН'!$F$21</f>
        <v>-104.52141820999998</v>
      </c>
      <c r="H274" s="37">
        <f>SUMIFS(СВЦЭМ!$H$34:$H$777,СВЦЭМ!$A$34:$A$777,$A274,СВЦЭМ!$B$34:$B$777,H$260)+'СЕТ СН'!$F$12-'СЕТ СН'!$F$21</f>
        <v>-145.19341068</v>
      </c>
      <c r="I274" s="37">
        <f>SUMIFS(СВЦЭМ!$H$34:$H$777,СВЦЭМ!$A$34:$A$777,$A274,СВЦЭМ!$B$34:$B$777,I$260)+'СЕТ СН'!$F$12-'СЕТ СН'!$F$21</f>
        <v>-146.12796904999999</v>
      </c>
      <c r="J274" s="37">
        <f>SUMIFS(СВЦЭМ!$H$34:$H$777,СВЦЭМ!$A$34:$A$777,$A274,СВЦЭМ!$B$34:$B$777,J$260)+'СЕТ СН'!$F$12-'СЕТ СН'!$F$21</f>
        <v>-188.32512091000001</v>
      </c>
      <c r="K274" s="37">
        <f>SUMIFS(СВЦЭМ!$H$34:$H$777,СВЦЭМ!$A$34:$A$777,$A274,СВЦЭМ!$B$34:$B$777,K$260)+'СЕТ СН'!$F$12-'СЕТ СН'!$F$21</f>
        <v>-206.70102923000002</v>
      </c>
      <c r="L274" s="37">
        <f>SUMIFS(СВЦЭМ!$H$34:$H$777,СВЦЭМ!$A$34:$A$777,$A274,СВЦЭМ!$B$34:$B$777,L$260)+'СЕТ СН'!$F$12-'СЕТ СН'!$F$21</f>
        <v>-245.26268275000001</v>
      </c>
      <c r="M274" s="37">
        <f>SUMIFS(СВЦЭМ!$H$34:$H$777,СВЦЭМ!$A$34:$A$777,$A274,СВЦЭМ!$B$34:$B$777,M$260)+'СЕТ СН'!$F$12-'СЕТ СН'!$F$21</f>
        <v>-252.50200217000003</v>
      </c>
      <c r="N274" s="37">
        <f>SUMIFS(СВЦЭМ!$H$34:$H$777,СВЦЭМ!$A$34:$A$777,$A274,СВЦЭМ!$B$34:$B$777,N$260)+'СЕТ СН'!$F$12-'СЕТ СН'!$F$21</f>
        <v>-255.13685849000001</v>
      </c>
      <c r="O274" s="37">
        <f>SUMIFS(СВЦЭМ!$H$34:$H$777,СВЦЭМ!$A$34:$A$777,$A274,СВЦЭМ!$B$34:$B$777,O$260)+'СЕТ СН'!$F$12-'СЕТ СН'!$F$21</f>
        <v>-252.90557223000002</v>
      </c>
      <c r="P274" s="37">
        <f>SUMIFS(СВЦЭМ!$H$34:$H$777,СВЦЭМ!$A$34:$A$777,$A274,СВЦЭМ!$B$34:$B$777,P$260)+'СЕТ СН'!$F$12-'СЕТ СН'!$F$21</f>
        <v>-253.24376063</v>
      </c>
      <c r="Q274" s="37">
        <f>SUMIFS(СВЦЭМ!$H$34:$H$777,СВЦЭМ!$A$34:$A$777,$A274,СВЦЭМ!$B$34:$B$777,Q$260)+'СЕТ СН'!$F$12-'СЕТ СН'!$F$21</f>
        <v>-251.92418383</v>
      </c>
      <c r="R274" s="37">
        <f>SUMIFS(СВЦЭМ!$H$34:$H$777,СВЦЭМ!$A$34:$A$777,$A274,СВЦЭМ!$B$34:$B$777,R$260)+'СЕТ СН'!$F$12-'СЕТ СН'!$F$21</f>
        <v>-253.06630755999998</v>
      </c>
      <c r="S274" s="37">
        <f>SUMIFS(СВЦЭМ!$H$34:$H$777,СВЦЭМ!$A$34:$A$777,$A274,СВЦЭМ!$B$34:$B$777,S$260)+'СЕТ СН'!$F$12-'СЕТ СН'!$F$21</f>
        <v>-254.83619852999999</v>
      </c>
      <c r="T274" s="37">
        <f>SUMIFS(СВЦЭМ!$H$34:$H$777,СВЦЭМ!$A$34:$A$777,$A274,СВЦЭМ!$B$34:$B$777,T$260)+'СЕТ СН'!$F$12-'СЕТ СН'!$F$21</f>
        <v>-250.24042742</v>
      </c>
      <c r="U274" s="37">
        <f>SUMIFS(СВЦЭМ!$H$34:$H$777,СВЦЭМ!$A$34:$A$777,$A274,СВЦЭМ!$B$34:$B$777,U$260)+'СЕТ СН'!$F$12-'СЕТ СН'!$F$21</f>
        <v>-251.35575254000003</v>
      </c>
      <c r="V274" s="37">
        <f>SUMIFS(СВЦЭМ!$H$34:$H$777,СВЦЭМ!$A$34:$A$777,$A274,СВЦЭМ!$B$34:$B$777,V$260)+'СЕТ СН'!$F$12-'СЕТ СН'!$F$21</f>
        <v>-243.52578101</v>
      </c>
      <c r="W274" s="37">
        <f>SUMIFS(СВЦЭМ!$H$34:$H$777,СВЦЭМ!$A$34:$A$777,$A274,СВЦЭМ!$B$34:$B$777,W$260)+'СЕТ СН'!$F$12-'СЕТ СН'!$F$21</f>
        <v>-209.95252017000001</v>
      </c>
      <c r="X274" s="37">
        <f>SUMIFS(СВЦЭМ!$H$34:$H$777,СВЦЭМ!$A$34:$A$777,$A274,СВЦЭМ!$B$34:$B$777,X$260)+'СЕТ СН'!$F$12-'СЕТ СН'!$F$21</f>
        <v>-191.78361758</v>
      </c>
      <c r="Y274" s="37">
        <f>SUMIFS(СВЦЭМ!$H$34:$H$777,СВЦЭМ!$A$34:$A$777,$A274,СВЦЭМ!$B$34:$B$777,Y$260)+'СЕТ СН'!$F$12-'СЕТ СН'!$F$21</f>
        <v>-185.50216476999998</v>
      </c>
    </row>
    <row r="275" spans="1:25" ht="15.75" x14ac:dyDescent="0.2">
      <c r="A275" s="36">
        <f t="shared" si="7"/>
        <v>42962</v>
      </c>
      <c r="B275" s="37">
        <f>SUMIFS(СВЦЭМ!$H$34:$H$777,СВЦЭМ!$A$34:$A$777,$A275,СВЦЭМ!$B$34:$B$777,B$260)+'СЕТ СН'!$F$12-'СЕТ СН'!$F$21</f>
        <v>-165.81904134000001</v>
      </c>
      <c r="C275" s="37">
        <f>SUMIFS(СВЦЭМ!$H$34:$H$777,СВЦЭМ!$A$34:$A$777,$A275,СВЦЭМ!$B$34:$B$777,C$260)+'СЕТ СН'!$F$12-'СЕТ СН'!$F$21</f>
        <v>-126.00528930000002</v>
      </c>
      <c r="D275" s="37">
        <f>SUMIFS(СВЦЭМ!$H$34:$H$777,СВЦЭМ!$A$34:$A$777,$A275,СВЦЭМ!$B$34:$B$777,D$260)+'СЕТ СН'!$F$12-'СЕТ СН'!$F$21</f>
        <v>-110.27272270999998</v>
      </c>
      <c r="E275" s="37">
        <f>SUMIFS(СВЦЭМ!$H$34:$H$777,СВЦЭМ!$A$34:$A$777,$A275,СВЦЭМ!$B$34:$B$777,E$260)+'СЕТ СН'!$F$12-'СЕТ СН'!$F$21</f>
        <v>-98.930864380000003</v>
      </c>
      <c r="F275" s="37">
        <f>SUMIFS(СВЦЭМ!$H$34:$H$777,СВЦЭМ!$A$34:$A$777,$A275,СВЦЭМ!$B$34:$B$777,F$260)+'СЕТ СН'!$F$12-'СЕТ СН'!$F$21</f>
        <v>-96.514496459999975</v>
      </c>
      <c r="G275" s="37">
        <f>SUMIFS(СВЦЭМ!$H$34:$H$777,СВЦЭМ!$A$34:$A$777,$A275,СВЦЭМ!$B$34:$B$777,G$260)+'СЕТ СН'!$F$12-'СЕТ СН'!$F$21</f>
        <v>-102.13924465000002</v>
      </c>
      <c r="H275" s="37">
        <f>SUMIFS(СВЦЭМ!$H$34:$H$777,СВЦЭМ!$A$34:$A$777,$A275,СВЦЭМ!$B$34:$B$777,H$260)+'СЕТ СН'!$F$12-'СЕТ СН'!$F$21</f>
        <v>-122.84894651000002</v>
      </c>
      <c r="I275" s="37">
        <f>SUMIFS(СВЦЭМ!$H$34:$H$777,СВЦЭМ!$A$34:$A$777,$A275,СВЦЭМ!$B$34:$B$777,I$260)+'СЕТ СН'!$F$12-'СЕТ СН'!$F$21</f>
        <v>-186.12610595000001</v>
      </c>
      <c r="J275" s="37">
        <f>SUMIFS(СВЦЭМ!$H$34:$H$777,СВЦЭМ!$A$34:$A$777,$A275,СВЦЭМ!$B$34:$B$777,J$260)+'СЕТ СН'!$F$12-'СЕТ СН'!$F$21</f>
        <v>-183.81342875000001</v>
      </c>
      <c r="K275" s="37">
        <f>SUMIFS(СВЦЭМ!$H$34:$H$777,СВЦЭМ!$A$34:$A$777,$A275,СВЦЭМ!$B$34:$B$777,K$260)+'СЕТ СН'!$F$12-'СЕТ СН'!$F$21</f>
        <v>-207.55822638000001</v>
      </c>
      <c r="L275" s="37">
        <f>SUMIFS(СВЦЭМ!$H$34:$H$777,СВЦЭМ!$A$34:$A$777,$A275,СВЦЭМ!$B$34:$B$777,L$260)+'СЕТ СН'!$F$12-'СЕТ СН'!$F$21</f>
        <v>-246.94627381999999</v>
      </c>
      <c r="M275" s="37">
        <f>SUMIFS(СВЦЭМ!$H$34:$H$777,СВЦЭМ!$A$34:$A$777,$A275,СВЦЭМ!$B$34:$B$777,M$260)+'СЕТ СН'!$F$12-'СЕТ СН'!$F$21</f>
        <v>-262.73691559000002</v>
      </c>
      <c r="N275" s="37">
        <f>SUMIFS(СВЦЭМ!$H$34:$H$777,СВЦЭМ!$A$34:$A$777,$A275,СВЦЭМ!$B$34:$B$777,N$260)+'СЕТ СН'!$F$12-'СЕТ СН'!$F$21</f>
        <v>-263.21542522999999</v>
      </c>
      <c r="O275" s="37">
        <f>SUMIFS(СВЦЭМ!$H$34:$H$777,СВЦЭМ!$A$34:$A$777,$A275,СВЦЭМ!$B$34:$B$777,O$260)+'СЕТ СН'!$F$12-'СЕТ СН'!$F$21</f>
        <v>-262.27881751000001</v>
      </c>
      <c r="P275" s="37">
        <f>SUMIFS(СВЦЭМ!$H$34:$H$777,СВЦЭМ!$A$34:$A$777,$A275,СВЦЭМ!$B$34:$B$777,P$260)+'СЕТ СН'!$F$12-'СЕТ СН'!$F$21</f>
        <v>-260.75443388000002</v>
      </c>
      <c r="Q275" s="37">
        <f>SUMIFS(СВЦЭМ!$H$34:$H$777,СВЦЭМ!$A$34:$A$777,$A275,СВЦЭМ!$B$34:$B$777,Q$260)+'СЕТ СН'!$F$12-'СЕТ СН'!$F$21</f>
        <v>-262.22718306000002</v>
      </c>
      <c r="R275" s="37">
        <f>SUMIFS(СВЦЭМ!$H$34:$H$777,СВЦЭМ!$A$34:$A$777,$A275,СВЦЭМ!$B$34:$B$777,R$260)+'СЕТ СН'!$F$12-'СЕТ СН'!$F$21</f>
        <v>-256.92947502999999</v>
      </c>
      <c r="S275" s="37">
        <f>SUMIFS(СВЦЭМ!$H$34:$H$777,СВЦЭМ!$A$34:$A$777,$A275,СВЦЭМ!$B$34:$B$777,S$260)+'СЕТ СН'!$F$12-'СЕТ СН'!$F$21</f>
        <v>-258.67211794000002</v>
      </c>
      <c r="T275" s="37">
        <f>SUMIFS(СВЦЭМ!$H$34:$H$777,СВЦЭМ!$A$34:$A$777,$A275,СВЦЭМ!$B$34:$B$777,T$260)+'СЕТ СН'!$F$12-'СЕТ СН'!$F$21</f>
        <v>-259.56975322</v>
      </c>
      <c r="U275" s="37">
        <f>SUMIFS(СВЦЭМ!$H$34:$H$777,СВЦЭМ!$A$34:$A$777,$A275,СВЦЭМ!$B$34:$B$777,U$260)+'СЕТ СН'!$F$12-'СЕТ СН'!$F$21</f>
        <v>-259.65311646999999</v>
      </c>
      <c r="V275" s="37">
        <f>SUMIFS(СВЦЭМ!$H$34:$H$777,СВЦЭМ!$A$34:$A$777,$A275,СВЦЭМ!$B$34:$B$777,V$260)+'СЕТ СН'!$F$12-'СЕТ СН'!$F$21</f>
        <v>-242.17518131999998</v>
      </c>
      <c r="W275" s="37">
        <f>SUMIFS(СВЦЭМ!$H$34:$H$777,СВЦЭМ!$A$34:$A$777,$A275,СВЦЭМ!$B$34:$B$777,W$260)+'СЕТ СН'!$F$12-'СЕТ СН'!$F$21</f>
        <v>-204.12037572000003</v>
      </c>
      <c r="X275" s="37">
        <f>SUMIFS(СВЦЭМ!$H$34:$H$777,СВЦЭМ!$A$34:$A$777,$A275,СВЦЭМ!$B$34:$B$777,X$260)+'СЕТ СН'!$F$12-'СЕТ СН'!$F$21</f>
        <v>-199.79552383999999</v>
      </c>
      <c r="Y275" s="37">
        <f>SUMIFS(СВЦЭМ!$H$34:$H$777,СВЦЭМ!$A$34:$A$777,$A275,СВЦЭМ!$B$34:$B$777,Y$260)+'СЕТ СН'!$F$12-'СЕТ СН'!$F$21</f>
        <v>-181.29940706000002</v>
      </c>
    </row>
    <row r="276" spans="1:25" ht="15.75" x14ac:dyDescent="0.2">
      <c r="A276" s="36">
        <f t="shared" si="7"/>
        <v>42963</v>
      </c>
      <c r="B276" s="37">
        <f>SUMIFS(СВЦЭМ!$H$34:$H$777,СВЦЭМ!$A$34:$A$777,$A276,СВЦЭМ!$B$34:$B$777,B$260)+'СЕТ СН'!$F$12-'СЕТ СН'!$F$21</f>
        <v>-146.81592774000001</v>
      </c>
      <c r="C276" s="37">
        <f>SUMIFS(СВЦЭМ!$H$34:$H$777,СВЦЭМ!$A$34:$A$777,$A276,СВЦЭМ!$B$34:$B$777,C$260)+'СЕТ СН'!$F$12-'СЕТ СН'!$F$21</f>
        <v>-122.84554441</v>
      </c>
      <c r="D276" s="37">
        <f>SUMIFS(СВЦЭМ!$H$34:$H$777,СВЦЭМ!$A$34:$A$777,$A276,СВЦЭМ!$B$34:$B$777,D$260)+'СЕТ СН'!$F$12-'СЕТ СН'!$F$21</f>
        <v>-113.04043015000002</v>
      </c>
      <c r="E276" s="37">
        <f>SUMIFS(СВЦЭМ!$H$34:$H$777,СВЦЭМ!$A$34:$A$777,$A276,СВЦЭМ!$B$34:$B$777,E$260)+'СЕТ СН'!$F$12-'СЕТ СН'!$F$21</f>
        <v>-109.29016132999999</v>
      </c>
      <c r="F276" s="37">
        <f>SUMIFS(СВЦЭМ!$H$34:$H$777,СВЦЭМ!$A$34:$A$777,$A276,СВЦЭМ!$B$34:$B$777,F$260)+'СЕТ СН'!$F$12-'СЕТ СН'!$F$21</f>
        <v>-104.15632855000001</v>
      </c>
      <c r="G276" s="37">
        <f>SUMIFS(СВЦЭМ!$H$34:$H$777,СВЦЭМ!$A$34:$A$777,$A276,СВЦЭМ!$B$34:$B$777,G$260)+'СЕТ СН'!$F$12-'СЕТ СН'!$F$21</f>
        <v>-109.64932398000002</v>
      </c>
      <c r="H276" s="37">
        <f>SUMIFS(СВЦЭМ!$H$34:$H$777,СВЦЭМ!$A$34:$A$777,$A276,СВЦЭМ!$B$34:$B$777,H$260)+'СЕТ СН'!$F$12-'СЕТ СН'!$F$21</f>
        <v>-123.99377527000001</v>
      </c>
      <c r="I276" s="37">
        <f>SUMIFS(СВЦЭМ!$H$34:$H$777,СВЦЭМ!$A$34:$A$777,$A276,СВЦЭМ!$B$34:$B$777,I$260)+'СЕТ СН'!$F$12-'СЕТ СН'!$F$21</f>
        <v>-147.18803458000002</v>
      </c>
      <c r="J276" s="37">
        <f>SUMIFS(СВЦЭМ!$H$34:$H$777,СВЦЭМ!$A$34:$A$777,$A276,СВЦЭМ!$B$34:$B$777,J$260)+'СЕТ СН'!$F$12-'СЕТ СН'!$F$21</f>
        <v>-171.89754735000002</v>
      </c>
      <c r="K276" s="37">
        <f>SUMIFS(СВЦЭМ!$H$34:$H$777,СВЦЭМ!$A$34:$A$777,$A276,СВЦЭМ!$B$34:$B$777,K$260)+'СЕТ СН'!$F$12-'СЕТ СН'!$F$21</f>
        <v>-201.99223698999998</v>
      </c>
      <c r="L276" s="37">
        <f>SUMIFS(СВЦЭМ!$H$34:$H$777,СВЦЭМ!$A$34:$A$777,$A276,СВЦЭМ!$B$34:$B$777,L$260)+'СЕТ СН'!$F$12-'СЕТ СН'!$F$21</f>
        <v>-242.65689939999999</v>
      </c>
      <c r="M276" s="37">
        <f>SUMIFS(СВЦЭМ!$H$34:$H$777,СВЦЭМ!$A$34:$A$777,$A276,СВЦЭМ!$B$34:$B$777,M$260)+'СЕТ СН'!$F$12-'СЕТ СН'!$F$21</f>
        <v>-258.95312159999997</v>
      </c>
      <c r="N276" s="37">
        <f>SUMIFS(СВЦЭМ!$H$34:$H$777,СВЦЭМ!$A$34:$A$777,$A276,СВЦЭМ!$B$34:$B$777,N$260)+'СЕТ СН'!$F$12-'СЕТ СН'!$F$21</f>
        <v>-261.12914230000001</v>
      </c>
      <c r="O276" s="37">
        <f>SUMIFS(СВЦЭМ!$H$34:$H$777,СВЦЭМ!$A$34:$A$777,$A276,СВЦЭМ!$B$34:$B$777,O$260)+'СЕТ СН'!$F$12-'СЕТ СН'!$F$21</f>
        <v>-259.27852854999998</v>
      </c>
      <c r="P276" s="37">
        <f>SUMIFS(СВЦЭМ!$H$34:$H$777,СВЦЭМ!$A$34:$A$777,$A276,СВЦЭМ!$B$34:$B$777,P$260)+'СЕТ СН'!$F$12-'СЕТ СН'!$F$21</f>
        <v>-256.84277266999999</v>
      </c>
      <c r="Q276" s="37">
        <f>SUMIFS(СВЦЭМ!$H$34:$H$777,СВЦЭМ!$A$34:$A$777,$A276,СВЦЭМ!$B$34:$B$777,Q$260)+'СЕТ СН'!$F$12-'СЕТ СН'!$F$21</f>
        <v>-256.53137033000002</v>
      </c>
      <c r="R276" s="37">
        <f>SUMIFS(СВЦЭМ!$H$34:$H$777,СВЦЭМ!$A$34:$A$777,$A276,СВЦЭМ!$B$34:$B$777,R$260)+'СЕТ СН'!$F$12-'СЕТ СН'!$F$21</f>
        <v>-257.28249778999998</v>
      </c>
      <c r="S276" s="37">
        <f>SUMIFS(СВЦЭМ!$H$34:$H$777,СВЦЭМ!$A$34:$A$777,$A276,СВЦЭМ!$B$34:$B$777,S$260)+'СЕТ СН'!$F$12-'СЕТ СН'!$F$21</f>
        <v>-260.07126655000002</v>
      </c>
      <c r="T276" s="37">
        <f>SUMIFS(СВЦЭМ!$H$34:$H$777,СВЦЭМ!$A$34:$A$777,$A276,СВЦЭМ!$B$34:$B$777,T$260)+'СЕТ СН'!$F$12-'СЕТ СН'!$F$21</f>
        <v>-260.33687633</v>
      </c>
      <c r="U276" s="37">
        <f>SUMIFS(СВЦЭМ!$H$34:$H$777,СВЦЭМ!$A$34:$A$777,$A276,СВЦЭМ!$B$34:$B$777,U$260)+'СЕТ СН'!$F$12-'СЕТ СН'!$F$21</f>
        <v>-260.37285842</v>
      </c>
      <c r="V276" s="37">
        <f>SUMIFS(СВЦЭМ!$H$34:$H$777,СВЦЭМ!$A$34:$A$777,$A276,СВЦЭМ!$B$34:$B$777,V$260)+'СЕТ СН'!$F$12-'СЕТ СН'!$F$21</f>
        <v>-247.05084283000002</v>
      </c>
      <c r="W276" s="37">
        <f>SUMIFS(СВЦЭМ!$H$34:$H$777,СВЦЭМ!$A$34:$A$777,$A276,СВЦЭМ!$B$34:$B$777,W$260)+'СЕТ СН'!$F$12-'СЕТ СН'!$F$21</f>
        <v>-208.40115956</v>
      </c>
      <c r="X276" s="37">
        <f>SUMIFS(СВЦЭМ!$H$34:$H$777,СВЦЭМ!$A$34:$A$777,$A276,СВЦЭМ!$B$34:$B$777,X$260)+'СЕТ СН'!$F$12-'СЕТ СН'!$F$21</f>
        <v>-194.04000558000001</v>
      </c>
      <c r="Y276" s="37">
        <f>SUMIFS(СВЦЭМ!$H$34:$H$777,СВЦЭМ!$A$34:$A$777,$A276,СВЦЭМ!$B$34:$B$777,Y$260)+'СЕТ СН'!$F$12-'СЕТ СН'!$F$21</f>
        <v>-172.67331969999998</v>
      </c>
    </row>
    <row r="277" spans="1:25" ht="15.75" x14ac:dyDescent="0.2">
      <c r="A277" s="36">
        <f t="shared" si="7"/>
        <v>42964</v>
      </c>
      <c r="B277" s="37">
        <f>SUMIFS(СВЦЭМ!$H$34:$H$777,СВЦЭМ!$A$34:$A$777,$A277,СВЦЭМ!$B$34:$B$777,B$260)+'СЕТ СН'!$F$12-'СЕТ СН'!$F$21</f>
        <v>-158.25578927999999</v>
      </c>
      <c r="C277" s="37">
        <f>SUMIFS(СВЦЭМ!$H$34:$H$777,СВЦЭМ!$A$34:$A$777,$A277,СВЦЭМ!$B$34:$B$777,C$260)+'СЕТ СН'!$F$12-'СЕТ СН'!$F$21</f>
        <v>-136.32606938999999</v>
      </c>
      <c r="D277" s="37">
        <f>SUMIFS(СВЦЭМ!$H$34:$H$777,СВЦЭМ!$A$34:$A$777,$A277,СВЦЭМ!$B$34:$B$777,D$260)+'СЕТ СН'!$F$12-'СЕТ СН'!$F$21</f>
        <v>-118.93970447999999</v>
      </c>
      <c r="E277" s="37">
        <f>SUMIFS(СВЦЭМ!$H$34:$H$777,СВЦЭМ!$A$34:$A$777,$A277,СВЦЭМ!$B$34:$B$777,E$260)+'СЕТ СН'!$F$12-'СЕТ СН'!$F$21</f>
        <v>-112.69638788999998</v>
      </c>
      <c r="F277" s="37">
        <f>SUMIFS(СВЦЭМ!$H$34:$H$777,СВЦЭМ!$A$34:$A$777,$A277,СВЦЭМ!$B$34:$B$777,F$260)+'СЕТ СН'!$F$12-'СЕТ СН'!$F$21</f>
        <v>-108.18648057000001</v>
      </c>
      <c r="G277" s="37">
        <f>SUMIFS(СВЦЭМ!$H$34:$H$777,СВЦЭМ!$A$34:$A$777,$A277,СВЦЭМ!$B$34:$B$777,G$260)+'СЕТ СН'!$F$12-'СЕТ СН'!$F$21</f>
        <v>-114.65637222999999</v>
      </c>
      <c r="H277" s="37">
        <f>SUMIFS(СВЦЭМ!$H$34:$H$777,СВЦЭМ!$A$34:$A$777,$A277,СВЦЭМ!$B$34:$B$777,H$260)+'СЕТ СН'!$F$12-'СЕТ СН'!$F$21</f>
        <v>-137.02224668999997</v>
      </c>
      <c r="I277" s="37">
        <f>SUMIFS(СВЦЭМ!$H$34:$H$777,СВЦЭМ!$A$34:$A$777,$A277,СВЦЭМ!$B$34:$B$777,I$260)+'СЕТ СН'!$F$12-'СЕТ СН'!$F$21</f>
        <v>-157.69595006999998</v>
      </c>
      <c r="J277" s="37">
        <f>SUMIFS(СВЦЭМ!$H$34:$H$777,СВЦЭМ!$A$34:$A$777,$A277,СВЦЭМ!$B$34:$B$777,J$260)+'СЕТ СН'!$F$12-'СЕТ СН'!$F$21</f>
        <v>-183.25880468000003</v>
      </c>
      <c r="K277" s="37">
        <f>SUMIFS(СВЦЭМ!$H$34:$H$777,СВЦЭМ!$A$34:$A$777,$A277,СВЦЭМ!$B$34:$B$777,K$260)+'СЕТ СН'!$F$12-'СЕТ СН'!$F$21</f>
        <v>-204.08138066999999</v>
      </c>
      <c r="L277" s="37">
        <f>SUMIFS(СВЦЭМ!$H$34:$H$777,СВЦЭМ!$A$34:$A$777,$A277,СВЦЭМ!$B$34:$B$777,L$260)+'СЕТ СН'!$F$12-'СЕТ СН'!$F$21</f>
        <v>-245.67152723999999</v>
      </c>
      <c r="M277" s="37">
        <f>SUMIFS(СВЦЭМ!$H$34:$H$777,СВЦЭМ!$A$34:$A$777,$A277,СВЦЭМ!$B$34:$B$777,M$260)+'СЕТ СН'!$F$12-'СЕТ СН'!$F$21</f>
        <v>-258.88107844000001</v>
      </c>
      <c r="N277" s="37">
        <f>SUMIFS(СВЦЭМ!$H$34:$H$777,СВЦЭМ!$A$34:$A$777,$A277,СВЦЭМ!$B$34:$B$777,N$260)+'СЕТ СН'!$F$12-'СЕТ СН'!$F$21</f>
        <v>-260.51708810000002</v>
      </c>
      <c r="O277" s="37">
        <f>SUMIFS(СВЦЭМ!$H$34:$H$777,СВЦЭМ!$A$34:$A$777,$A277,СВЦЭМ!$B$34:$B$777,O$260)+'СЕТ СН'!$F$12-'СЕТ СН'!$F$21</f>
        <v>-259.67767215999999</v>
      </c>
      <c r="P277" s="37">
        <f>SUMIFS(СВЦЭМ!$H$34:$H$777,СВЦЭМ!$A$34:$A$777,$A277,СВЦЭМ!$B$34:$B$777,P$260)+'СЕТ СН'!$F$12-'СЕТ СН'!$F$21</f>
        <v>-259.40418985000002</v>
      </c>
      <c r="Q277" s="37">
        <f>SUMIFS(СВЦЭМ!$H$34:$H$777,СВЦЭМ!$A$34:$A$777,$A277,СВЦЭМ!$B$34:$B$777,Q$260)+'СЕТ СН'!$F$12-'СЕТ СН'!$F$21</f>
        <v>-258.01326447999998</v>
      </c>
      <c r="R277" s="37">
        <f>SUMIFS(СВЦЭМ!$H$34:$H$777,СВЦЭМ!$A$34:$A$777,$A277,СВЦЭМ!$B$34:$B$777,R$260)+'СЕТ СН'!$F$12-'СЕТ СН'!$F$21</f>
        <v>-259.91720027999997</v>
      </c>
      <c r="S277" s="37">
        <f>SUMIFS(СВЦЭМ!$H$34:$H$777,СВЦЭМ!$A$34:$A$777,$A277,СВЦЭМ!$B$34:$B$777,S$260)+'СЕТ СН'!$F$12-'СЕТ СН'!$F$21</f>
        <v>-261.27214038</v>
      </c>
      <c r="T277" s="37">
        <f>SUMIFS(СВЦЭМ!$H$34:$H$777,СВЦЭМ!$A$34:$A$777,$A277,СВЦЭМ!$B$34:$B$777,T$260)+'СЕТ СН'!$F$12-'СЕТ СН'!$F$21</f>
        <v>-262.09619791</v>
      </c>
      <c r="U277" s="37">
        <f>SUMIFS(СВЦЭМ!$H$34:$H$777,СВЦЭМ!$A$34:$A$777,$A277,СВЦЭМ!$B$34:$B$777,U$260)+'СЕТ СН'!$F$12-'СЕТ СН'!$F$21</f>
        <v>-261.06005058</v>
      </c>
      <c r="V277" s="37">
        <f>SUMIFS(СВЦЭМ!$H$34:$H$777,СВЦЭМ!$A$34:$A$777,$A277,СВЦЭМ!$B$34:$B$777,V$260)+'СЕТ СН'!$F$12-'СЕТ СН'!$F$21</f>
        <v>-250.61359304000001</v>
      </c>
      <c r="W277" s="37">
        <f>SUMIFS(СВЦЭМ!$H$34:$H$777,СВЦЭМ!$A$34:$A$777,$A277,СВЦЭМ!$B$34:$B$777,W$260)+'СЕТ СН'!$F$12-'СЕТ СН'!$F$21</f>
        <v>-221.40730245999998</v>
      </c>
      <c r="X277" s="37">
        <f>SUMIFS(СВЦЭМ!$H$34:$H$777,СВЦЭМ!$A$34:$A$777,$A277,СВЦЭМ!$B$34:$B$777,X$260)+'СЕТ СН'!$F$12-'СЕТ СН'!$F$21</f>
        <v>-195.41601595999998</v>
      </c>
      <c r="Y277" s="37">
        <f>SUMIFS(СВЦЭМ!$H$34:$H$777,СВЦЭМ!$A$34:$A$777,$A277,СВЦЭМ!$B$34:$B$777,Y$260)+'СЕТ СН'!$F$12-'СЕТ СН'!$F$21</f>
        <v>-178.56190822999997</v>
      </c>
    </row>
    <row r="278" spans="1:25" ht="15.75" x14ac:dyDescent="0.2">
      <c r="A278" s="36">
        <f t="shared" si="7"/>
        <v>42965</v>
      </c>
      <c r="B278" s="37">
        <f>SUMIFS(СВЦЭМ!$H$34:$H$777,СВЦЭМ!$A$34:$A$777,$A278,СВЦЭМ!$B$34:$B$777,B$260)+'СЕТ СН'!$F$12-'СЕТ СН'!$F$21</f>
        <v>-158.59013375000001</v>
      </c>
      <c r="C278" s="37">
        <f>SUMIFS(СВЦЭМ!$H$34:$H$777,СВЦЭМ!$A$34:$A$777,$A278,СВЦЭМ!$B$34:$B$777,C$260)+'СЕТ СН'!$F$12-'СЕТ СН'!$F$21</f>
        <v>-129.94287512</v>
      </c>
      <c r="D278" s="37">
        <f>SUMIFS(СВЦЭМ!$H$34:$H$777,СВЦЭМ!$A$34:$A$777,$A278,СВЦЭМ!$B$34:$B$777,D$260)+'СЕТ СН'!$F$12-'СЕТ СН'!$F$21</f>
        <v>-113.14157544</v>
      </c>
      <c r="E278" s="37">
        <f>SUMIFS(СВЦЭМ!$H$34:$H$777,СВЦЭМ!$A$34:$A$777,$A278,СВЦЭМ!$B$34:$B$777,E$260)+'СЕТ СН'!$F$12-'СЕТ СН'!$F$21</f>
        <v>-104.66856736</v>
      </c>
      <c r="F278" s="37">
        <f>SUMIFS(СВЦЭМ!$H$34:$H$777,СВЦЭМ!$A$34:$A$777,$A278,СВЦЭМ!$B$34:$B$777,F$260)+'СЕТ СН'!$F$12-'СЕТ СН'!$F$21</f>
        <v>-101.57785432999998</v>
      </c>
      <c r="G278" s="37">
        <f>SUMIFS(СВЦЭМ!$H$34:$H$777,СВЦЭМ!$A$34:$A$777,$A278,СВЦЭМ!$B$34:$B$777,G$260)+'СЕТ СН'!$F$12-'СЕТ СН'!$F$21</f>
        <v>-104.97234409999999</v>
      </c>
      <c r="H278" s="37">
        <f>SUMIFS(СВЦЭМ!$H$34:$H$777,СВЦЭМ!$A$34:$A$777,$A278,СВЦЭМ!$B$34:$B$777,H$260)+'СЕТ СН'!$F$12-'СЕТ СН'!$F$21</f>
        <v>-135.06202772</v>
      </c>
      <c r="I278" s="37">
        <f>SUMIFS(СВЦЭМ!$H$34:$H$777,СВЦЭМ!$A$34:$A$777,$A278,СВЦЭМ!$B$34:$B$777,I$260)+'СЕТ СН'!$F$12-'СЕТ СН'!$F$21</f>
        <v>-158.27938130000001</v>
      </c>
      <c r="J278" s="37">
        <f>SUMIFS(СВЦЭМ!$H$34:$H$777,СВЦЭМ!$A$34:$A$777,$A278,СВЦЭМ!$B$34:$B$777,J$260)+'СЕТ СН'!$F$12-'СЕТ СН'!$F$21</f>
        <v>-185.03321153000002</v>
      </c>
      <c r="K278" s="37">
        <f>SUMIFS(СВЦЭМ!$H$34:$H$777,СВЦЭМ!$A$34:$A$777,$A278,СВЦЭМ!$B$34:$B$777,K$260)+'СЕТ СН'!$F$12-'СЕТ СН'!$F$21</f>
        <v>-204.51797349999998</v>
      </c>
      <c r="L278" s="37">
        <f>SUMIFS(СВЦЭМ!$H$34:$H$777,СВЦЭМ!$A$34:$A$777,$A278,СВЦЭМ!$B$34:$B$777,L$260)+'СЕТ СН'!$F$12-'СЕТ СН'!$F$21</f>
        <v>-249.23197045000001</v>
      </c>
      <c r="M278" s="37">
        <f>SUMIFS(СВЦЭМ!$H$34:$H$777,СВЦЭМ!$A$34:$A$777,$A278,СВЦЭМ!$B$34:$B$777,M$260)+'СЕТ СН'!$F$12-'СЕТ СН'!$F$21</f>
        <v>-264.66831423999997</v>
      </c>
      <c r="N278" s="37">
        <f>SUMIFS(СВЦЭМ!$H$34:$H$777,СВЦЭМ!$A$34:$A$777,$A278,СВЦЭМ!$B$34:$B$777,N$260)+'СЕТ СН'!$F$12-'СЕТ СН'!$F$21</f>
        <v>-263.72230903000002</v>
      </c>
      <c r="O278" s="37">
        <f>SUMIFS(СВЦЭМ!$H$34:$H$777,СВЦЭМ!$A$34:$A$777,$A278,СВЦЭМ!$B$34:$B$777,O$260)+'СЕТ СН'!$F$12-'СЕТ СН'!$F$21</f>
        <v>-266.88662553</v>
      </c>
      <c r="P278" s="37">
        <f>SUMIFS(СВЦЭМ!$H$34:$H$777,СВЦЭМ!$A$34:$A$777,$A278,СВЦЭМ!$B$34:$B$777,P$260)+'СЕТ СН'!$F$12-'СЕТ СН'!$F$21</f>
        <v>-262.67266893999999</v>
      </c>
      <c r="Q278" s="37">
        <f>SUMIFS(СВЦЭМ!$H$34:$H$777,СВЦЭМ!$A$34:$A$777,$A278,СВЦЭМ!$B$34:$B$777,Q$260)+'СЕТ СН'!$F$12-'СЕТ СН'!$F$21</f>
        <v>-260.77561564000001</v>
      </c>
      <c r="R278" s="37">
        <f>SUMIFS(СВЦЭМ!$H$34:$H$777,СВЦЭМ!$A$34:$A$777,$A278,СВЦЭМ!$B$34:$B$777,R$260)+'СЕТ СН'!$F$12-'СЕТ СН'!$F$21</f>
        <v>-257.61823088</v>
      </c>
      <c r="S278" s="37">
        <f>SUMIFS(СВЦЭМ!$H$34:$H$777,СВЦЭМ!$A$34:$A$777,$A278,СВЦЭМ!$B$34:$B$777,S$260)+'СЕТ СН'!$F$12-'СЕТ СН'!$F$21</f>
        <v>-264.19758303999998</v>
      </c>
      <c r="T278" s="37">
        <f>SUMIFS(СВЦЭМ!$H$34:$H$777,СВЦЭМ!$A$34:$A$777,$A278,СВЦЭМ!$B$34:$B$777,T$260)+'СЕТ СН'!$F$12-'СЕТ СН'!$F$21</f>
        <v>-259.88414757999999</v>
      </c>
      <c r="U278" s="37">
        <f>SUMIFS(СВЦЭМ!$H$34:$H$777,СВЦЭМ!$A$34:$A$777,$A278,СВЦЭМ!$B$34:$B$777,U$260)+'СЕТ СН'!$F$12-'СЕТ СН'!$F$21</f>
        <v>-261.09436569000002</v>
      </c>
      <c r="V278" s="37">
        <f>SUMIFS(СВЦЭМ!$H$34:$H$777,СВЦЭМ!$A$34:$A$777,$A278,СВЦЭМ!$B$34:$B$777,V$260)+'СЕТ СН'!$F$12-'СЕТ СН'!$F$21</f>
        <v>-245.4364751</v>
      </c>
      <c r="W278" s="37">
        <f>SUMIFS(СВЦЭМ!$H$34:$H$777,СВЦЭМ!$A$34:$A$777,$A278,СВЦЭМ!$B$34:$B$777,W$260)+'СЕТ СН'!$F$12-'СЕТ СН'!$F$21</f>
        <v>-210.55444089999997</v>
      </c>
      <c r="X278" s="37">
        <f>SUMIFS(СВЦЭМ!$H$34:$H$777,СВЦЭМ!$A$34:$A$777,$A278,СВЦЭМ!$B$34:$B$777,X$260)+'СЕТ СН'!$F$12-'СЕТ СН'!$F$21</f>
        <v>-190.70010865</v>
      </c>
      <c r="Y278" s="37">
        <f>SUMIFS(СВЦЭМ!$H$34:$H$777,СВЦЭМ!$A$34:$A$777,$A278,СВЦЭМ!$B$34:$B$777,Y$260)+'СЕТ СН'!$F$12-'СЕТ СН'!$F$21</f>
        <v>-174.39142913000001</v>
      </c>
    </row>
    <row r="279" spans="1:25" ht="15.75" x14ac:dyDescent="0.2">
      <c r="A279" s="36">
        <f t="shared" si="7"/>
        <v>42966</v>
      </c>
      <c r="B279" s="37">
        <f>SUMIFS(СВЦЭМ!$H$34:$H$777,СВЦЭМ!$A$34:$A$777,$A279,СВЦЭМ!$B$34:$B$777,B$260)+'СЕТ СН'!$F$12-'СЕТ СН'!$F$21</f>
        <v>-155.52017419999999</v>
      </c>
      <c r="C279" s="37">
        <f>SUMIFS(СВЦЭМ!$H$34:$H$777,СВЦЭМ!$A$34:$A$777,$A279,СВЦЭМ!$B$34:$B$777,C$260)+'СЕТ СН'!$F$12-'СЕТ СН'!$F$21</f>
        <v>-128.05652624999999</v>
      </c>
      <c r="D279" s="37">
        <f>SUMIFS(СВЦЭМ!$H$34:$H$777,СВЦЭМ!$A$34:$A$777,$A279,СВЦЭМ!$B$34:$B$777,D$260)+'СЕТ СН'!$F$12-'СЕТ СН'!$F$21</f>
        <v>-111.56288044000001</v>
      </c>
      <c r="E279" s="37">
        <f>SUMIFS(СВЦЭМ!$H$34:$H$777,СВЦЭМ!$A$34:$A$777,$A279,СВЦЭМ!$B$34:$B$777,E$260)+'СЕТ СН'!$F$12-'СЕТ СН'!$F$21</f>
        <v>-104.14444958000001</v>
      </c>
      <c r="F279" s="37">
        <f>SUMIFS(СВЦЭМ!$H$34:$H$777,СВЦЭМ!$A$34:$A$777,$A279,СВЦЭМ!$B$34:$B$777,F$260)+'СЕТ СН'!$F$12-'СЕТ СН'!$F$21</f>
        <v>-102.41838390999999</v>
      </c>
      <c r="G279" s="37">
        <f>SUMIFS(СВЦЭМ!$H$34:$H$777,СВЦЭМ!$A$34:$A$777,$A279,СВЦЭМ!$B$34:$B$777,G$260)+'СЕТ СН'!$F$12-'СЕТ СН'!$F$21</f>
        <v>-103.84468039000001</v>
      </c>
      <c r="H279" s="37">
        <f>SUMIFS(СВЦЭМ!$H$34:$H$777,СВЦЭМ!$A$34:$A$777,$A279,СВЦЭМ!$B$34:$B$777,H$260)+'СЕТ СН'!$F$12-'СЕТ СН'!$F$21</f>
        <v>-114.51147600000002</v>
      </c>
      <c r="I279" s="37">
        <f>SUMIFS(СВЦЭМ!$H$34:$H$777,СВЦЭМ!$A$34:$A$777,$A279,СВЦЭМ!$B$34:$B$777,I$260)+'СЕТ СН'!$F$12-'СЕТ СН'!$F$21</f>
        <v>-139.03182013999998</v>
      </c>
      <c r="J279" s="37">
        <f>SUMIFS(СВЦЭМ!$H$34:$H$777,СВЦЭМ!$A$34:$A$777,$A279,СВЦЭМ!$B$34:$B$777,J$260)+'СЕТ СН'!$F$12-'СЕТ СН'!$F$21</f>
        <v>-183.58903935000001</v>
      </c>
      <c r="K279" s="37">
        <f>SUMIFS(СВЦЭМ!$H$34:$H$777,СВЦЭМ!$A$34:$A$777,$A279,СВЦЭМ!$B$34:$B$777,K$260)+'СЕТ СН'!$F$12-'СЕТ СН'!$F$21</f>
        <v>-211.72669889999997</v>
      </c>
      <c r="L279" s="37">
        <f>SUMIFS(СВЦЭМ!$H$34:$H$777,СВЦЭМ!$A$34:$A$777,$A279,СВЦЭМ!$B$34:$B$777,L$260)+'СЕТ СН'!$F$12-'СЕТ СН'!$F$21</f>
        <v>-262.95932019999998</v>
      </c>
      <c r="M279" s="37">
        <f>SUMIFS(СВЦЭМ!$H$34:$H$777,СВЦЭМ!$A$34:$A$777,$A279,СВЦЭМ!$B$34:$B$777,M$260)+'СЕТ СН'!$F$12-'СЕТ СН'!$F$21</f>
        <v>-272.20314669999999</v>
      </c>
      <c r="N279" s="37">
        <f>SUMIFS(СВЦЭМ!$H$34:$H$777,СВЦЭМ!$A$34:$A$777,$A279,СВЦЭМ!$B$34:$B$777,N$260)+'СЕТ СН'!$F$12-'СЕТ СН'!$F$21</f>
        <v>-271.09313533</v>
      </c>
      <c r="O279" s="37">
        <f>SUMIFS(СВЦЭМ!$H$34:$H$777,СВЦЭМ!$A$34:$A$777,$A279,СВЦЭМ!$B$34:$B$777,O$260)+'СЕТ СН'!$F$12-'СЕТ СН'!$F$21</f>
        <v>-270.59458733999998</v>
      </c>
      <c r="P279" s="37">
        <f>SUMIFS(СВЦЭМ!$H$34:$H$777,СВЦЭМ!$A$34:$A$777,$A279,СВЦЭМ!$B$34:$B$777,P$260)+'СЕТ СН'!$F$12-'СЕТ СН'!$F$21</f>
        <v>-268.11909638999998</v>
      </c>
      <c r="Q279" s="37">
        <f>SUMIFS(СВЦЭМ!$H$34:$H$777,СВЦЭМ!$A$34:$A$777,$A279,СВЦЭМ!$B$34:$B$777,Q$260)+'СЕТ СН'!$F$12-'СЕТ СН'!$F$21</f>
        <v>-269.98264433000003</v>
      </c>
      <c r="R279" s="37">
        <f>SUMIFS(СВЦЭМ!$H$34:$H$777,СВЦЭМ!$A$34:$A$777,$A279,СВЦЭМ!$B$34:$B$777,R$260)+'СЕТ СН'!$F$12-'СЕТ СН'!$F$21</f>
        <v>-271.26352118</v>
      </c>
      <c r="S279" s="37">
        <f>SUMIFS(СВЦЭМ!$H$34:$H$777,СВЦЭМ!$A$34:$A$777,$A279,СВЦЭМ!$B$34:$B$777,S$260)+'СЕТ СН'!$F$12-'СЕТ СН'!$F$21</f>
        <v>-272.92314352</v>
      </c>
      <c r="T279" s="37">
        <f>SUMIFS(СВЦЭМ!$H$34:$H$777,СВЦЭМ!$A$34:$A$777,$A279,СВЦЭМ!$B$34:$B$777,T$260)+'СЕТ СН'!$F$12-'СЕТ СН'!$F$21</f>
        <v>-268.85630959999997</v>
      </c>
      <c r="U279" s="37">
        <f>SUMIFS(СВЦЭМ!$H$34:$H$777,СВЦЭМ!$A$34:$A$777,$A279,СВЦЭМ!$B$34:$B$777,U$260)+'СЕТ СН'!$F$12-'СЕТ СН'!$F$21</f>
        <v>-268.04508496</v>
      </c>
      <c r="V279" s="37">
        <f>SUMIFS(СВЦЭМ!$H$34:$H$777,СВЦЭМ!$A$34:$A$777,$A279,СВЦЭМ!$B$34:$B$777,V$260)+'СЕТ СН'!$F$12-'СЕТ СН'!$F$21</f>
        <v>-265.98751998</v>
      </c>
      <c r="W279" s="37">
        <f>SUMIFS(СВЦЭМ!$H$34:$H$777,СВЦЭМ!$A$34:$A$777,$A279,СВЦЭМ!$B$34:$B$777,W$260)+'СЕТ СН'!$F$12-'СЕТ СН'!$F$21</f>
        <v>-236.20829285000002</v>
      </c>
      <c r="X279" s="37">
        <f>SUMIFS(СВЦЭМ!$H$34:$H$777,СВЦЭМ!$A$34:$A$777,$A279,СВЦЭМ!$B$34:$B$777,X$260)+'СЕТ СН'!$F$12-'СЕТ СН'!$F$21</f>
        <v>-207.95591282999999</v>
      </c>
      <c r="Y279" s="37">
        <f>SUMIFS(СВЦЭМ!$H$34:$H$777,СВЦЭМ!$A$34:$A$777,$A279,СВЦЭМ!$B$34:$B$777,Y$260)+'СЕТ СН'!$F$12-'СЕТ СН'!$F$21</f>
        <v>-182.72375500999999</v>
      </c>
    </row>
    <row r="280" spans="1:25" ht="15.75" x14ac:dyDescent="0.2">
      <c r="A280" s="36">
        <f t="shared" si="7"/>
        <v>42967</v>
      </c>
      <c r="B280" s="37">
        <f>SUMIFS(СВЦЭМ!$H$34:$H$777,СВЦЭМ!$A$34:$A$777,$A280,СВЦЭМ!$B$34:$B$777,B$260)+'СЕТ СН'!$F$12-'СЕТ СН'!$F$21</f>
        <v>-179.85191698</v>
      </c>
      <c r="C280" s="37">
        <f>SUMIFS(СВЦЭМ!$H$34:$H$777,СВЦЭМ!$A$34:$A$777,$A280,СВЦЭМ!$B$34:$B$777,C$260)+'СЕТ СН'!$F$12-'СЕТ СН'!$F$21</f>
        <v>-157.89999568000002</v>
      </c>
      <c r="D280" s="37">
        <f>SUMIFS(СВЦЭМ!$H$34:$H$777,СВЦЭМ!$A$34:$A$777,$A280,СВЦЭМ!$B$34:$B$777,D$260)+'СЕТ СН'!$F$12-'СЕТ СН'!$F$21</f>
        <v>-155.28468191000002</v>
      </c>
      <c r="E280" s="37">
        <f>SUMIFS(СВЦЭМ!$H$34:$H$777,СВЦЭМ!$A$34:$A$777,$A280,СВЦЭМ!$B$34:$B$777,E$260)+'СЕТ СН'!$F$12-'СЕТ СН'!$F$21</f>
        <v>-149.30420114999998</v>
      </c>
      <c r="F280" s="37">
        <f>SUMIFS(СВЦЭМ!$H$34:$H$777,СВЦЭМ!$A$34:$A$777,$A280,СВЦЭМ!$B$34:$B$777,F$260)+'СЕТ СН'!$F$12-'СЕТ СН'!$F$21</f>
        <v>-147.11046188</v>
      </c>
      <c r="G280" s="37">
        <f>SUMIFS(СВЦЭМ!$H$34:$H$777,СВЦЭМ!$A$34:$A$777,$A280,СВЦЭМ!$B$34:$B$777,G$260)+'СЕТ СН'!$F$12-'СЕТ СН'!$F$21</f>
        <v>-145.54438133000002</v>
      </c>
      <c r="H280" s="37">
        <f>SUMIFS(СВЦЭМ!$H$34:$H$777,СВЦЭМ!$A$34:$A$777,$A280,СВЦЭМ!$B$34:$B$777,H$260)+'СЕТ СН'!$F$12-'СЕТ СН'!$F$21</f>
        <v>-141.92744771000002</v>
      </c>
      <c r="I280" s="37">
        <f>SUMIFS(СВЦЭМ!$H$34:$H$777,СВЦЭМ!$A$34:$A$777,$A280,СВЦЭМ!$B$34:$B$777,I$260)+'СЕТ СН'!$F$12-'СЕТ СН'!$F$21</f>
        <v>-137.75545392999999</v>
      </c>
      <c r="J280" s="37">
        <f>SUMIFS(СВЦЭМ!$H$34:$H$777,СВЦЭМ!$A$34:$A$777,$A280,СВЦЭМ!$B$34:$B$777,J$260)+'СЕТ СН'!$F$12-'СЕТ СН'!$F$21</f>
        <v>-178.47044047000003</v>
      </c>
      <c r="K280" s="37">
        <f>SUMIFS(СВЦЭМ!$H$34:$H$777,СВЦЭМ!$A$34:$A$777,$A280,СВЦЭМ!$B$34:$B$777,K$260)+'СЕТ СН'!$F$12-'СЕТ СН'!$F$21</f>
        <v>-201.79945125</v>
      </c>
      <c r="L280" s="37">
        <f>SUMIFS(СВЦЭМ!$H$34:$H$777,СВЦЭМ!$A$34:$A$777,$A280,СВЦЭМ!$B$34:$B$777,L$260)+'СЕТ СН'!$F$12-'СЕТ СН'!$F$21</f>
        <v>-255.29757036000001</v>
      </c>
      <c r="M280" s="37">
        <f>SUMIFS(СВЦЭМ!$H$34:$H$777,СВЦЭМ!$A$34:$A$777,$A280,СВЦЭМ!$B$34:$B$777,M$260)+'СЕТ СН'!$F$12-'СЕТ СН'!$F$21</f>
        <v>-267.47941957</v>
      </c>
      <c r="N280" s="37">
        <f>SUMIFS(СВЦЭМ!$H$34:$H$777,СВЦЭМ!$A$34:$A$777,$A280,СВЦЭМ!$B$34:$B$777,N$260)+'СЕТ СН'!$F$12-'СЕТ СН'!$F$21</f>
        <v>-267.38898567000001</v>
      </c>
      <c r="O280" s="37">
        <f>SUMIFS(СВЦЭМ!$H$34:$H$777,СВЦЭМ!$A$34:$A$777,$A280,СВЦЭМ!$B$34:$B$777,O$260)+'СЕТ СН'!$F$12-'СЕТ СН'!$F$21</f>
        <v>-268.58000594999999</v>
      </c>
      <c r="P280" s="37">
        <f>SUMIFS(СВЦЭМ!$H$34:$H$777,СВЦЭМ!$A$34:$A$777,$A280,СВЦЭМ!$B$34:$B$777,P$260)+'СЕТ СН'!$F$12-'СЕТ СН'!$F$21</f>
        <v>-267.9898556</v>
      </c>
      <c r="Q280" s="37">
        <f>SUMIFS(СВЦЭМ!$H$34:$H$777,СВЦЭМ!$A$34:$A$777,$A280,СВЦЭМ!$B$34:$B$777,Q$260)+'СЕТ СН'!$F$12-'СЕТ СН'!$F$21</f>
        <v>-265.99735822999997</v>
      </c>
      <c r="R280" s="37">
        <f>SUMIFS(СВЦЭМ!$H$34:$H$777,СВЦЭМ!$A$34:$A$777,$A280,СВЦЭМ!$B$34:$B$777,R$260)+'СЕТ СН'!$F$12-'СЕТ СН'!$F$21</f>
        <v>-261.59701010999999</v>
      </c>
      <c r="S280" s="37">
        <f>SUMIFS(СВЦЭМ!$H$34:$H$777,СВЦЭМ!$A$34:$A$777,$A280,СВЦЭМ!$B$34:$B$777,S$260)+'СЕТ СН'!$F$12-'СЕТ СН'!$F$21</f>
        <v>-244.64320364999998</v>
      </c>
      <c r="T280" s="37">
        <f>SUMIFS(СВЦЭМ!$H$34:$H$777,СВЦЭМ!$A$34:$A$777,$A280,СВЦЭМ!$B$34:$B$777,T$260)+'СЕТ СН'!$F$12-'СЕТ СН'!$F$21</f>
        <v>-246.53568407</v>
      </c>
      <c r="U280" s="37">
        <f>SUMIFS(СВЦЭМ!$H$34:$H$777,СВЦЭМ!$A$34:$A$777,$A280,СВЦЭМ!$B$34:$B$777,U$260)+'СЕТ СН'!$F$12-'СЕТ СН'!$F$21</f>
        <v>-249.64015124999997</v>
      </c>
      <c r="V280" s="37">
        <f>SUMIFS(СВЦЭМ!$H$34:$H$777,СВЦЭМ!$A$34:$A$777,$A280,СВЦЭМ!$B$34:$B$777,V$260)+'СЕТ СН'!$F$12-'СЕТ СН'!$F$21</f>
        <v>-234.97735792999998</v>
      </c>
      <c r="W280" s="37">
        <f>SUMIFS(СВЦЭМ!$H$34:$H$777,СВЦЭМ!$A$34:$A$777,$A280,СВЦЭМ!$B$34:$B$777,W$260)+'СЕТ СН'!$F$12-'СЕТ СН'!$F$21</f>
        <v>-206.83378117000001</v>
      </c>
      <c r="X280" s="37">
        <f>SUMIFS(СВЦЭМ!$H$34:$H$777,СВЦЭМ!$A$34:$A$777,$A280,СВЦЭМ!$B$34:$B$777,X$260)+'СЕТ СН'!$F$12-'СЕТ СН'!$F$21</f>
        <v>-213.80809054000002</v>
      </c>
      <c r="Y280" s="37">
        <f>SUMIFS(СВЦЭМ!$H$34:$H$777,СВЦЭМ!$A$34:$A$777,$A280,СВЦЭМ!$B$34:$B$777,Y$260)+'СЕТ СН'!$F$12-'СЕТ СН'!$F$21</f>
        <v>-193.01754669000002</v>
      </c>
    </row>
    <row r="281" spans="1:25" ht="15.75" x14ac:dyDescent="0.2">
      <c r="A281" s="36">
        <f t="shared" si="7"/>
        <v>42968</v>
      </c>
      <c r="B281" s="37">
        <f>SUMIFS(СВЦЭМ!$H$34:$H$777,СВЦЭМ!$A$34:$A$777,$A281,СВЦЭМ!$B$34:$B$777,B$260)+'СЕТ СН'!$F$12-'СЕТ СН'!$F$21</f>
        <v>-157.55876154999999</v>
      </c>
      <c r="C281" s="37">
        <f>SUMIFS(СВЦЭМ!$H$34:$H$777,СВЦЭМ!$A$34:$A$777,$A281,СВЦЭМ!$B$34:$B$777,C$260)+'СЕТ СН'!$F$12-'СЕТ СН'!$F$21</f>
        <v>-129.02303272</v>
      </c>
      <c r="D281" s="37">
        <f>SUMIFS(СВЦЭМ!$H$34:$H$777,СВЦЭМ!$A$34:$A$777,$A281,СВЦЭМ!$B$34:$B$777,D$260)+'СЕТ СН'!$F$12-'СЕТ СН'!$F$21</f>
        <v>-122.52197984999998</v>
      </c>
      <c r="E281" s="37">
        <f>SUMIFS(СВЦЭМ!$H$34:$H$777,СВЦЭМ!$A$34:$A$777,$A281,СВЦЭМ!$B$34:$B$777,E$260)+'СЕТ СН'!$F$12-'СЕТ СН'!$F$21</f>
        <v>-115.57523931999998</v>
      </c>
      <c r="F281" s="37">
        <f>SUMIFS(СВЦЭМ!$H$34:$H$777,СВЦЭМ!$A$34:$A$777,$A281,СВЦЭМ!$B$34:$B$777,F$260)+'СЕТ СН'!$F$12-'СЕТ СН'!$F$21</f>
        <v>-114.62920424999999</v>
      </c>
      <c r="G281" s="37">
        <f>SUMIFS(СВЦЭМ!$H$34:$H$777,СВЦЭМ!$A$34:$A$777,$A281,СВЦЭМ!$B$34:$B$777,G$260)+'СЕТ СН'!$F$12-'СЕТ СН'!$F$21</f>
        <v>-113.63118652999998</v>
      </c>
      <c r="H281" s="37">
        <f>SUMIFS(СВЦЭМ!$H$34:$H$777,СВЦЭМ!$A$34:$A$777,$A281,СВЦЭМ!$B$34:$B$777,H$260)+'СЕТ СН'!$F$12-'СЕТ СН'!$F$21</f>
        <v>-129.49070268999998</v>
      </c>
      <c r="I281" s="37">
        <f>SUMIFS(СВЦЭМ!$H$34:$H$777,СВЦЭМ!$A$34:$A$777,$A281,СВЦЭМ!$B$34:$B$777,I$260)+'СЕТ СН'!$F$12-'СЕТ СН'!$F$21</f>
        <v>-153.65705534</v>
      </c>
      <c r="J281" s="37">
        <f>SUMIFS(СВЦЭМ!$H$34:$H$777,СВЦЭМ!$A$34:$A$777,$A281,СВЦЭМ!$B$34:$B$777,J$260)+'СЕТ СН'!$F$12-'СЕТ СН'!$F$21</f>
        <v>-181.54346929000002</v>
      </c>
      <c r="K281" s="37">
        <f>SUMIFS(СВЦЭМ!$H$34:$H$777,СВЦЭМ!$A$34:$A$777,$A281,СВЦЭМ!$B$34:$B$777,K$260)+'СЕТ СН'!$F$12-'СЕТ СН'!$F$21</f>
        <v>-215.39621844999999</v>
      </c>
      <c r="L281" s="37">
        <f>SUMIFS(СВЦЭМ!$H$34:$H$777,СВЦЭМ!$A$34:$A$777,$A281,СВЦЭМ!$B$34:$B$777,L$260)+'СЕТ СН'!$F$12-'СЕТ СН'!$F$21</f>
        <v>-255.62849777999998</v>
      </c>
      <c r="M281" s="37">
        <f>SUMIFS(СВЦЭМ!$H$34:$H$777,СВЦЭМ!$A$34:$A$777,$A281,СВЦЭМ!$B$34:$B$777,M$260)+'СЕТ СН'!$F$12-'СЕТ СН'!$F$21</f>
        <v>-267.80932325999999</v>
      </c>
      <c r="N281" s="37">
        <f>SUMIFS(СВЦЭМ!$H$34:$H$777,СВЦЭМ!$A$34:$A$777,$A281,СВЦЭМ!$B$34:$B$777,N$260)+'СЕТ СН'!$F$12-'СЕТ СН'!$F$21</f>
        <v>-266.36191596999998</v>
      </c>
      <c r="O281" s="37">
        <f>SUMIFS(СВЦЭМ!$H$34:$H$777,СВЦЭМ!$A$34:$A$777,$A281,СВЦЭМ!$B$34:$B$777,O$260)+'СЕТ СН'!$F$12-'СЕТ СН'!$F$21</f>
        <v>-269.09898134999997</v>
      </c>
      <c r="P281" s="37">
        <f>SUMIFS(СВЦЭМ!$H$34:$H$777,СВЦЭМ!$A$34:$A$777,$A281,СВЦЭМ!$B$34:$B$777,P$260)+'СЕТ СН'!$F$12-'СЕТ СН'!$F$21</f>
        <v>-267.61922676</v>
      </c>
      <c r="Q281" s="37">
        <f>SUMIFS(СВЦЭМ!$H$34:$H$777,СВЦЭМ!$A$34:$A$777,$A281,СВЦЭМ!$B$34:$B$777,Q$260)+'СЕТ СН'!$F$12-'СЕТ СН'!$F$21</f>
        <v>-267.36213848</v>
      </c>
      <c r="R281" s="37">
        <f>SUMIFS(СВЦЭМ!$H$34:$H$777,СВЦЭМ!$A$34:$A$777,$A281,СВЦЭМ!$B$34:$B$777,R$260)+'СЕТ СН'!$F$12-'СЕТ СН'!$F$21</f>
        <v>-266.36252816000001</v>
      </c>
      <c r="S281" s="37">
        <f>SUMIFS(СВЦЭМ!$H$34:$H$777,СВЦЭМ!$A$34:$A$777,$A281,СВЦЭМ!$B$34:$B$777,S$260)+'СЕТ СН'!$F$12-'СЕТ СН'!$F$21</f>
        <v>-272.72773073000002</v>
      </c>
      <c r="T281" s="37">
        <f>SUMIFS(СВЦЭМ!$H$34:$H$777,СВЦЭМ!$A$34:$A$777,$A281,СВЦЭМ!$B$34:$B$777,T$260)+'СЕТ СН'!$F$12-'СЕТ СН'!$F$21</f>
        <v>-264.67811374000001</v>
      </c>
      <c r="U281" s="37">
        <f>SUMIFS(СВЦЭМ!$H$34:$H$777,СВЦЭМ!$A$34:$A$777,$A281,СВЦЭМ!$B$34:$B$777,U$260)+'СЕТ СН'!$F$12-'СЕТ СН'!$F$21</f>
        <v>-264.74222312000001</v>
      </c>
      <c r="V281" s="37">
        <f>SUMIFS(СВЦЭМ!$H$34:$H$777,СВЦЭМ!$A$34:$A$777,$A281,СВЦЭМ!$B$34:$B$777,V$260)+'СЕТ СН'!$F$12-'СЕТ СН'!$F$21</f>
        <v>-260.19330765000001</v>
      </c>
      <c r="W281" s="37">
        <f>SUMIFS(СВЦЭМ!$H$34:$H$777,СВЦЭМ!$A$34:$A$777,$A281,СВЦЭМ!$B$34:$B$777,W$260)+'СЕТ СН'!$F$12-'СЕТ СН'!$F$21</f>
        <v>-229.41138024999998</v>
      </c>
      <c r="X281" s="37">
        <f>SUMIFS(СВЦЭМ!$H$34:$H$777,СВЦЭМ!$A$34:$A$777,$A281,СВЦЭМ!$B$34:$B$777,X$260)+'СЕТ СН'!$F$12-'СЕТ СН'!$F$21</f>
        <v>-199.64724477999999</v>
      </c>
      <c r="Y281" s="37">
        <f>SUMIFS(СВЦЭМ!$H$34:$H$777,СВЦЭМ!$A$34:$A$777,$A281,СВЦЭМ!$B$34:$B$777,Y$260)+'СЕТ СН'!$F$12-'СЕТ СН'!$F$21</f>
        <v>-174.97606676999999</v>
      </c>
    </row>
    <row r="282" spans="1:25" ht="15.75" x14ac:dyDescent="0.2">
      <c r="A282" s="36">
        <f t="shared" si="7"/>
        <v>42969</v>
      </c>
      <c r="B282" s="37">
        <f>SUMIFS(СВЦЭМ!$H$34:$H$777,СВЦЭМ!$A$34:$A$777,$A282,СВЦЭМ!$B$34:$B$777,B$260)+'СЕТ СН'!$F$12-'СЕТ СН'!$F$21</f>
        <v>-135.98905070000001</v>
      </c>
      <c r="C282" s="37">
        <f>SUMIFS(СВЦЭМ!$H$34:$H$777,СВЦЭМ!$A$34:$A$777,$A282,СВЦЭМ!$B$34:$B$777,C$260)+'СЕТ СН'!$F$12-'СЕТ СН'!$F$21</f>
        <v>-131.63074137000001</v>
      </c>
      <c r="D282" s="37">
        <f>SUMIFS(СВЦЭМ!$H$34:$H$777,СВЦЭМ!$A$34:$A$777,$A282,СВЦЭМ!$B$34:$B$777,D$260)+'СЕТ СН'!$F$12-'СЕТ СН'!$F$21</f>
        <v>-110.70168899999999</v>
      </c>
      <c r="E282" s="37">
        <f>SUMIFS(СВЦЭМ!$H$34:$H$777,СВЦЭМ!$A$34:$A$777,$A282,СВЦЭМ!$B$34:$B$777,E$260)+'СЕТ СН'!$F$12-'СЕТ СН'!$F$21</f>
        <v>-95.811438800000019</v>
      </c>
      <c r="F282" s="37">
        <f>SUMIFS(СВЦЭМ!$H$34:$H$777,СВЦЭМ!$A$34:$A$777,$A282,СВЦЭМ!$B$34:$B$777,F$260)+'СЕТ СН'!$F$12-'СЕТ СН'!$F$21</f>
        <v>-96.689072479999993</v>
      </c>
      <c r="G282" s="37">
        <f>SUMIFS(СВЦЭМ!$H$34:$H$777,СВЦЭМ!$A$34:$A$777,$A282,СВЦЭМ!$B$34:$B$777,G$260)+'СЕТ СН'!$F$12-'СЕТ СН'!$F$21</f>
        <v>-96.701767360000019</v>
      </c>
      <c r="H282" s="37">
        <f>SUMIFS(СВЦЭМ!$H$34:$H$777,СВЦЭМ!$A$34:$A$777,$A282,СВЦЭМ!$B$34:$B$777,H$260)+'СЕТ СН'!$F$12-'СЕТ СН'!$F$21</f>
        <v>-129.56667028999999</v>
      </c>
      <c r="I282" s="37">
        <f>SUMIFS(СВЦЭМ!$H$34:$H$777,СВЦЭМ!$A$34:$A$777,$A282,СВЦЭМ!$B$34:$B$777,I$260)+'СЕТ СН'!$F$12-'СЕТ СН'!$F$21</f>
        <v>-145.67803773000003</v>
      </c>
      <c r="J282" s="37">
        <f>SUMIFS(СВЦЭМ!$H$34:$H$777,СВЦЭМ!$A$34:$A$777,$A282,СВЦЭМ!$B$34:$B$777,J$260)+'СЕТ СН'!$F$12-'СЕТ СН'!$F$21</f>
        <v>-176.86196211999999</v>
      </c>
      <c r="K282" s="37">
        <f>SUMIFS(СВЦЭМ!$H$34:$H$777,СВЦЭМ!$A$34:$A$777,$A282,СВЦЭМ!$B$34:$B$777,K$260)+'СЕТ СН'!$F$12-'СЕТ СН'!$F$21</f>
        <v>-205.75178072</v>
      </c>
      <c r="L282" s="37">
        <f>SUMIFS(СВЦЭМ!$H$34:$H$777,СВЦЭМ!$A$34:$A$777,$A282,СВЦЭМ!$B$34:$B$777,L$260)+'СЕТ СН'!$F$12-'СЕТ СН'!$F$21</f>
        <v>-251.53882179999999</v>
      </c>
      <c r="M282" s="37">
        <f>SUMIFS(СВЦЭМ!$H$34:$H$777,СВЦЭМ!$A$34:$A$777,$A282,СВЦЭМ!$B$34:$B$777,M$260)+'СЕТ СН'!$F$12-'СЕТ СН'!$F$21</f>
        <v>-258.47515908999998</v>
      </c>
      <c r="N282" s="37">
        <f>SUMIFS(СВЦЭМ!$H$34:$H$777,СВЦЭМ!$A$34:$A$777,$A282,СВЦЭМ!$B$34:$B$777,N$260)+'СЕТ СН'!$F$12-'СЕТ СН'!$F$21</f>
        <v>-259.09439020000002</v>
      </c>
      <c r="O282" s="37">
        <f>SUMIFS(СВЦЭМ!$H$34:$H$777,СВЦЭМ!$A$34:$A$777,$A282,СВЦЭМ!$B$34:$B$777,O$260)+'СЕТ СН'!$F$12-'СЕТ СН'!$F$21</f>
        <v>-259.79493487000002</v>
      </c>
      <c r="P282" s="37">
        <f>SUMIFS(СВЦЭМ!$H$34:$H$777,СВЦЭМ!$A$34:$A$777,$A282,СВЦЭМ!$B$34:$B$777,P$260)+'СЕТ СН'!$F$12-'СЕТ СН'!$F$21</f>
        <v>-259.45770286999999</v>
      </c>
      <c r="Q282" s="37">
        <f>SUMIFS(СВЦЭМ!$H$34:$H$777,СВЦЭМ!$A$34:$A$777,$A282,СВЦЭМ!$B$34:$B$777,Q$260)+'СЕТ СН'!$F$12-'СЕТ СН'!$F$21</f>
        <v>-260.50968705999998</v>
      </c>
      <c r="R282" s="37">
        <f>SUMIFS(СВЦЭМ!$H$34:$H$777,СВЦЭМ!$A$34:$A$777,$A282,СВЦЭМ!$B$34:$B$777,R$260)+'СЕТ СН'!$F$12-'СЕТ СН'!$F$21</f>
        <v>-259.99400158999998</v>
      </c>
      <c r="S282" s="37">
        <f>SUMIFS(СВЦЭМ!$H$34:$H$777,СВЦЭМ!$A$34:$A$777,$A282,СВЦЭМ!$B$34:$B$777,S$260)+'СЕТ СН'!$F$12-'СЕТ СН'!$F$21</f>
        <v>-261.85684146</v>
      </c>
      <c r="T282" s="37">
        <f>SUMIFS(СВЦЭМ!$H$34:$H$777,СВЦЭМ!$A$34:$A$777,$A282,СВЦЭМ!$B$34:$B$777,T$260)+'СЕТ СН'!$F$12-'СЕТ СН'!$F$21</f>
        <v>-255.41581030999998</v>
      </c>
      <c r="U282" s="37">
        <f>SUMIFS(СВЦЭМ!$H$34:$H$777,СВЦЭМ!$A$34:$A$777,$A282,СВЦЭМ!$B$34:$B$777,U$260)+'СЕТ СН'!$F$12-'СЕТ СН'!$F$21</f>
        <v>-255.03510148999999</v>
      </c>
      <c r="V282" s="37">
        <f>SUMIFS(СВЦЭМ!$H$34:$H$777,СВЦЭМ!$A$34:$A$777,$A282,СВЦЭМ!$B$34:$B$777,V$260)+'СЕТ СН'!$F$12-'СЕТ СН'!$F$21</f>
        <v>-254.06717037999999</v>
      </c>
      <c r="W282" s="37">
        <f>SUMIFS(СВЦЭМ!$H$34:$H$777,СВЦЭМ!$A$34:$A$777,$A282,СВЦЭМ!$B$34:$B$777,W$260)+'СЕТ СН'!$F$12-'СЕТ СН'!$F$21</f>
        <v>-221.26776175999998</v>
      </c>
      <c r="X282" s="37">
        <f>SUMIFS(СВЦЭМ!$H$34:$H$777,СВЦЭМ!$A$34:$A$777,$A282,СВЦЭМ!$B$34:$B$777,X$260)+'СЕТ СН'!$F$12-'СЕТ СН'!$F$21</f>
        <v>-191.67609116</v>
      </c>
      <c r="Y282" s="37">
        <f>SUMIFS(СВЦЭМ!$H$34:$H$777,СВЦЭМ!$A$34:$A$777,$A282,СВЦЭМ!$B$34:$B$777,Y$260)+'СЕТ СН'!$F$12-'СЕТ СН'!$F$21</f>
        <v>-164.26910785000001</v>
      </c>
    </row>
    <row r="283" spans="1:25" ht="15.75" x14ac:dyDescent="0.2">
      <c r="A283" s="36">
        <f t="shared" si="7"/>
        <v>42970</v>
      </c>
      <c r="B283" s="37">
        <f>SUMIFS(СВЦЭМ!$H$34:$H$777,СВЦЭМ!$A$34:$A$777,$A283,СВЦЭМ!$B$34:$B$777,B$260)+'СЕТ СН'!$F$12-'СЕТ СН'!$F$21</f>
        <v>-130.78433405999999</v>
      </c>
      <c r="C283" s="37">
        <f>SUMIFS(СВЦЭМ!$H$34:$H$777,СВЦЭМ!$A$34:$A$777,$A283,СВЦЭМ!$B$34:$B$777,C$260)+'СЕТ СН'!$F$12-'СЕТ СН'!$F$21</f>
        <v>-135.71845095999998</v>
      </c>
      <c r="D283" s="37">
        <f>SUMIFS(СВЦЭМ!$H$34:$H$777,СВЦЭМ!$A$34:$A$777,$A283,СВЦЭМ!$B$34:$B$777,D$260)+'СЕТ СН'!$F$12-'СЕТ СН'!$F$21</f>
        <v>-148.35803253</v>
      </c>
      <c r="E283" s="37">
        <f>SUMIFS(СВЦЭМ!$H$34:$H$777,СВЦЭМ!$A$34:$A$777,$A283,СВЦЭМ!$B$34:$B$777,E$260)+'СЕТ СН'!$F$12-'СЕТ СН'!$F$21</f>
        <v>-151.15044245000001</v>
      </c>
      <c r="F283" s="37">
        <f>SUMIFS(СВЦЭМ!$H$34:$H$777,СВЦЭМ!$A$34:$A$777,$A283,СВЦЭМ!$B$34:$B$777,F$260)+'СЕТ СН'!$F$12-'СЕТ СН'!$F$21</f>
        <v>-153.07737775999999</v>
      </c>
      <c r="G283" s="37">
        <f>SUMIFS(СВЦЭМ!$H$34:$H$777,СВЦЭМ!$A$34:$A$777,$A283,СВЦЭМ!$B$34:$B$777,G$260)+'СЕТ СН'!$F$12-'СЕТ СН'!$F$21</f>
        <v>-122.58312663999999</v>
      </c>
      <c r="H283" s="37">
        <f>SUMIFS(СВЦЭМ!$H$34:$H$777,СВЦЭМ!$A$34:$A$777,$A283,СВЦЭМ!$B$34:$B$777,H$260)+'СЕТ СН'!$F$12-'СЕТ СН'!$F$21</f>
        <v>-110.52405104000002</v>
      </c>
      <c r="I283" s="37">
        <f>SUMIFS(СВЦЭМ!$H$34:$H$777,СВЦЭМ!$A$34:$A$777,$A283,СВЦЭМ!$B$34:$B$777,I$260)+'СЕТ СН'!$F$12-'СЕТ СН'!$F$21</f>
        <v>-139.08679606999999</v>
      </c>
      <c r="J283" s="37">
        <f>SUMIFS(СВЦЭМ!$H$34:$H$777,СВЦЭМ!$A$34:$A$777,$A283,СВЦЭМ!$B$34:$B$777,J$260)+'СЕТ СН'!$F$12-'СЕТ СН'!$F$21</f>
        <v>-181.24084663999997</v>
      </c>
      <c r="K283" s="37">
        <f>SUMIFS(СВЦЭМ!$H$34:$H$777,СВЦЭМ!$A$34:$A$777,$A283,СВЦЭМ!$B$34:$B$777,K$260)+'СЕТ СН'!$F$12-'СЕТ СН'!$F$21</f>
        <v>-199.19077605000001</v>
      </c>
      <c r="L283" s="37">
        <f>SUMIFS(СВЦЭМ!$H$34:$H$777,СВЦЭМ!$A$34:$A$777,$A283,СВЦЭМ!$B$34:$B$777,L$260)+'СЕТ СН'!$F$12-'СЕТ СН'!$F$21</f>
        <v>-235.96222714999999</v>
      </c>
      <c r="M283" s="37">
        <f>SUMIFS(СВЦЭМ!$H$34:$H$777,СВЦЭМ!$A$34:$A$777,$A283,СВЦЭМ!$B$34:$B$777,M$260)+'СЕТ СН'!$F$12-'СЕТ СН'!$F$21</f>
        <v>-252.74151740999997</v>
      </c>
      <c r="N283" s="37">
        <f>SUMIFS(СВЦЭМ!$H$34:$H$777,СВЦЭМ!$A$34:$A$777,$A283,СВЦЭМ!$B$34:$B$777,N$260)+'СЕТ СН'!$F$12-'СЕТ СН'!$F$21</f>
        <v>-249.58526875000001</v>
      </c>
      <c r="O283" s="37">
        <f>SUMIFS(СВЦЭМ!$H$34:$H$777,СВЦЭМ!$A$34:$A$777,$A283,СВЦЭМ!$B$34:$B$777,O$260)+'СЕТ СН'!$F$12-'СЕТ СН'!$F$21</f>
        <v>-252.05734443</v>
      </c>
      <c r="P283" s="37">
        <f>SUMIFS(СВЦЭМ!$H$34:$H$777,СВЦЭМ!$A$34:$A$777,$A283,СВЦЭМ!$B$34:$B$777,P$260)+'СЕТ СН'!$F$12-'СЕТ СН'!$F$21</f>
        <v>-252.77359905999998</v>
      </c>
      <c r="Q283" s="37">
        <f>SUMIFS(СВЦЭМ!$H$34:$H$777,СВЦЭМ!$A$34:$A$777,$A283,СВЦЭМ!$B$34:$B$777,Q$260)+'СЕТ СН'!$F$12-'СЕТ СН'!$F$21</f>
        <v>-253.04236250999998</v>
      </c>
      <c r="R283" s="37">
        <f>SUMIFS(СВЦЭМ!$H$34:$H$777,СВЦЭМ!$A$34:$A$777,$A283,СВЦЭМ!$B$34:$B$777,R$260)+'СЕТ СН'!$F$12-'СЕТ СН'!$F$21</f>
        <v>-253.32159367999998</v>
      </c>
      <c r="S283" s="37">
        <f>SUMIFS(СВЦЭМ!$H$34:$H$777,СВЦЭМ!$A$34:$A$777,$A283,СВЦЭМ!$B$34:$B$777,S$260)+'СЕТ СН'!$F$12-'СЕТ СН'!$F$21</f>
        <v>-258.54319464000002</v>
      </c>
      <c r="T283" s="37">
        <f>SUMIFS(СВЦЭМ!$H$34:$H$777,СВЦЭМ!$A$34:$A$777,$A283,СВЦЭМ!$B$34:$B$777,T$260)+'СЕТ СН'!$F$12-'СЕТ СН'!$F$21</f>
        <v>-249.36393436999998</v>
      </c>
      <c r="U283" s="37">
        <f>SUMIFS(СВЦЭМ!$H$34:$H$777,СВЦЭМ!$A$34:$A$777,$A283,СВЦЭМ!$B$34:$B$777,U$260)+'СЕТ СН'!$F$12-'СЕТ СН'!$F$21</f>
        <v>-248.55243009999998</v>
      </c>
      <c r="V283" s="37">
        <f>SUMIFS(СВЦЭМ!$H$34:$H$777,СВЦЭМ!$A$34:$A$777,$A283,СВЦЭМ!$B$34:$B$777,V$260)+'СЕТ СН'!$F$12-'СЕТ СН'!$F$21</f>
        <v>-245.41589475000001</v>
      </c>
      <c r="W283" s="37">
        <f>SUMIFS(СВЦЭМ!$H$34:$H$777,СВЦЭМ!$A$34:$A$777,$A283,СВЦЭМ!$B$34:$B$777,W$260)+'СЕТ СН'!$F$12-'СЕТ СН'!$F$21</f>
        <v>-221.19850371000001</v>
      </c>
      <c r="X283" s="37">
        <f>SUMIFS(СВЦЭМ!$H$34:$H$777,СВЦЭМ!$A$34:$A$777,$A283,СВЦЭМ!$B$34:$B$777,X$260)+'СЕТ СН'!$F$12-'СЕТ СН'!$F$21</f>
        <v>-210.46795684</v>
      </c>
      <c r="Y283" s="37">
        <f>SUMIFS(СВЦЭМ!$H$34:$H$777,СВЦЭМ!$A$34:$A$777,$A283,СВЦЭМ!$B$34:$B$777,Y$260)+'СЕТ СН'!$F$12-'СЕТ СН'!$F$21</f>
        <v>-169.03716365000002</v>
      </c>
    </row>
    <row r="284" spans="1:25" ht="15.75" x14ac:dyDescent="0.2">
      <c r="A284" s="36">
        <f t="shared" si="7"/>
        <v>42971</v>
      </c>
      <c r="B284" s="37">
        <f>SUMIFS(СВЦЭМ!$H$34:$H$777,СВЦЭМ!$A$34:$A$777,$A284,СВЦЭМ!$B$34:$B$777,B$260)+'СЕТ СН'!$F$12-'СЕТ СН'!$F$21</f>
        <v>-150.59332383999998</v>
      </c>
      <c r="C284" s="37">
        <f>SUMIFS(СВЦЭМ!$H$34:$H$777,СВЦЭМ!$A$34:$A$777,$A284,СВЦЭМ!$B$34:$B$777,C$260)+'СЕТ СН'!$F$12-'СЕТ СН'!$F$21</f>
        <v>-133.28607915999999</v>
      </c>
      <c r="D284" s="37">
        <f>SUMIFS(СВЦЭМ!$H$34:$H$777,СВЦЭМ!$A$34:$A$777,$A284,СВЦЭМ!$B$34:$B$777,D$260)+'СЕТ СН'!$F$12-'СЕТ СН'!$F$21</f>
        <v>-121.61102863000002</v>
      </c>
      <c r="E284" s="37">
        <f>SUMIFS(СВЦЭМ!$H$34:$H$777,СВЦЭМ!$A$34:$A$777,$A284,СВЦЭМ!$B$34:$B$777,E$260)+'СЕТ СН'!$F$12-'СЕТ СН'!$F$21</f>
        <v>-104.37829762000001</v>
      </c>
      <c r="F284" s="37">
        <f>SUMIFS(СВЦЭМ!$H$34:$H$777,СВЦЭМ!$A$34:$A$777,$A284,СВЦЭМ!$B$34:$B$777,F$260)+'СЕТ СН'!$F$12-'СЕТ СН'!$F$21</f>
        <v>-99.723397279999972</v>
      </c>
      <c r="G284" s="37">
        <f>SUMIFS(СВЦЭМ!$H$34:$H$777,СВЦЭМ!$A$34:$A$777,$A284,СВЦЭМ!$B$34:$B$777,G$260)+'СЕТ СН'!$F$12-'СЕТ СН'!$F$21</f>
        <v>-119.61960372999999</v>
      </c>
      <c r="H284" s="37">
        <f>SUMIFS(СВЦЭМ!$H$34:$H$777,СВЦЭМ!$A$34:$A$777,$A284,СВЦЭМ!$B$34:$B$777,H$260)+'СЕТ СН'!$F$12-'СЕТ СН'!$F$21</f>
        <v>-142.92313037000002</v>
      </c>
      <c r="I284" s="37">
        <f>SUMIFS(СВЦЭМ!$H$34:$H$777,СВЦЭМ!$A$34:$A$777,$A284,СВЦЭМ!$B$34:$B$777,I$260)+'СЕТ СН'!$F$12-'СЕТ СН'!$F$21</f>
        <v>-155.02812582000001</v>
      </c>
      <c r="J284" s="37">
        <f>SUMIFS(СВЦЭМ!$H$34:$H$777,СВЦЭМ!$A$34:$A$777,$A284,СВЦЭМ!$B$34:$B$777,J$260)+'СЕТ СН'!$F$12-'СЕТ СН'!$F$21</f>
        <v>-182.41302073000003</v>
      </c>
      <c r="K284" s="37">
        <f>SUMIFS(СВЦЭМ!$H$34:$H$777,СВЦЭМ!$A$34:$A$777,$A284,СВЦЭМ!$B$34:$B$777,K$260)+'СЕТ СН'!$F$12-'СЕТ СН'!$F$21</f>
        <v>-205.88669555000001</v>
      </c>
      <c r="L284" s="37">
        <f>SUMIFS(СВЦЭМ!$H$34:$H$777,СВЦЭМ!$A$34:$A$777,$A284,СВЦЭМ!$B$34:$B$777,L$260)+'СЕТ СН'!$F$12-'СЕТ СН'!$F$21</f>
        <v>-245.04540381999999</v>
      </c>
      <c r="M284" s="37">
        <f>SUMIFS(СВЦЭМ!$H$34:$H$777,СВЦЭМ!$A$34:$A$777,$A284,СВЦЭМ!$B$34:$B$777,M$260)+'СЕТ СН'!$F$12-'СЕТ СН'!$F$21</f>
        <v>-260.18820880999999</v>
      </c>
      <c r="N284" s="37">
        <f>SUMIFS(СВЦЭМ!$H$34:$H$777,СВЦЭМ!$A$34:$A$777,$A284,СВЦЭМ!$B$34:$B$777,N$260)+'СЕТ СН'!$F$12-'СЕТ СН'!$F$21</f>
        <v>-262.79221073000002</v>
      </c>
      <c r="O284" s="37">
        <f>SUMIFS(СВЦЭМ!$H$34:$H$777,СВЦЭМ!$A$34:$A$777,$A284,СВЦЭМ!$B$34:$B$777,O$260)+'СЕТ СН'!$F$12-'СЕТ СН'!$F$21</f>
        <v>-260.37728972000002</v>
      </c>
      <c r="P284" s="37">
        <f>SUMIFS(СВЦЭМ!$H$34:$H$777,СВЦЭМ!$A$34:$A$777,$A284,СВЦЭМ!$B$34:$B$777,P$260)+'СЕТ СН'!$F$12-'СЕТ СН'!$F$21</f>
        <v>-258.32996759000002</v>
      </c>
      <c r="Q284" s="37">
        <f>SUMIFS(СВЦЭМ!$H$34:$H$777,СВЦЭМ!$A$34:$A$777,$A284,СВЦЭМ!$B$34:$B$777,Q$260)+'СЕТ СН'!$F$12-'СЕТ СН'!$F$21</f>
        <v>-255.70053451000001</v>
      </c>
      <c r="R284" s="37">
        <f>SUMIFS(СВЦЭМ!$H$34:$H$777,СВЦЭМ!$A$34:$A$777,$A284,СВЦЭМ!$B$34:$B$777,R$260)+'СЕТ СН'!$F$12-'СЕТ СН'!$F$21</f>
        <v>-257.05490963</v>
      </c>
      <c r="S284" s="37">
        <f>SUMIFS(СВЦЭМ!$H$34:$H$777,СВЦЭМ!$A$34:$A$777,$A284,СВЦЭМ!$B$34:$B$777,S$260)+'СЕТ СН'!$F$12-'СЕТ СН'!$F$21</f>
        <v>-260.27643862000002</v>
      </c>
      <c r="T284" s="37">
        <f>SUMIFS(СВЦЭМ!$H$34:$H$777,СВЦЭМ!$A$34:$A$777,$A284,СВЦЭМ!$B$34:$B$777,T$260)+'СЕТ СН'!$F$12-'СЕТ СН'!$F$21</f>
        <v>-261.81253665999998</v>
      </c>
      <c r="U284" s="37">
        <f>SUMIFS(СВЦЭМ!$H$34:$H$777,СВЦЭМ!$A$34:$A$777,$A284,СВЦЭМ!$B$34:$B$777,U$260)+'СЕТ СН'!$F$12-'СЕТ СН'!$F$21</f>
        <v>-262.07978200000002</v>
      </c>
      <c r="V284" s="37">
        <f>SUMIFS(СВЦЭМ!$H$34:$H$777,СВЦЭМ!$A$34:$A$777,$A284,СВЦЭМ!$B$34:$B$777,V$260)+'СЕТ СН'!$F$12-'СЕТ СН'!$F$21</f>
        <v>-243.36285315999999</v>
      </c>
      <c r="W284" s="37">
        <f>SUMIFS(СВЦЭМ!$H$34:$H$777,СВЦЭМ!$A$34:$A$777,$A284,СВЦЭМ!$B$34:$B$777,W$260)+'СЕТ СН'!$F$12-'СЕТ СН'!$F$21</f>
        <v>-208.15443327000003</v>
      </c>
      <c r="X284" s="37">
        <f>SUMIFS(СВЦЭМ!$H$34:$H$777,СВЦЭМ!$A$34:$A$777,$A284,СВЦЭМ!$B$34:$B$777,X$260)+'СЕТ СН'!$F$12-'СЕТ СН'!$F$21</f>
        <v>-200.98942185999999</v>
      </c>
      <c r="Y284" s="37">
        <f>SUMIFS(СВЦЭМ!$H$34:$H$777,СВЦЭМ!$A$34:$A$777,$A284,СВЦЭМ!$B$34:$B$777,Y$260)+'СЕТ СН'!$F$12-'СЕТ СН'!$F$21</f>
        <v>-179.27354908000001</v>
      </c>
    </row>
    <row r="285" spans="1:25" ht="15.75" x14ac:dyDescent="0.2">
      <c r="A285" s="36">
        <f t="shared" si="7"/>
        <v>42972</v>
      </c>
      <c r="B285" s="37">
        <f>SUMIFS(СВЦЭМ!$H$34:$H$777,СВЦЭМ!$A$34:$A$777,$A285,СВЦЭМ!$B$34:$B$777,B$260)+'СЕТ СН'!$F$12-'СЕТ СН'!$F$21</f>
        <v>-152.37764419000001</v>
      </c>
      <c r="C285" s="37">
        <f>SUMIFS(СВЦЭМ!$H$34:$H$777,СВЦЭМ!$A$34:$A$777,$A285,СВЦЭМ!$B$34:$B$777,C$260)+'СЕТ СН'!$F$12-'СЕТ СН'!$F$21</f>
        <v>-125.75040597999998</v>
      </c>
      <c r="D285" s="37">
        <f>SUMIFS(СВЦЭМ!$H$34:$H$777,СВЦЭМ!$A$34:$A$777,$A285,СВЦЭМ!$B$34:$B$777,D$260)+'СЕТ СН'!$F$12-'СЕТ СН'!$F$21</f>
        <v>-113.89808054999997</v>
      </c>
      <c r="E285" s="37">
        <f>SUMIFS(СВЦЭМ!$H$34:$H$777,СВЦЭМ!$A$34:$A$777,$A285,СВЦЭМ!$B$34:$B$777,E$260)+'СЕТ СН'!$F$12-'СЕТ СН'!$F$21</f>
        <v>-108.94785825999998</v>
      </c>
      <c r="F285" s="37">
        <f>SUMIFS(СВЦЭМ!$H$34:$H$777,СВЦЭМ!$A$34:$A$777,$A285,СВЦЭМ!$B$34:$B$777,F$260)+'СЕТ СН'!$F$12-'СЕТ СН'!$F$21</f>
        <v>-106.59607899999997</v>
      </c>
      <c r="G285" s="37">
        <f>SUMIFS(СВЦЭМ!$H$34:$H$777,СВЦЭМ!$A$34:$A$777,$A285,СВЦЭМ!$B$34:$B$777,G$260)+'СЕТ СН'!$F$12-'СЕТ СН'!$F$21</f>
        <v>-111.6118093</v>
      </c>
      <c r="H285" s="37">
        <f>SUMIFS(СВЦЭМ!$H$34:$H$777,СВЦЭМ!$A$34:$A$777,$A285,СВЦЭМ!$B$34:$B$777,H$260)+'СЕТ СН'!$F$12-'СЕТ СН'!$F$21</f>
        <v>-136.39170779</v>
      </c>
      <c r="I285" s="37">
        <f>SUMIFS(СВЦЭМ!$H$34:$H$777,СВЦЭМ!$A$34:$A$777,$A285,СВЦЭМ!$B$34:$B$777,I$260)+'СЕТ СН'!$F$12-'СЕТ СН'!$F$21</f>
        <v>-163.82942207000002</v>
      </c>
      <c r="J285" s="37">
        <f>SUMIFS(СВЦЭМ!$H$34:$H$777,СВЦЭМ!$A$34:$A$777,$A285,СВЦЭМ!$B$34:$B$777,J$260)+'СЕТ СН'!$F$12-'СЕТ СН'!$F$21</f>
        <v>-188.35723064000001</v>
      </c>
      <c r="K285" s="37">
        <f>SUMIFS(СВЦЭМ!$H$34:$H$777,СВЦЭМ!$A$34:$A$777,$A285,СВЦЭМ!$B$34:$B$777,K$260)+'СЕТ СН'!$F$12-'СЕТ СН'!$F$21</f>
        <v>-215.51374946999999</v>
      </c>
      <c r="L285" s="37">
        <f>SUMIFS(СВЦЭМ!$H$34:$H$777,СВЦЭМ!$A$34:$A$777,$A285,СВЦЭМ!$B$34:$B$777,L$260)+'СЕТ СН'!$F$12-'СЕТ СН'!$F$21</f>
        <v>-254.35480344000001</v>
      </c>
      <c r="M285" s="37">
        <f>SUMIFS(СВЦЭМ!$H$34:$H$777,СВЦЭМ!$A$34:$A$777,$A285,СВЦЭМ!$B$34:$B$777,M$260)+'СЕТ СН'!$F$12-'СЕТ СН'!$F$21</f>
        <v>-266.78316905000003</v>
      </c>
      <c r="N285" s="37">
        <f>SUMIFS(СВЦЭМ!$H$34:$H$777,СВЦЭМ!$A$34:$A$777,$A285,СВЦЭМ!$B$34:$B$777,N$260)+'СЕТ СН'!$F$12-'СЕТ СН'!$F$21</f>
        <v>-270.72185581999997</v>
      </c>
      <c r="O285" s="37">
        <f>SUMIFS(СВЦЭМ!$H$34:$H$777,СВЦЭМ!$A$34:$A$777,$A285,СВЦЭМ!$B$34:$B$777,O$260)+'СЕТ СН'!$F$12-'СЕТ СН'!$F$21</f>
        <v>-271.10901534999999</v>
      </c>
      <c r="P285" s="37">
        <f>SUMIFS(СВЦЭМ!$H$34:$H$777,СВЦЭМ!$A$34:$A$777,$A285,СВЦЭМ!$B$34:$B$777,P$260)+'СЕТ СН'!$F$12-'СЕТ СН'!$F$21</f>
        <v>-267.87754278</v>
      </c>
      <c r="Q285" s="37">
        <f>SUMIFS(СВЦЭМ!$H$34:$H$777,СВЦЭМ!$A$34:$A$777,$A285,СВЦЭМ!$B$34:$B$777,Q$260)+'СЕТ СН'!$F$12-'СЕТ СН'!$F$21</f>
        <v>-264.48469533999997</v>
      </c>
      <c r="R285" s="37">
        <f>SUMIFS(СВЦЭМ!$H$34:$H$777,СВЦЭМ!$A$34:$A$777,$A285,СВЦЭМ!$B$34:$B$777,R$260)+'СЕТ СН'!$F$12-'СЕТ СН'!$F$21</f>
        <v>-261.60946265000001</v>
      </c>
      <c r="S285" s="37">
        <f>SUMIFS(СВЦЭМ!$H$34:$H$777,СВЦЭМ!$A$34:$A$777,$A285,СВЦЭМ!$B$34:$B$777,S$260)+'СЕТ СН'!$F$12-'СЕТ СН'!$F$21</f>
        <v>-265.55531642</v>
      </c>
      <c r="T285" s="37">
        <f>SUMIFS(СВЦЭМ!$H$34:$H$777,СВЦЭМ!$A$34:$A$777,$A285,СВЦЭМ!$B$34:$B$777,T$260)+'СЕТ СН'!$F$12-'СЕТ СН'!$F$21</f>
        <v>-263.19415952000003</v>
      </c>
      <c r="U285" s="37">
        <f>SUMIFS(СВЦЭМ!$H$34:$H$777,СВЦЭМ!$A$34:$A$777,$A285,СВЦЭМ!$B$34:$B$777,U$260)+'СЕТ СН'!$F$12-'СЕТ СН'!$F$21</f>
        <v>-261.85108752000002</v>
      </c>
      <c r="V285" s="37">
        <f>SUMIFS(СВЦЭМ!$H$34:$H$777,СВЦЭМ!$A$34:$A$777,$A285,СВЦЭМ!$B$34:$B$777,V$260)+'СЕТ СН'!$F$12-'СЕТ СН'!$F$21</f>
        <v>-245.58686394</v>
      </c>
      <c r="W285" s="37">
        <f>SUMIFS(СВЦЭМ!$H$34:$H$777,СВЦЭМ!$A$34:$A$777,$A285,СВЦЭМ!$B$34:$B$777,W$260)+'СЕТ СН'!$F$12-'СЕТ СН'!$F$21</f>
        <v>-216.71804319</v>
      </c>
      <c r="X285" s="37">
        <f>SUMIFS(СВЦЭМ!$H$34:$H$777,СВЦЭМ!$A$34:$A$777,$A285,СВЦЭМ!$B$34:$B$777,X$260)+'СЕТ СН'!$F$12-'СЕТ СН'!$F$21</f>
        <v>-188.28574601000003</v>
      </c>
      <c r="Y285" s="37">
        <f>SUMIFS(СВЦЭМ!$H$34:$H$777,СВЦЭМ!$A$34:$A$777,$A285,СВЦЭМ!$B$34:$B$777,Y$260)+'СЕТ СН'!$F$12-'СЕТ СН'!$F$21</f>
        <v>-167.42976451999999</v>
      </c>
    </row>
    <row r="286" spans="1:25" ht="15.75" x14ac:dyDescent="0.2">
      <c r="A286" s="36">
        <f t="shared" si="7"/>
        <v>42973</v>
      </c>
      <c r="B286" s="37">
        <f>SUMIFS(СВЦЭМ!$H$34:$H$777,СВЦЭМ!$A$34:$A$777,$A286,СВЦЭМ!$B$34:$B$777,B$260)+'СЕТ СН'!$F$12-'СЕТ СН'!$F$21</f>
        <v>-170.82438790999998</v>
      </c>
      <c r="C286" s="37">
        <f>SUMIFS(СВЦЭМ!$H$34:$H$777,СВЦЭМ!$A$34:$A$777,$A286,СВЦЭМ!$B$34:$B$777,C$260)+'СЕТ СН'!$F$12-'СЕТ СН'!$F$21</f>
        <v>-148.2866353</v>
      </c>
      <c r="D286" s="37">
        <f>SUMIFS(СВЦЭМ!$H$34:$H$777,СВЦЭМ!$A$34:$A$777,$A286,СВЦЭМ!$B$34:$B$777,D$260)+'СЕТ СН'!$F$12-'СЕТ СН'!$F$21</f>
        <v>-133.93205275999998</v>
      </c>
      <c r="E286" s="37">
        <f>SUMIFS(СВЦЭМ!$H$34:$H$777,СВЦЭМ!$A$34:$A$777,$A286,СВЦЭМ!$B$34:$B$777,E$260)+'СЕТ СН'!$F$12-'СЕТ СН'!$F$21</f>
        <v>-127.59193325000001</v>
      </c>
      <c r="F286" s="37">
        <f>SUMIFS(СВЦЭМ!$H$34:$H$777,СВЦЭМ!$A$34:$A$777,$A286,СВЦЭМ!$B$34:$B$777,F$260)+'СЕТ СН'!$F$12-'СЕТ СН'!$F$21</f>
        <v>-124.58078970000003</v>
      </c>
      <c r="G286" s="37">
        <f>SUMIFS(СВЦЭМ!$H$34:$H$777,СВЦЭМ!$A$34:$A$777,$A286,СВЦЭМ!$B$34:$B$777,G$260)+'СЕТ СН'!$F$12-'СЕТ СН'!$F$21</f>
        <v>-127.72037454000002</v>
      </c>
      <c r="H286" s="37">
        <f>SUMIFS(СВЦЭМ!$H$34:$H$777,СВЦЭМ!$A$34:$A$777,$A286,СВЦЭМ!$B$34:$B$777,H$260)+'СЕТ СН'!$F$12-'СЕТ СН'!$F$21</f>
        <v>-136.41160945000001</v>
      </c>
      <c r="I286" s="37">
        <f>SUMIFS(СВЦЭМ!$H$34:$H$777,СВЦЭМ!$A$34:$A$777,$A286,СВЦЭМ!$B$34:$B$777,I$260)+'СЕТ СН'!$F$12-'СЕТ СН'!$F$21</f>
        <v>-141.50299052999998</v>
      </c>
      <c r="J286" s="37">
        <f>SUMIFS(СВЦЭМ!$H$34:$H$777,СВЦЭМ!$A$34:$A$777,$A286,СВЦЭМ!$B$34:$B$777,J$260)+'СЕТ СН'!$F$12-'СЕТ СН'!$F$21</f>
        <v>-178.06853096999998</v>
      </c>
      <c r="K286" s="37">
        <f>SUMIFS(СВЦЭМ!$H$34:$H$777,СВЦЭМ!$A$34:$A$777,$A286,СВЦЭМ!$B$34:$B$777,K$260)+'СЕТ СН'!$F$12-'СЕТ СН'!$F$21</f>
        <v>-210.91039461000003</v>
      </c>
      <c r="L286" s="37">
        <f>SUMIFS(СВЦЭМ!$H$34:$H$777,СВЦЭМ!$A$34:$A$777,$A286,СВЦЭМ!$B$34:$B$777,L$260)+'СЕТ СН'!$F$12-'СЕТ СН'!$F$21</f>
        <v>-260.87714589000001</v>
      </c>
      <c r="M286" s="37">
        <f>SUMIFS(СВЦЭМ!$H$34:$H$777,СВЦЭМ!$A$34:$A$777,$A286,СВЦЭМ!$B$34:$B$777,M$260)+'СЕТ СН'!$F$12-'СЕТ СН'!$F$21</f>
        <v>-277.23571901999998</v>
      </c>
      <c r="N286" s="37">
        <f>SUMIFS(СВЦЭМ!$H$34:$H$777,СВЦЭМ!$A$34:$A$777,$A286,СВЦЭМ!$B$34:$B$777,N$260)+'СЕТ СН'!$F$12-'СЕТ СН'!$F$21</f>
        <v>-273.69767494000001</v>
      </c>
      <c r="O286" s="37">
        <f>SUMIFS(СВЦЭМ!$H$34:$H$777,СВЦЭМ!$A$34:$A$777,$A286,СВЦЭМ!$B$34:$B$777,O$260)+'СЕТ СН'!$F$12-'СЕТ СН'!$F$21</f>
        <v>-274.95966392000003</v>
      </c>
      <c r="P286" s="37">
        <f>SUMIFS(СВЦЭМ!$H$34:$H$777,СВЦЭМ!$A$34:$A$777,$A286,СВЦЭМ!$B$34:$B$777,P$260)+'СЕТ СН'!$F$12-'СЕТ СН'!$F$21</f>
        <v>-273.04334863999998</v>
      </c>
      <c r="Q286" s="37">
        <f>SUMIFS(СВЦЭМ!$H$34:$H$777,СВЦЭМ!$A$34:$A$777,$A286,СВЦЭМ!$B$34:$B$777,Q$260)+'СЕТ СН'!$F$12-'СЕТ СН'!$F$21</f>
        <v>-271.41933060999997</v>
      </c>
      <c r="R286" s="37">
        <f>SUMIFS(СВЦЭМ!$H$34:$H$777,СВЦЭМ!$A$34:$A$777,$A286,СВЦЭМ!$B$34:$B$777,R$260)+'СЕТ СН'!$F$12-'СЕТ СН'!$F$21</f>
        <v>-270.36233171999999</v>
      </c>
      <c r="S286" s="37">
        <f>SUMIFS(СВЦЭМ!$H$34:$H$777,СВЦЭМ!$A$34:$A$777,$A286,СВЦЭМ!$B$34:$B$777,S$260)+'СЕТ СН'!$F$12-'СЕТ СН'!$F$21</f>
        <v>-276.34762911000001</v>
      </c>
      <c r="T286" s="37">
        <f>SUMIFS(СВЦЭМ!$H$34:$H$777,СВЦЭМ!$A$34:$A$777,$A286,СВЦЭМ!$B$34:$B$777,T$260)+'СЕТ СН'!$F$12-'СЕТ СН'!$F$21</f>
        <v>-273.98725306</v>
      </c>
      <c r="U286" s="37">
        <f>SUMIFS(СВЦЭМ!$H$34:$H$777,СВЦЭМ!$A$34:$A$777,$A286,СВЦЭМ!$B$34:$B$777,U$260)+'СЕТ СН'!$F$12-'СЕТ СН'!$F$21</f>
        <v>-270.65455913</v>
      </c>
      <c r="V286" s="37">
        <f>SUMIFS(СВЦЭМ!$H$34:$H$777,СВЦЭМ!$A$34:$A$777,$A286,СВЦЭМ!$B$34:$B$777,V$260)+'СЕТ СН'!$F$12-'СЕТ СН'!$F$21</f>
        <v>-259.91237310000002</v>
      </c>
      <c r="W286" s="37">
        <f>SUMIFS(СВЦЭМ!$H$34:$H$777,СВЦЭМ!$A$34:$A$777,$A286,СВЦЭМ!$B$34:$B$777,W$260)+'СЕТ СН'!$F$12-'СЕТ СН'!$F$21</f>
        <v>-212.75603784999998</v>
      </c>
      <c r="X286" s="37">
        <f>SUMIFS(СВЦЭМ!$H$34:$H$777,СВЦЭМ!$A$34:$A$777,$A286,СВЦЭМ!$B$34:$B$777,X$260)+'СЕТ СН'!$F$12-'СЕТ СН'!$F$21</f>
        <v>-195.68754552000001</v>
      </c>
      <c r="Y286" s="37">
        <f>SUMIFS(СВЦЭМ!$H$34:$H$777,СВЦЭМ!$A$34:$A$777,$A286,СВЦЭМ!$B$34:$B$777,Y$260)+'СЕТ СН'!$F$12-'СЕТ СН'!$F$21</f>
        <v>-175.14456130000002</v>
      </c>
    </row>
    <row r="287" spans="1:25" ht="15.75" x14ac:dyDescent="0.2">
      <c r="A287" s="36">
        <f t="shared" si="7"/>
        <v>42974</v>
      </c>
      <c r="B287" s="37">
        <f>SUMIFS(СВЦЭМ!$H$34:$H$777,СВЦЭМ!$A$34:$A$777,$A287,СВЦЭМ!$B$34:$B$777,B$260)+'СЕТ СН'!$F$12-'СЕТ СН'!$F$21</f>
        <v>-141.88704402000002</v>
      </c>
      <c r="C287" s="37">
        <f>SUMIFS(СВЦЭМ!$H$34:$H$777,СВЦЭМ!$A$34:$A$777,$A287,СВЦЭМ!$B$34:$B$777,C$260)+'СЕТ СН'!$F$12-'СЕТ СН'!$F$21</f>
        <v>-137.45189198999998</v>
      </c>
      <c r="D287" s="37">
        <f>SUMIFS(СВЦЭМ!$H$34:$H$777,СВЦЭМ!$A$34:$A$777,$A287,СВЦЭМ!$B$34:$B$777,D$260)+'СЕТ СН'!$F$12-'СЕТ СН'!$F$21</f>
        <v>-123.71791357000001</v>
      </c>
      <c r="E287" s="37">
        <f>SUMIFS(СВЦЭМ!$H$34:$H$777,СВЦЭМ!$A$34:$A$777,$A287,СВЦЭМ!$B$34:$B$777,E$260)+'СЕТ СН'!$F$12-'СЕТ СН'!$F$21</f>
        <v>-112.65014008000003</v>
      </c>
      <c r="F287" s="37">
        <f>SUMIFS(СВЦЭМ!$H$34:$H$777,СВЦЭМ!$A$34:$A$777,$A287,СВЦЭМ!$B$34:$B$777,F$260)+'СЕТ СН'!$F$12-'СЕТ СН'!$F$21</f>
        <v>-107.23387829000001</v>
      </c>
      <c r="G287" s="37">
        <f>SUMIFS(СВЦЭМ!$H$34:$H$777,СВЦЭМ!$A$34:$A$777,$A287,СВЦЭМ!$B$34:$B$777,G$260)+'СЕТ СН'!$F$12-'СЕТ СН'!$F$21</f>
        <v>-108.02129658000001</v>
      </c>
      <c r="H287" s="37">
        <f>SUMIFS(СВЦЭМ!$H$34:$H$777,СВЦЭМ!$A$34:$A$777,$A287,СВЦЭМ!$B$34:$B$777,H$260)+'СЕТ СН'!$F$12-'СЕТ СН'!$F$21</f>
        <v>-122.21890812999999</v>
      </c>
      <c r="I287" s="37">
        <f>SUMIFS(СВЦЭМ!$H$34:$H$777,СВЦЭМ!$A$34:$A$777,$A287,СВЦЭМ!$B$34:$B$777,I$260)+'СЕТ СН'!$F$12-'СЕТ СН'!$F$21</f>
        <v>-136.26051627999999</v>
      </c>
      <c r="J287" s="37">
        <f>SUMIFS(СВЦЭМ!$H$34:$H$777,СВЦЭМ!$A$34:$A$777,$A287,СВЦЭМ!$B$34:$B$777,J$260)+'СЕТ СН'!$F$12-'СЕТ СН'!$F$21</f>
        <v>-168.80215208999999</v>
      </c>
      <c r="K287" s="37">
        <f>SUMIFS(СВЦЭМ!$H$34:$H$777,СВЦЭМ!$A$34:$A$777,$A287,СВЦЭМ!$B$34:$B$777,K$260)+'СЕТ СН'!$F$12-'СЕТ СН'!$F$21</f>
        <v>-209.52914189000001</v>
      </c>
      <c r="L287" s="37">
        <f>SUMIFS(СВЦЭМ!$H$34:$H$777,СВЦЭМ!$A$34:$A$777,$A287,СВЦЭМ!$B$34:$B$777,L$260)+'СЕТ СН'!$F$12-'СЕТ СН'!$F$21</f>
        <v>-264.17227142000002</v>
      </c>
      <c r="M287" s="37">
        <f>SUMIFS(СВЦЭМ!$H$34:$H$777,СВЦЭМ!$A$34:$A$777,$A287,СВЦЭМ!$B$34:$B$777,M$260)+'СЕТ СН'!$F$12-'СЕТ СН'!$F$21</f>
        <v>-276.04738879000001</v>
      </c>
      <c r="N287" s="37">
        <f>SUMIFS(СВЦЭМ!$H$34:$H$777,СВЦЭМ!$A$34:$A$777,$A287,СВЦЭМ!$B$34:$B$777,N$260)+'СЕТ СН'!$F$12-'СЕТ СН'!$F$21</f>
        <v>-277.23205196999999</v>
      </c>
      <c r="O287" s="37">
        <f>SUMIFS(СВЦЭМ!$H$34:$H$777,СВЦЭМ!$A$34:$A$777,$A287,СВЦЭМ!$B$34:$B$777,O$260)+'СЕТ СН'!$F$12-'СЕТ СН'!$F$21</f>
        <v>-278.43714211999998</v>
      </c>
      <c r="P287" s="37">
        <f>SUMIFS(СВЦЭМ!$H$34:$H$777,СВЦЭМ!$A$34:$A$777,$A287,СВЦЭМ!$B$34:$B$777,P$260)+'СЕТ СН'!$F$12-'СЕТ СН'!$F$21</f>
        <v>-271.90036973999997</v>
      </c>
      <c r="Q287" s="37">
        <f>SUMIFS(СВЦЭМ!$H$34:$H$777,СВЦЭМ!$A$34:$A$777,$A287,СВЦЭМ!$B$34:$B$777,Q$260)+'СЕТ СН'!$F$12-'СЕТ СН'!$F$21</f>
        <v>-272.82625419999999</v>
      </c>
      <c r="R287" s="37">
        <f>SUMIFS(СВЦЭМ!$H$34:$H$777,СВЦЭМ!$A$34:$A$777,$A287,СВЦЭМ!$B$34:$B$777,R$260)+'СЕТ СН'!$F$12-'СЕТ СН'!$F$21</f>
        <v>-273.23679615999998</v>
      </c>
      <c r="S287" s="37">
        <f>SUMIFS(СВЦЭМ!$H$34:$H$777,СВЦЭМ!$A$34:$A$777,$A287,СВЦЭМ!$B$34:$B$777,S$260)+'СЕТ СН'!$F$12-'СЕТ СН'!$F$21</f>
        <v>-273.42147177999999</v>
      </c>
      <c r="T287" s="37">
        <f>SUMIFS(СВЦЭМ!$H$34:$H$777,СВЦЭМ!$A$34:$A$777,$A287,СВЦЭМ!$B$34:$B$777,T$260)+'СЕТ СН'!$F$12-'СЕТ СН'!$F$21</f>
        <v>-273.56530285000002</v>
      </c>
      <c r="U287" s="37">
        <f>SUMIFS(СВЦЭМ!$H$34:$H$777,СВЦЭМ!$A$34:$A$777,$A287,СВЦЭМ!$B$34:$B$777,U$260)+'СЕТ СН'!$F$12-'СЕТ СН'!$F$21</f>
        <v>-275.77367878000001</v>
      </c>
      <c r="V287" s="37">
        <f>SUMIFS(СВЦЭМ!$H$34:$H$777,СВЦЭМ!$A$34:$A$777,$A287,СВЦЭМ!$B$34:$B$777,V$260)+'СЕТ СН'!$F$12-'СЕТ СН'!$F$21</f>
        <v>-276.35225835</v>
      </c>
      <c r="W287" s="37">
        <f>SUMIFS(СВЦЭМ!$H$34:$H$777,СВЦЭМ!$A$34:$A$777,$A287,СВЦЭМ!$B$34:$B$777,W$260)+'СЕТ СН'!$F$12-'СЕТ СН'!$F$21</f>
        <v>-253.41742197000002</v>
      </c>
      <c r="X287" s="37">
        <f>SUMIFS(СВЦЭМ!$H$34:$H$777,СВЦЭМ!$A$34:$A$777,$A287,СВЦЭМ!$B$34:$B$777,X$260)+'СЕТ СН'!$F$12-'СЕТ СН'!$F$21</f>
        <v>-220.81342465</v>
      </c>
      <c r="Y287" s="37">
        <f>SUMIFS(СВЦЭМ!$H$34:$H$777,СВЦЭМ!$A$34:$A$777,$A287,СВЦЭМ!$B$34:$B$777,Y$260)+'СЕТ СН'!$F$12-'СЕТ СН'!$F$21</f>
        <v>-191.33985687000001</v>
      </c>
    </row>
    <row r="288" spans="1:25" ht="15.75" x14ac:dyDescent="0.2">
      <c r="A288" s="36">
        <f t="shared" si="7"/>
        <v>42975</v>
      </c>
      <c r="B288" s="37">
        <f>SUMIFS(СВЦЭМ!$H$34:$H$777,СВЦЭМ!$A$34:$A$777,$A288,СВЦЭМ!$B$34:$B$777,B$260)+'СЕТ СН'!$F$12-'СЕТ СН'!$F$21</f>
        <v>-144.55473713999999</v>
      </c>
      <c r="C288" s="37">
        <f>SUMIFS(СВЦЭМ!$H$34:$H$777,СВЦЭМ!$A$34:$A$777,$A288,СВЦЭМ!$B$34:$B$777,C$260)+'СЕТ СН'!$F$12-'СЕТ СН'!$F$21</f>
        <v>-118.84050907</v>
      </c>
      <c r="D288" s="37">
        <f>SUMIFS(СВЦЭМ!$H$34:$H$777,СВЦЭМ!$A$34:$A$777,$A288,СВЦЭМ!$B$34:$B$777,D$260)+'СЕТ СН'!$F$12-'СЕТ СН'!$F$21</f>
        <v>-102.50657541999999</v>
      </c>
      <c r="E288" s="37">
        <f>SUMIFS(СВЦЭМ!$H$34:$H$777,СВЦЭМ!$A$34:$A$777,$A288,СВЦЭМ!$B$34:$B$777,E$260)+'СЕТ СН'!$F$12-'СЕТ СН'!$F$21</f>
        <v>-100.72098086</v>
      </c>
      <c r="F288" s="37">
        <f>SUMIFS(СВЦЭМ!$H$34:$H$777,СВЦЭМ!$A$34:$A$777,$A288,СВЦЭМ!$B$34:$B$777,F$260)+'СЕТ СН'!$F$12-'СЕТ СН'!$F$21</f>
        <v>-91.344890070000019</v>
      </c>
      <c r="G288" s="37">
        <f>SUMIFS(СВЦЭМ!$H$34:$H$777,СВЦЭМ!$A$34:$A$777,$A288,СВЦЭМ!$B$34:$B$777,G$260)+'СЕТ СН'!$F$12-'СЕТ СН'!$F$21</f>
        <v>-99.512183839999977</v>
      </c>
      <c r="H288" s="37">
        <f>SUMIFS(СВЦЭМ!$H$34:$H$777,СВЦЭМ!$A$34:$A$777,$A288,СВЦЭМ!$B$34:$B$777,H$260)+'СЕТ СН'!$F$12-'СЕТ СН'!$F$21</f>
        <v>-116.01033612999998</v>
      </c>
      <c r="I288" s="37">
        <f>SUMIFS(СВЦЭМ!$H$34:$H$777,СВЦЭМ!$A$34:$A$777,$A288,СВЦЭМ!$B$34:$B$777,I$260)+'СЕТ СН'!$F$12-'СЕТ СН'!$F$21</f>
        <v>-145.85729234000001</v>
      </c>
      <c r="J288" s="37">
        <f>SUMIFS(СВЦЭМ!$H$34:$H$777,СВЦЭМ!$A$34:$A$777,$A288,СВЦЭМ!$B$34:$B$777,J$260)+'СЕТ СН'!$F$12-'СЕТ СН'!$F$21</f>
        <v>-176.25815922999999</v>
      </c>
      <c r="K288" s="37">
        <f>SUMIFS(СВЦЭМ!$H$34:$H$777,СВЦЭМ!$A$34:$A$777,$A288,СВЦЭМ!$B$34:$B$777,K$260)+'СЕТ СН'!$F$12-'СЕТ СН'!$F$21</f>
        <v>-212.07969573999998</v>
      </c>
      <c r="L288" s="37">
        <f>SUMIFS(СВЦЭМ!$H$34:$H$777,СВЦЭМ!$A$34:$A$777,$A288,СВЦЭМ!$B$34:$B$777,L$260)+'СЕТ СН'!$F$12-'СЕТ СН'!$F$21</f>
        <v>-254.77069207</v>
      </c>
      <c r="M288" s="37">
        <f>SUMIFS(СВЦЭМ!$H$34:$H$777,СВЦЭМ!$A$34:$A$777,$A288,СВЦЭМ!$B$34:$B$777,M$260)+'СЕТ СН'!$F$12-'СЕТ СН'!$F$21</f>
        <v>-265.46743173999999</v>
      </c>
      <c r="N288" s="37">
        <f>SUMIFS(СВЦЭМ!$H$34:$H$777,СВЦЭМ!$A$34:$A$777,$A288,СВЦЭМ!$B$34:$B$777,N$260)+'СЕТ СН'!$F$12-'СЕТ СН'!$F$21</f>
        <v>-264.38941839</v>
      </c>
      <c r="O288" s="37">
        <f>SUMIFS(СВЦЭМ!$H$34:$H$777,СВЦЭМ!$A$34:$A$777,$A288,СВЦЭМ!$B$34:$B$777,O$260)+'СЕТ СН'!$F$12-'СЕТ СН'!$F$21</f>
        <v>-265.48667355999999</v>
      </c>
      <c r="P288" s="37">
        <f>SUMIFS(СВЦЭМ!$H$34:$H$777,СВЦЭМ!$A$34:$A$777,$A288,СВЦЭМ!$B$34:$B$777,P$260)+'СЕТ СН'!$F$12-'СЕТ СН'!$F$21</f>
        <v>-265.69786921000002</v>
      </c>
      <c r="Q288" s="37">
        <f>SUMIFS(СВЦЭМ!$H$34:$H$777,СВЦЭМ!$A$34:$A$777,$A288,СВЦЭМ!$B$34:$B$777,Q$260)+'СЕТ СН'!$F$12-'СЕТ СН'!$F$21</f>
        <v>-264.36400087999999</v>
      </c>
      <c r="R288" s="37">
        <f>SUMIFS(СВЦЭМ!$H$34:$H$777,СВЦЭМ!$A$34:$A$777,$A288,СВЦЭМ!$B$34:$B$777,R$260)+'СЕТ СН'!$F$12-'СЕТ СН'!$F$21</f>
        <v>-263.28194703000003</v>
      </c>
      <c r="S288" s="37">
        <f>SUMIFS(СВЦЭМ!$H$34:$H$777,СВЦЭМ!$A$34:$A$777,$A288,СВЦЭМ!$B$34:$B$777,S$260)+'СЕТ СН'!$F$12-'СЕТ СН'!$F$21</f>
        <v>-267.07631681999999</v>
      </c>
      <c r="T288" s="37">
        <f>SUMIFS(СВЦЭМ!$H$34:$H$777,СВЦЭМ!$A$34:$A$777,$A288,СВЦЭМ!$B$34:$B$777,T$260)+'СЕТ СН'!$F$12-'СЕТ СН'!$F$21</f>
        <v>-263.36834349999998</v>
      </c>
      <c r="U288" s="37">
        <f>SUMIFS(СВЦЭМ!$H$34:$H$777,СВЦЭМ!$A$34:$A$777,$A288,СВЦЭМ!$B$34:$B$777,U$260)+'СЕТ СН'!$F$12-'СЕТ СН'!$F$21</f>
        <v>-264.90754278000003</v>
      </c>
      <c r="V288" s="37">
        <f>SUMIFS(СВЦЭМ!$H$34:$H$777,СВЦЭМ!$A$34:$A$777,$A288,СВЦЭМ!$B$34:$B$777,V$260)+'СЕТ СН'!$F$12-'СЕТ СН'!$F$21</f>
        <v>-262.24810755999999</v>
      </c>
      <c r="W288" s="37">
        <f>SUMIFS(СВЦЭМ!$H$34:$H$777,СВЦЭМ!$A$34:$A$777,$A288,СВЦЭМ!$B$34:$B$777,W$260)+'СЕТ СН'!$F$12-'СЕТ СН'!$F$21</f>
        <v>-226.63495891000002</v>
      </c>
      <c r="X288" s="37">
        <f>SUMIFS(СВЦЭМ!$H$34:$H$777,СВЦЭМ!$A$34:$A$777,$A288,СВЦЭМ!$B$34:$B$777,X$260)+'СЕТ СН'!$F$12-'СЕТ СН'!$F$21</f>
        <v>-196.06304471999999</v>
      </c>
      <c r="Y288" s="37">
        <f>SUMIFS(СВЦЭМ!$H$34:$H$777,СВЦЭМ!$A$34:$A$777,$A288,СВЦЭМ!$B$34:$B$777,Y$260)+'СЕТ СН'!$F$12-'СЕТ СН'!$F$21</f>
        <v>-166.87800120000003</v>
      </c>
    </row>
    <row r="289" spans="1:27" ht="15.75" x14ac:dyDescent="0.2">
      <c r="A289" s="36">
        <f t="shared" si="7"/>
        <v>42976</v>
      </c>
      <c r="B289" s="37">
        <f>SUMIFS(СВЦЭМ!$H$34:$H$777,СВЦЭМ!$A$34:$A$777,$A289,СВЦЭМ!$B$34:$B$777,B$260)+'СЕТ СН'!$F$12-'СЕТ СН'!$F$21</f>
        <v>-136.05039949000002</v>
      </c>
      <c r="C289" s="37">
        <f>SUMIFS(СВЦЭМ!$H$34:$H$777,СВЦЭМ!$A$34:$A$777,$A289,СВЦЭМ!$B$34:$B$777,C$260)+'СЕТ СН'!$F$12-'СЕТ СН'!$F$21</f>
        <v>-112.50161401999998</v>
      </c>
      <c r="D289" s="37">
        <f>SUMIFS(СВЦЭМ!$H$34:$H$777,СВЦЭМ!$A$34:$A$777,$A289,СВЦЭМ!$B$34:$B$777,D$260)+'СЕТ СН'!$F$12-'СЕТ СН'!$F$21</f>
        <v>-97.072636890000012</v>
      </c>
      <c r="E289" s="37">
        <f>SUMIFS(СВЦЭМ!$H$34:$H$777,СВЦЭМ!$A$34:$A$777,$A289,СВЦЭМ!$B$34:$B$777,E$260)+'СЕТ СН'!$F$12-'СЕТ СН'!$F$21</f>
        <v>-87.935357049999993</v>
      </c>
      <c r="F289" s="37">
        <f>SUMIFS(СВЦЭМ!$H$34:$H$777,СВЦЭМ!$A$34:$A$777,$A289,СВЦЭМ!$B$34:$B$777,F$260)+'СЕТ СН'!$F$12-'СЕТ СН'!$F$21</f>
        <v>-87.492746730000022</v>
      </c>
      <c r="G289" s="37">
        <f>SUMIFS(СВЦЭМ!$H$34:$H$777,СВЦЭМ!$A$34:$A$777,$A289,СВЦЭМ!$B$34:$B$777,G$260)+'СЕТ СН'!$F$12-'СЕТ СН'!$F$21</f>
        <v>-93.625816260000022</v>
      </c>
      <c r="H289" s="37">
        <f>SUMIFS(СВЦЭМ!$H$34:$H$777,СВЦЭМ!$A$34:$A$777,$A289,СВЦЭМ!$B$34:$B$777,H$260)+'СЕТ СН'!$F$12-'СЕТ СН'!$F$21</f>
        <v>-122.13366092000001</v>
      </c>
      <c r="I289" s="37">
        <f>SUMIFS(СВЦЭМ!$H$34:$H$777,СВЦЭМ!$A$34:$A$777,$A289,СВЦЭМ!$B$34:$B$777,I$260)+'СЕТ СН'!$F$12-'СЕТ СН'!$F$21</f>
        <v>-160.60542858000002</v>
      </c>
      <c r="J289" s="37">
        <f>SUMIFS(СВЦЭМ!$H$34:$H$777,СВЦЭМ!$A$34:$A$777,$A289,СВЦЭМ!$B$34:$B$777,J$260)+'СЕТ СН'!$F$12-'СЕТ СН'!$F$21</f>
        <v>-180.38518271999999</v>
      </c>
      <c r="K289" s="37">
        <f>SUMIFS(СВЦЭМ!$H$34:$H$777,СВЦЭМ!$A$34:$A$777,$A289,СВЦЭМ!$B$34:$B$777,K$260)+'СЕТ СН'!$F$12-'СЕТ СН'!$F$21</f>
        <v>-209.01426038</v>
      </c>
      <c r="L289" s="37">
        <f>SUMIFS(СВЦЭМ!$H$34:$H$777,СВЦЭМ!$A$34:$A$777,$A289,СВЦЭМ!$B$34:$B$777,L$260)+'СЕТ СН'!$F$12-'СЕТ СН'!$F$21</f>
        <v>-249.08853018000002</v>
      </c>
      <c r="M289" s="37">
        <f>SUMIFS(СВЦЭМ!$H$34:$H$777,СВЦЭМ!$A$34:$A$777,$A289,СВЦЭМ!$B$34:$B$777,M$260)+'СЕТ СН'!$F$12-'СЕТ СН'!$F$21</f>
        <v>-264.81439728999999</v>
      </c>
      <c r="N289" s="37">
        <f>SUMIFS(СВЦЭМ!$H$34:$H$777,СВЦЭМ!$A$34:$A$777,$A289,СВЦЭМ!$B$34:$B$777,N$260)+'СЕТ СН'!$F$12-'СЕТ СН'!$F$21</f>
        <v>-264.67911526</v>
      </c>
      <c r="O289" s="37">
        <f>SUMIFS(СВЦЭМ!$H$34:$H$777,СВЦЭМ!$A$34:$A$777,$A289,СВЦЭМ!$B$34:$B$777,O$260)+'СЕТ СН'!$F$12-'СЕТ СН'!$F$21</f>
        <v>-263.61616290000001</v>
      </c>
      <c r="P289" s="37">
        <f>SUMIFS(СВЦЭМ!$H$34:$H$777,СВЦЭМ!$A$34:$A$777,$A289,СВЦЭМ!$B$34:$B$777,P$260)+'СЕТ СН'!$F$12-'СЕТ СН'!$F$21</f>
        <v>-261.23578529000002</v>
      </c>
      <c r="Q289" s="37">
        <f>SUMIFS(СВЦЭМ!$H$34:$H$777,СВЦЭМ!$A$34:$A$777,$A289,СВЦЭМ!$B$34:$B$777,Q$260)+'СЕТ СН'!$F$12-'СЕТ СН'!$F$21</f>
        <v>-261.77011755000001</v>
      </c>
      <c r="R289" s="37">
        <f>SUMIFS(СВЦЭМ!$H$34:$H$777,СВЦЭМ!$A$34:$A$777,$A289,СВЦЭМ!$B$34:$B$777,R$260)+'СЕТ СН'!$F$12-'СЕТ СН'!$F$21</f>
        <v>-262.11764958999998</v>
      </c>
      <c r="S289" s="37">
        <f>SUMIFS(СВЦЭМ!$H$34:$H$777,СВЦЭМ!$A$34:$A$777,$A289,СВЦЭМ!$B$34:$B$777,S$260)+'СЕТ СН'!$F$12-'СЕТ СН'!$F$21</f>
        <v>-266.07947746999997</v>
      </c>
      <c r="T289" s="37">
        <f>SUMIFS(СВЦЭМ!$H$34:$H$777,СВЦЭМ!$A$34:$A$777,$A289,СВЦЭМ!$B$34:$B$777,T$260)+'СЕТ СН'!$F$12-'СЕТ СН'!$F$21</f>
        <v>-261.35486622000002</v>
      </c>
      <c r="U289" s="37">
        <f>SUMIFS(СВЦЭМ!$H$34:$H$777,СВЦЭМ!$A$34:$A$777,$A289,СВЦЭМ!$B$34:$B$777,U$260)+'СЕТ СН'!$F$12-'СЕТ СН'!$F$21</f>
        <v>-259.23593240999998</v>
      </c>
      <c r="V289" s="37">
        <f>SUMIFS(СВЦЭМ!$H$34:$H$777,СВЦЭМ!$A$34:$A$777,$A289,СВЦЭМ!$B$34:$B$777,V$260)+'СЕТ СН'!$F$12-'СЕТ СН'!$F$21</f>
        <v>-251.21921635000001</v>
      </c>
      <c r="W289" s="37">
        <f>SUMIFS(СВЦЭМ!$H$34:$H$777,СВЦЭМ!$A$34:$A$777,$A289,СВЦЭМ!$B$34:$B$777,W$260)+'СЕТ СН'!$F$12-'СЕТ СН'!$F$21</f>
        <v>-214.58424256000001</v>
      </c>
      <c r="X289" s="37">
        <f>SUMIFS(СВЦЭМ!$H$34:$H$777,СВЦЭМ!$A$34:$A$777,$A289,СВЦЭМ!$B$34:$B$777,X$260)+'СЕТ СН'!$F$12-'СЕТ СН'!$F$21</f>
        <v>-188.95333309</v>
      </c>
      <c r="Y289" s="37">
        <f>SUMIFS(СВЦЭМ!$H$34:$H$777,СВЦЭМ!$A$34:$A$777,$A289,СВЦЭМ!$B$34:$B$777,Y$260)+'СЕТ СН'!$F$12-'СЕТ СН'!$F$21</f>
        <v>-164.83288632</v>
      </c>
    </row>
    <row r="290" spans="1:27" ht="15.75" x14ac:dyDescent="0.2">
      <c r="A290" s="36">
        <f t="shared" si="7"/>
        <v>42977</v>
      </c>
      <c r="B290" s="37">
        <f>SUMIFS(СВЦЭМ!$H$34:$H$777,СВЦЭМ!$A$34:$A$777,$A290,СВЦЭМ!$B$34:$B$777,B$260)+'СЕТ СН'!$F$12-'СЕТ СН'!$F$21</f>
        <v>-131.75251465000002</v>
      </c>
      <c r="C290" s="37">
        <f>SUMIFS(СВЦЭМ!$H$34:$H$777,СВЦЭМ!$A$34:$A$777,$A290,СВЦЭМ!$B$34:$B$777,C$260)+'СЕТ СН'!$F$12-'СЕТ СН'!$F$21</f>
        <v>-111.30123354</v>
      </c>
      <c r="D290" s="37">
        <f>SUMIFS(СВЦЭМ!$H$34:$H$777,СВЦЭМ!$A$34:$A$777,$A290,СВЦЭМ!$B$34:$B$777,D$260)+'СЕТ СН'!$F$12-'СЕТ СН'!$F$21</f>
        <v>-110.25148309000002</v>
      </c>
      <c r="E290" s="37">
        <f>SUMIFS(СВЦЭМ!$H$34:$H$777,СВЦЭМ!$A$34:$A$777,$A290,СВЦЭМ!$B$34:$B$777,E$260)+'СЕТ СН'!$F$12-'СЕТ СН'!$F$21</f>
        <v>-105.41614376000001</v>
      </c>
      <c r="F290" s="37">
        <f>SUMIFS(СВЦЭМ!$H$34:$H$777,СВЦЭМ!$A$34:$A$777,$A290,СВЦЭМ!$B$34:$B$777,F$260)+'СЕТ СН'!$F$12-'СЕТ СН'!$F$21</f>
        <v>-105.42832765999998</v>
      </c>
      <c r="G290" s="37">
        <f>SUMIFS(СВЦЭМ!$H$34:$H$777,СВЦЭМ!$A$34:$A$777,$A290,СВЦЭМ!$B$34:$B$777,G$260)+'СЕТ СН'!$F$12-'СЕТ СН'!$F$21</f>
        <v>-109.28776536999999</v>
      </c>
      <c r="H290" s="37">
        <f>SUMIFS(СВЦЭМ!$H$34:$H$777,СВЦЭМ!$A$34:$A$777,$A290,СВЦЭМ!$B$34:$B$777,H$260)+'СЕТ СН'!$F$12-'СЕТ СН'!$F$21</f>
        <v>-135.1977354</v>
      </c>
      <c r="I290" s="37">
        <f>SUMIFS(СВЦЭМ!$H$34:$H$777,СВЦЭМ!$A$34:$A$777,$A290,СВЦЭМ!$B$34:$B$777,I$260)+'СЕТ СН'!$F$12-'СЕТ СН'!$F$21</f>
        <v>-156.15137543999998</v>
      </c>
      <c r="J290" s="37">
        <f>SUMIFS(СВЦЭМ!$H$34:$H$777,СВЦЭМ!$A$34:$A$777,$A290,СВЦЭМ!$B$34:$B$777,J$260)+'СЕТ СН'!$F$12-'СЕТ СН'!$F$21</f>
        <v>-180.30176403000002</v>
      </c>
      <c r="K290" s="37">
        <f>SUMIFS(СВЦЭМ!$H$34:$H$777,СВЦЭМ!$A$34:$A$777,$A290,СВЦЭМ!$B$34:$B$777,K$260)+'СЕТ СН'!$F$12-'СЕТ СН'!$F$21</f>
        <v>-205.07213507</v>
      </c>
      <c r="L290" s="37">
        <f>SUMIFS(СВЦЭМ!$H$34:$H$777,СВЦЭМ!$A$34:$A$777,$A290,СВЦЭМ!$B$34:$B$777,L$260)+'СЕТ СН'!$F$12-'СЕТ СН'!$F$21</f>
        <v>-244.10154053000002</v>
      </c>
      <c r="M290" s="37">
        <f>SUMIFS(СВЦЭМ!$H$34:$H$777,СВЦЭМ!$A$34:$A$777,$A290,СВЦЭМ!$B$34:$B$777,M$260)+'СЕТ СН'!$F$12-'СЕТ СН'!$F$21</f>
        <v>-259.51289025</v>
      </c>
      <c r="N290" s="37">
        <f>SUMIFS(СВЦЭМ!$H$34:$H$777,СВЦЭМ!$A$34:$A$777,$A290,СВЦЭМ!$B$34:$B$777,N$260)+'СЕТ СН'!$F$12-'СЕТ СН'!$F$21</f>
        <v>-256.84922254000003</v>
      </c>
      <c r="O290" s="37">
        <f>SUMIFS(СВЦЭМ!$H$34:$H$777,СВЦЭМ!$A$34:$A$777,$A290,СВЦЭМ!$B$34:$B$777,O$260)+'СЕТ СН'!$F$12-'СЕТ СН'!$F$21</f>
        <v>-256.66912208999997</v>
      </c>
      <c r="P290" s="37">
        <f>SUMIFS(СВЦЭМ!$H$34:$H$777,СВЦЭМ!$A$34:$A$777,$A290,СВЦЭМ!$B$34:$B$777,P$260)+'СЕТ СН'!$F$12-'СЕТ СН'!$F$21</f>
        <v>-257.48911275</v>
      </c>
      <c r="Q290" s="37">
        <f>SUMIFS(СВЦЭМ!$H$34:$H$777,СВЦЭМ!$A$34:$A$777,$A290,СВЦЭМ!$B$34:$B$777,Q$260)+'СЕТ СН'!$F$12-'СЕТ СН'!$F$21</f>
        <v>-257.82289693000001</v>
      </c>
      <c r="R290" s="37">
        <f>SUMIFS(СВЦЭМ!$H$34:$H$777,СВЦЭМ!$A$34:$A$777,$A290,СВЦЭМ!$B$34:$B$777,R$260)+'СЕТ СН'!$F$12-'СЕТ СН'!$F$21</f>
        <v>-255.10034910000002</v>
      </c>
      <c r="S290" s="37">
        <f>SUMIFS(СВЦЭМ!$H$34:$H$777,СВЦЭМ!$A$34:$A$777,$A290,СВЦЭМ!$B$34:$B$777,S$260)+'СЕТ СН'!$F$12-'СЕТ СН'!$F$21</f>
        <v>-258.75936016999998</v>
      </c>
      <c r="T290" s="37">
        <f>SUMIFS(СВЦЭМ!$H$34:$H$777,СВЦЭМ!$A$34:$A$777,$A290,СВЦЭМ!$B$34:$B$777,T$260)+'СЕТ СН'!$F$12-'СЕТ СН'!$F$21</f>
        <v>-257.55006666999998</v>
      </c>
      <c r="U290" s="37">
        <f>SUMIFS(СВЦЭМ!$H$34:$H$777,СВЦЭМ!$A$34:$A$777,$A290,СВЦЭМ!$B$34:$B$777,U$260)+'СЕТ СН'!$F$12-'СЕТ СН'!$F$21</f>
        <v>-260.05966783000002</v>
      </c>
      <c r="V290" s="37">
        <f>SUMIFS(СВЦЭМ!$H$34:$H$777,СВЦЭМ!$A$34:$A$777,$A290,СВЦЭМ!$B$34:$B$777,V$260)+'СЕТ СН'!$F$12-'СЕТ СН'!$F$21</f>
        <v>-253.20246524999999</v>
      </c>
      <c r="W290" s="37">
        <f>SUMIFS(СВЦЭМ!$H$34:$H$777,СВЦЭМ!$A$34:$A$777,$A290,СВЦЭМ!$B$34:$B$777,W$260)+'СЕТ СН'!$F$12-'СЕТ СН'!$F$21</f>
        <v>-217.15015688</v>
      </c>
      <c r="X290" s="37">
        <f>SUMIFS(СВЦЭМ!$H$34:$H$777,СВЦЭМ!$A$34:$A$777,$A290,СВЦЭМ!$B$34:$B$777,X$260)+'СЕТ СН'!$F$12-'СЕТ СН'!$F$21</f>
        <v>-200.16986179999998</v>
      </c>
      <c r="Y290" s="37">
        <f>SUMIFS(СВЦЭМ!$H$34:$H$777,СВЦЭМ!$A$34:$A$777,$A290,СВЦЭМ!$B$34:$B$777,Y$260)+'СЕТ СН'!$F$12-'СЕТ СН'!$F$21</f>
        <v>-188.13981527999999</v>
      </c>
    </row>
    <row r="291" spans="1:27" ht="15.75" x14ac:dyDescent="0.2">
      <c r="A291" s="36">
        <f t="shared" si="7"/>
        <v>42978</v>
      </c>
      <c r="B291" s="37">
        <f>SUMIFS(СВЦЭМ!$H$34:$H$777,СВЦЭМ!$A$34:$A$777,$A291,СВЦЭМ!$B$34:$B$777,B$260)+'СЕТ СН'!$F$12-'СЕТ СН'!$F$21</f>
        <v>-201.29906646000001</v>
      </c>
      <c r="C291" s="37">
        <f>SUMIFS(СВЦЭМ!$H$34:$H$777,СВЦЭМ!$A$34:$A$777,$A291,СВЦЭМ!$B$34:$B$777,C$260)+'СЕТ СН'!$F$12-'СЕТ СН'!$F$21</f>
        <v>-151.76959464999999</v>
      </c>
      <c r="D291" s="37">
        <f>SUMIFS(СВЦЭМ!$H$34:$H$777,СВЦЭМ!$A$34:$A$777,$A291,СВЦЭМ!$B$34:$B$777,D$260)+'СЕТ СН'!$F$12-'СЕТ СН'!$F$21</f>
        <v>-126.90566816</v>
      </c>
      <c r="E291" s="37">
        <f>SUMIFS(СВЦЭМ!$H$34:$H$777,СВЦЭМ!$A$34:$A$777,$A291,СВЦЭМ!$B$34:$B$777,E$260)+'СЕТ СН'!$F$12-'СЕТ СН'!$F$21</f>
        <v>-118.81577176000002</v>
      </c>
      <c r="F291" s="37">
        <f>SUMIFS(СВЦЭМ!$H$34:$H$777,СВЦЭМ!$A$34:$A$777,$A291,СВЦЭМ!$B$34:$B$777,F$260)+'СЕТ СН'!$F$12-'СЕТ СН'!$F$21</f>
        <v>-114.15582375000002</v>
      </c>
      <c r="G291" s="37">
        <f>SUMIFS(СВЦЭМ!$H$34:$H$777,СВЦЭМ!$A$34:$A$777,$A291,СВЦЭМ!$B$34:$B$777,G$260)+'СЕТ СН'!$F$12-'СЕТ СН'!$F$21</f>
        <v>-116.50077825</v>
      </c>
      <c r="H291" s="37">
        <f>SUMIFS(СВЦЭМ!$H$34:$H$777,СВЦЭМ!$A$34:$A$777,$A291,СВЦЭМ!$B$34:$B$777,H$260)+'СЕТ СН'!$F$12-'СЕТ СН'!$F$21</f>
        <v>-145.02664336999999</v>
      </c>
      <c r="I291" s="37">
        <f>SUMIFS(СВЦЭМ!$H$34:$H$777,СВЦЭМ!$A$34:$A$777,$A291,СВЦЭМ!$B$34:$B$777,I$260)+'СЕТ СН'!$F$12-'СЕТ СН'!$F$21</f>
        <v>-189.50829714999998</v>
      </c>
      <c r="J291" s="37">
        <f>SUMIFS(СВЦЭМ!$H$34:$H$777,СВЦЭМ!$A$34:$A$777,$A291,СВЦЭМ!$B$34:$B$777,J$260)+'СЕТ СН'!$F$12-'СЕТ СН'!$F$21</f>
        <v>-196.90117271000003</v>
      </c>
      <c r="K291" s="37">
        <f>SUMIFS(СВЦЭМ!$H$34:$H$777,СВЦЭМ!$A$34:$A$777,$A291,СВЦЭМ!$B$34:$B$777,K$260)+'СЕТ СН'!$F$12-'СЕТ СН'!$F$21</f>
        <v>-215.15043484</v>
      </c>
      <c r="L291" s="37">
        <f>SUMIFS(СВЦЭМ!$H$34:$H$777,СВЦЭМ!$A$34:$A$777,$A291,СВЦЭМ!$B$34:$B$777,L$260)+'СЕТ СН'!$F$12-'СЕТ СН'!$F$21</f>
        <v>-259.90470407999999</v>
      </c>
      <c r="M291" s="37">
        <f>SUMIFS(СВЦЭМ!$H$34:$H$777,СВЦЭМ!$A$34:$A$777,$A291,СВЦЭМ!$B$34:$B$777,M$260)+'СЕТ СН'!$F$12-'СЕТ СН'!$F$21</f>
        <v>-273.58215469999999</v>
      </c>
      <c r="N291" s="37">
        <f>SUMIFS(СВЦЭМ!$H$34:$H$777,СВЦЭМ!$A$34:$A$777,$A291,СВЦЭМ!$B$34:$B$777,N$260)+'СЕТ СН'!$F$12-'СЕТ СН'!$F$21</f>
        <v>-272.96747026000003</v>
      </c>
      <c r="O291" s="37">
        <f>SUMIFS(СВЦЭМ!$H$34:$H$777,СВЦЭМ!$A$34:$A$777,$A291,СВЦЭМ!$B$34:$B$777,O$260)+'СЕТ СН'!$F$12-'СЕТ СН'!$F$21</f>
        <v>-273.68186995000002</v>
      </c>
      <c r="P291" s="37">
        <f>SUMIFS(СВЦЭМ!$H$34:$H$777,СВЦЭМ!$A$34:$A$777,$A291,СВЦЭМ!$B$34:$B$777,P$260)+'СЕТ СН'!$F$12-'СЕТ СН'!$F$21</f>
        <v>-274.19584307000002</v>
      </c>
      <c r="Q291" s="37">
        <f>SUMIFS(СВЦЭМ!$H$34:$H$777,СВЦЭМ!$A$34:$A$777,$A291,СВЦЭМ!$B$34:$B$777,Q$260)+'СЕТ СН'!$F$12-'СЕТ СН'!$F$21</f>
        <v>-272.27963499999998</v>
      </c>
      <c r="R291" s="37">
        <f>SUMIFS(СВЦЭМ!$H$34:$H$777,СВЦЭМ!$A$34:$A$777,$A291,СВЦЭМ!$B$34:$B$777,R$260)+'СЕТ СН'!$F$12-'СЕТ СН'!$F$21</f>
        <v>-270.36647932</v>
      </c>
      <c r="S291" s="37">
        <f>SUMIFS(СВЦЭМ!$H$34:$H$777,СВЦЭМ!$A$34:$A$777,$A291,СВЦЭМ!$B$34:$B$777,S$260)+'СЕТ СН'!$F$12-'СЕТ СН'!$F$21</f>
        <v>-274.39155946</v>
      </c>
      <c r="T291" s="37">
        <f>SUMIFS(СВЦЭМ!$H$34:$H$777,СВЦЭМ!$A$34:$A$777,$A291,СВЦЭМ!$B$34:$B$777,T$260)+'СЕТ СН'!$F$12-'СЕТ СН'!$F$21</f>
        <v>-271.50748845999999</v>
      </c>
      <c r="U291" s="37">
        <f>SUMIFS(СВЦЭМ!$H$34:$H$777,СВЦЭМ!$A$34:$A$777,$A291,СВЦЭМ!$B$34:$B$777,U$260)+'СЕТ СН'!$F$12-'СЕТ СН'!$F$21</f>
        <v>-271.47504007999999</v>
      </c>
      <c r="V291" s="37">
        <f>SUMIFS(СВЦЭМ!$H$34:$H$777,СВЦЭМ!$A$34:$A$777,$A291,СВЦЭМ!$B$34:$B$777,V$260)+'СЕТ СН'!$F$12-'СЕТ СН'!$F$21</f>
        <v>-273.43592359000002</v>
      </c>
      <c r="W291" s="37">
        <f>SUMIFS(СВЦЭМ!$H$34:$H$777,СВЦЭМ!$A$34:$A$777,$A291,СВЦЭМ!$B$34:$B$777,W$260)+'СЕТ СН'!$F$12-'СЕТ СН'!$F$21</f>
        <v>-237.93874617</v>
      </c>
      <c r="X291" s="37">
        <f>SUMIFS(СВЦЭМ!$H$34:$H$777,СВЦЭМ!$A$34:$A$777,$A291,СВЦЭМ!$B$34:$B$777,X$260)+'СЕТ СН'!$F$12-'СЕТ СН'!$F$21</f>
        <v>-207.25620219000001</v>
      </c>
      <c r="Y291" s="37">
        <f>SUMIFS(СВЦЭМ!$H$34:$H$777,СВЦЭМ!$A$34:$A$777,$A291,СВЦЭМ!$B$34:$B$777,Y$260)+'СЕТ СН'!$F$12-'СЕТ СН'!$F$21</f>
        <v>-194.80741999999998</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01.08.2017</v>
      </c>
      <c r="B297" s="37">
        <f>SUMIFS(СВЦЭМ!$I$34:$I$777,СВЦЭМ!$A$34:$A$777,$A297,СВЦЭМ!$B$34:$B$777,B$296)+'СЕТ СН'!$F$13-'СЕТ СН'!$F$21</f>
        <v>-578.75</v>
      </c>
      <c r="C297" s="37">
        <f>SUMIFS(СВЦЭМ!$I$34:$I$777,СВЦЭМ!$A$34:$A$777,$A297,СВЦЭМ!$B$34:$B$777,C$296)+'СЕТ СН'!$F$13-'СЕТ СН'!$F$21</f>
        <v>-578.75</v>
      </c>
      <c r="D297" s="37">
        <f>SUMIFS(СВЦЭМ!$I$34:$I$777,СВЦЭМ!$A$34:$A$777,$A297,СВЦЭМ!$B$34:$B$777,D$296)+'СЕТ СН'!$F$13-'СЕТ СН'!$F$21</f>
        <v>-578.75</v>
      </c>
      <c r="E297" s="37">
        <f>SUMIFS(СВЦЭМ!$I$34:$I$777,СВЦЭМ!$A$34:$A$777,$A297,СВЦЭМ!$B$34:$B$777,E$296)+'СЕТ СН'!$F$13-'СЕТ СН'!$F$21</f>
        <v>-578.75</v>
      </c>
      <c r="F297" s="37">
        <f>SUMIFS(СВЦЭМ!$I$34:$I$777,СВЦЭМ!$A$34:$A$777,$A297,СВЦЭМ!$B$34:$B$777,F$296)+'СЕТ СН'!$F$13-'СЕТ СН'!$F$21</f>
        <v>-578.75</v>
      </c>
      <c r="G297" s="37">
        <f>SUMIFS(СВЦЭМ!$I$34:$I$777,СВЦЭМ!$A$34:$A$777,$A297,СВЦЭМ!$B$34:$B$777,G$296)+'СЕТ СН'!$F$13-'СЕТ СН'!$F$21</f>
        <v>-578.75</v>
      </c>
      <c r="H297" s="37">
        <f>SUMIFS(СВЦЭМ!$I$34:$I$777,СВЦЭМ!$A$34:$A$777,$A297,СВЦЭМ!$B$34:$B$777,H$296)+'СЕТ СН'!$F$13-'СЕТ СН'!$F$21</f>
        <v>-578.75</v>
      </c>
      <c r="I297" s="37">
        <f>SUMIFS(СВЦЭМ!$I$34:$I$777,СВЦЭМ!$A$34:$A$777,$A297,СВЦЭМ!$B$34:$B$777,I$296)+'СЕТ СН'!$F$13-'СЕТ СН'!$F$21</f>
        <v>-578.75</v>
      </c>
      <c r="J297" s="37">
        <f>SUMIFS(СВЦЭМ!$I$34:$I$777,СВЦЭМ!$A$34:$A$777,$A297,СВЦЭМ!$B$34:$B$777,J$296)+'СЕТ СН'!$F$13-'СЕТ СН'!$F$21</f>
        <v>-578.75</v>
      </c>
      <c r="K297" s="37">
        <f>SUMIFS(СВЦЭМ!$I$34:$I$777,СВЦЭМ!$A$34:$A$777,$A297,СВЦЭМ!$B$34:$B$777,K$296)+'СЕТ СН'!$F$13-'СЕТ СН'!$F$21</f>
        <v>-578.75</v>
      </c>
      <c r="L297" s="37">
        <f>SUMIFS(СВЦЭМ!$I$34:$I$777,СВЦЭМ!$A$34:$A$777,$A297,СВЦЭМ!$B$34:$B$777,L$296)+'СЕТ СН'!$F$13-'СЕТ СН'!$F$21</f>
        <v>-578.75</v>
      </c>
      <c r="M297" s="37">
        <f>SUMIFS(СВЦЭМ!$I$34:$I$777,СВЦЭМ!$A$34:$A$777,$A297,СВЦЭМ!$B$34:$B$777,M$296)+'СЕТ СН'!$F$13-'СЕТ СН'!$F$21</f>
        <v>-578.75</v>
      </c>
      <c r="N297" s="37">
        <f>SUMIFS(СВЦЭМ!$I$34:$I$777,СВЦЭМ!$A$34:$A$777,$A297,СВЦЭМ!$B$34:$B$777,N$296)+'СЕТ СН'!$F$13-'СЕТ СН'!$F$21</f>
        <v>-578.75</v>
      </c>
      <c r="O297" s="37">
        <f>SUMIFS(СВЦЭМ!$I$34:$I$777,СВЦЭМ!$A$34:$A$777,$A297,СВЦЭМ!$B$34:$B$777,O$296)+'СЕТ СН'!$F$13-'СЕТ СН'!$F$21</f>
        <v>-578.75</v>
      </c>
      <c r="P297" s="37">
        <f>SUMIFS(СВЦЭМ!$I$34:$I$777,СВЦЭМ!$A$34:$A$777,$A297,СВЦЭМ!$B$34:$B$777,P$296)+'СЕТ СН'!$F$13-'СЕТ СН'!$F$21</f>
        <v>-578.75</v>
      </c>
      <c r="Q297" s="37">
        <f>SUMIFS(СВЦЭМ!$I$34:$I$777,СВЦЭМ!$A$34:$A$777,$A297,СВЦЭМ!$B$34:$B$777,Q$296)+'СЕТ СН'!$F$13-'СЕТ СН'!$F$21</f>
        <v>-578.75</v>
      </c>
      <c r="R297" s="37">
        <f>SUMIFS(СВЦЭМ!$I$34:$I$777,СВЦЭМ!$A$34:$A$777,$A297,СВЦЭМ!$B$34:$B$777,R$296)+'СЕТ СН'!$F$13-'СЕТ СН'!$F$21</f>
        <v>-578.75</v>
      </c>
      <c r="S297" s="37">
        <f>SUMIFS(СВЦЭМ!$I$34:$I$777,СВЦЭМ!$A$34:$A$777,$A297,СВЦЭМ!$B$34:$B$777,S$296)+'СЕТ СН'!$F$13-'СЕТ СН'!$F$21</f>
        <v>-578.75</v>
      </c>
      <c r="T297" s="37">
        <f>SUMIFS(СВЦЭМ!$I$34:$I$777,СВЦЭМ!$A$34:$A$777,$A297,СВЦЭМ!$B$34:$B$777,T$296)+'СЕТ СН'!$F$13-'СЕТ СН'!$F$21</f>
        <v>-578.75</v>
      </c>
      <c r="U297" s="37">
        <f>SUMIFS(СВЦЭМ!$I$34:$I$777,СВЦЭМ!$A$34:$A$777,$A297,СВЦЭМ!$B$34:$B$777,U$296)+'СЕТ СН'!$F$13-'СЕТ СН'!$F$21</f>
        <v>-578.75</v>
      </c>
      <c r="V297" s="37">
        <f>SUMIFS(СВЦЭМ!$I$34:$I$777,СВЦЭМ!$A$34:$A$777,$A297,СВЦЭМ!$B$34:$B$777,V$296)+'СЕТ СН'!$F$13-'СЕТ СН'!$F$21</f>
        <v>-578.75</v>
      </c>
      <c r="W297" s="37">
        <f>SUMIFS(СВЦЭМ!$I$34:$I$777,СВЦЭМ!$A$34:$A$777,$A297,СВЦЭМ!$B$34:$B$777,W$296)+'СЕТ СН'!$F$13-'СЕТ СН'!$F$21</f>
        <v>-578.75</v>
      </c>
      <c r="X297" s="37">
        <f>SUMIFS(СВЦЭМ!$I$34:$I$777,СВЦЭМ!$A$34:$A$777,$A297,СВЦЭМ!$B$34:$B$777,X$296)+'СЕТ СН'!$F$13-'СЕТ СН'!$F$21</f>
        <v>-578.75</v>
      </c>
      <c r="Y297" s="37">
        <f>SUMIFS(СВЦЭМ!$I$34:$I$777,СВЦЭМ!$A$34:$A$777,$A297,СВЦЭМ!$B$34:$B$777,Y$296)+'СЕТ СН'!$F$13-'СЕТ СН'!$F$21</f>
        <v>-578.75</v>
      </c>
      <c r="AA297" s="46"/>
    </row>
    <row r="298" spans="1:27" ht="15.75" x14ac:dyDescent="0.2">
      <c r="A298" s="36">
        <f>A297+1</f>
        <v>42949</v>
      </c>
      <c r="B298" s="37">
        <f>SUMIFS(СВЦЭМ!$I$34:$I$777,СВЦЭМ!$A$34:$A$777,$A298,СВЦЭМ!$B$34:$B$777,B$296)+'СЕТ СН'!$F$13-'СЕТ СН'!$F$21</f>
        <v>-578.75</v>
      </c>
      <c r="C298" s="37">
        <f>SUMIFS(СВЦЭМ!$I$34:$I$777,СВЦЭМ!$A$34:$A$777,$A298,СВЦЭМ!$B$34:$B$777,C$296)+'СЕТ СН'!$F$13-'СЕТ СН'!$F$21</f>
        <v>-578.75</v>
      </c>
      <c r="D298" s="37">
        <f>SUMIFS(СВЦЭМ!$I$34:$I$777,СВЦЭМ!$A$34:$A$777,$A298,СВЦЭМ!$B$34:$B$777,D$296)+'СЕТ СН'!$F$13-'СЕТ СН'!$F$21</f>
        <v>-578.75</v>
      </c>
      <c r="E298" s="37">
        <f>SUMIFS(СВЦЭМ!$I$34:$I$777,СВЦЭМ!$A$34:$A$777,$A298,СВЦЭМ!$B$34:$B$777,E$296)+'СЕТ СН'!$F$13-'СЕТ СН'!$F$21</f>
        <v>-578.75</v>
      </c>
      <c r="F298" s="37">
        <f>SUMIFS(СВЦЭМ!$I$34:$I$777,СВЦЭМ!$A$34:$A$777,$A298,СВЦЭМ!$B$34:$B$777,F$296)+'СЕТ СН'!$F$13-'СЕТ СН'!$F$21</f>
        <v>-578.75</v>
      </c>
      <c r="G298" s="37">
        <f>SUMIFS(СВЦЭМ!$I$34:$I$777,СВЦЭМ!$A$34:$A$777,$A298,СВЦЭМ!$B$34:$B$777,G$296)+'СЕТ СН'!$F$13-'СЕТ СН'!$F$21</f>
        <v>-578.75</v>
      </c>
      <c r="H298" s="37">
        <f>SUMIFS(СВЦЭМ!$I$34:$I$777,СВЦЭМ!$A$34:$A$777,$A298,СВЦЭМ!$B$34:$B$777,H$296)+'СЕТ СН'!$F$13-'СЕТ СН'!$F$21</f>
        <v>-578.75</v>
      </c>
      <c r="I298" s="37">
        <f>SUMIFS(СВЦЭМ!$I$34:$I$777,СВЦЭМ!$A$34:$A$777,$A298,СВЦЭМ!$B$34:$B$777,I$296)+'СЕТ СН'!$F$13-'СЕТ СН'!$F$21</f>
        <v>-578.75</v>
      </c>
      <c r="J298" s="37">
        <f>SUMIFS(СВЦЭМ!$I$34:$I$777,СВЦЭМ!$A$34:$A$777,$A298,СВЦЭМ!$B$34:$B$777,J$296)+'СЕТ СН'!$F$13-'СЕТ СН'!$F$21</f>
        <v>-578.75</v>
      </c>
      <c r="K298" s="37">
        <f>SUMIFS(СВЦЭМ!$I$34:$I$777,СВЦЭМ!$A$34:$A$777,$A298,СВЦЭМ!$B$34:$B$777,K$296)+'СЕТ СН'!$F$13-'СЕТ СН'!$F$21</f>
        <v>-578.75</v>
      </c>
      <c r="L298" s="37">
        <f>SUMIFS(СВЦЭМ!$I$34:$I$777,СВЦЭМ!$A$34:$A$777,$A298,СВЦЭМ!$B$34:$B$777,L$296)+'СЕТ СН'!$F$13-'СЕТ СН'!$F$21</f>
        <v>-578.75</v>
      </c>
      <c r="M298" s="37">
        <f>SUMIFS(СВЦЭМ!$I$34:$I$777,СВЦЭМ!$A$34:$A$777,$A298,СВЦЭМ!$B$34:$B$777,M$296)+'СЕТ СН'!$F$13-'СЕТ СН'!$F$21</f>
        <v>-578.75</v>
      </c>
      <c r="N298" s="37">
        <f>SUMIFS(СВЦЭМ!$I$34:$I$777,СВЦЭМ!$A$34:$A$777,$A298,СВЦЭМ!$B$34:$B$777,N$296)+'СЕТ СН'!$F$13-'СЕТ СН'!$F$21</f>
        <v>-578.75</v>
      </c>
      <c r="O298" s="37">
        <f>SUMIFS(СВЦЭМ!$I$34:$I$777,СВЦЭМ!$A$34:$A$777,$A298,СВЦЭМ!$B$34:$B$777,O$296)+'СЕТ СН'!$F$13-'СЕТ СН'!$F$21</f>
        <v>-578.75</v>
      </c>
      <c r="P298" s="37">
        <f>SUMIFS(СВЦЭМ!$I$34:$I$777,СВЦЭМ!$A$34:$A$777,$A298,СВЦЭМ!$B$34:$B$777,P$296)+'СЕТ СН'!$F$13-'СЕТ СН'!$F$21</f>
        <v>-578.75</v>
      </c>
      <c r="Q298" s="37">
        <f>SUMIFS(СВЦЭМ!$I$34:$I$777,СВЦЭМ!$A$34:$A$777,$A298,СВЦЭМ!$B$34:$B$777,Q$296)+'СЕТ СН'!$F$13-'СЕТ СН'!$F$21</f>
        <v>-578.75</v>
      </c>
      <c r="R298" s="37">
        <f>SUMIFS(СВЦЭМ!$I$34:$I$777,СВЦЭМ!$A$34:$A$777,$A298,СВЦЭМ!$B$34:$B$777,R$296)+'СЕТ СН'!$F$13-'СЕТ СН'!$F$21</f>
        <v>-578.75</v>
      </c>
      <c r="S298" s="37">
        <f>SUMIFS(СВЦЭМ!$I$34:$I$777,СВЦЭМ!$A$34:$A$777,$A298,СВЦЭМ!$B$34:$B$777,S$296)+'СЕТ СН'!$F$13-'СЕТ СН'!$F$21</f>
        <v>-578.75</v>
      </c>
      <c r="T298" s="37">
        <f>SUMIFS(СВЦЭМ!$I$34:$I$777,СВЦЭМ!$A$34:$A$777,$A298,СВЦЭМ!$B$34:$B$777,T$296)+'СЕТ СН'!$F$13-'СЕТ СН'!$F$21</f>
        <v>-578.75</v>
      </c>
      <c r="U298" s="37">
        <f>SUMIFS(СВЦЭМ!$I$34:$I$777,СВЦЭМ!$A$34:$A$777,$A298,СВЦЭМ!$B$34:$B$777,U$296)+'СЕТ СН'!$F$13-'СЕТ СН'!$F$21</f>
        <v>-578.75</v>
      </c>
      <c r="V298" s="37">
        <f>SUMIFS(СВЦЭМ!$I$34:$I$777,СВЦЭМ!$A$34:$A$777,$A298,СВЦЭМ!$B$34:$B$777,V$296)+'СЕТ СН'!$F$13-'СЕТ СН'!$F$21</f>
        <v>-578.75</v>
      </c>
      <c r="W298" s="37">
        <f>SUMIFS(СВЦЭМ!$I$34:$I$777,СВЦЭМ!$A$34:$A$777,$A298,СВЦЭМ!$B$34:$B$777,W$296)+'СЕТ СН'!$F$13-'СЕТ СН'!$F$21</f>
        <v>-578.75</v>
      </c>
      <c r="X298" s="37">
        <f>SUMIFS(СВЦЭМ!$I$34:$I$777,СВЦЭМ!$A$34:$A$777,$A298,СВЦЭМ!$B$34:$B$777,X$296)+'СЕТ СН'!$F$13-'СЕТ СН'!$F$21</f>
        <v>-578.75</v>
      </c>
      <c r="Y298" s="37">
        <f>SUMIFS(СВЦЭМ!$I$34:$I$777,СВЦЭМ!$A$34:$A$777,$A298,СВЦЭМ!$B$34:$B$777,Y$296)+'СЕТ СН'!$F$13-'СЕТ СН'!$F$21</f>
        <v>-578.75</v>
      </c>
    </row>
    <row r="299" spans="1:27" ht="15.75" x14ac:dyDescent="0.2">
      <c r="A299" s="36">
        <f t="shared" ref="A299:A327" si="8">A298+1</f>
        <v>42950</v>
      </c>
      <c r="B299" s="37">
        <f>SUMIFS(СВЦЭМ!$I$34:$I$777,СВЦЭМ!$A$34:$A$777,$A299,СВЦЭМ!$B$34:$B$777,B$296)+'СЕТ СН'!$F$13-'СЕТ СН'!$F$21</f>
        <v>-578.75</v>
      </c>
      <c r="C299" s="37">
        <f>SUMIFS(СВЦЭМ!$I$34:$I$777,СВЦЭМ!$A$34:$A$777,$A299,СВЦЭМ!$B$34:$B$777,C$296)+'СЕТ СН'!$F$13-'СЕТ СН'!$F$21</f>
        <v>-578.75</v>
      </c>
      <c r="D299" s="37">
        <f>SUMIFS(СВЦЭМ!$I$34:$I$777,СВЦЭМ!$A$34:$A$777,$A299,СВЦЭМ!$B$34:$B$777,D$296)+'СЕТ СН'!$F$13-'СЕТ СН'!$F$21</f>
        <v>-578.75</v>
      </c>
      <c r="E299" s="37">
        <f>SUMIFS(СВЦЭМ!$I$34:$I$777,СВЦЭМ!$A$34:$A$777,$A299,СВЦЭМ!$B$34:$B$777,E$296)+'СЕТ СН'!$F$13-'СЕТ СН'!$F$21</f>
        <v>-578.75</v>
      </c>
      <c r="F299" s="37">
        <f>SUMIFS(СВЦЭМ!$I$34:$I$777,СВЦЭМ!$A$34:$A$777,$A299,СВЦЭМ!$B$34:$B$777,F$296)+'СЕТ СН'!$F$13-'СЕТ СН'!$F$21</f>
        <v>-578.75</v>
      </c>
      <c r="G299" s="37">
        <f>SUMIFS(СВЦЭМ!$I$34:$I$777,СВЦЭМ!$A$34:$A$777,$A299,СВЦЭМ!$B$34:$B$777,G$296)+'СЕТ СН'!$F$13-'СЕТ СН'!$F$21</f>
        <v>-578.75</v>
      </c>
      <c r="H299" s="37">
        <f>SUMIFS(СВЦЭМ!$I$34:$I$777,СВЦЭМ!$A$34:$A$777,$A299,СВЦЭМ!$B$34:$B$777,H$296)+'СЕТ СН'!$F$13-'СЕТ СН'!$F$21</f>
        <v>-578.75</v>
      </c>
      <c r="I299" s="37">
        <f>SUMIFS(СВЦЭМ!$I$34:$I$777,СВЦЭМ!$A$34:$A$777,$A299,СВЦЭМ!$B$34:$B$777,I$296)+'СЕТ СН'!$F$13-'СЕТ СН'!$F$21</f>
        <v>-578.75</v>
      </c>
      <c r="J299" s="37">
        <f>SUMIFS(СВЦЭМ!$I$34:$I$777,СВЦЭМ!$A$34:$A$777,$A299,СВЦЭМ!$B$34:$B$777,J$296)+'СЕТ СН'!$F$13-'СЕТ СН'!$F$21</f>
        <v>-578.75</v>
      </c>
      <c r="K299" s="37">
        <f>SUMIFS(СВЦЭМ!$I$34:$I$777,СВЦЭМ!$A$34:$A$777,$A299,СВЦЭМ!$B$34:$B$777,K$296)+'СЕТ СН'!$F$13-'СЕТ СН'!$F$21</f>
        <v>-578.75</v>
      </c>
      <c r="L299" s="37">
        <f>SUMIFS(СВЦЭМ!$I$34:$I$777,СВЦЭМ!$A$34:$A$777,$A299,СВЦЭМ!$B$34:$B$777,L$296)+'СЕТ СН'!$F$13-'СЕТ СН'!$F$21</f>
        <v>-578.75</v>
      </c>
      <c r="M299" s="37">
        <f>SUMIFS(СВЦЭМ!$I$34:$I$777,СВЦЭМ!$A$34:$A$777,$A299,СВЦЭМ!$B$34:$B$777,M$296)+'СЕТ СН'!$F$13-'СЕТ СН'!$F$21</f>
        <v>-578.75</v>
      </c>
      <c r="N299" s="37">
        <f>SUMIFS(СВЦЭМ!$I$34:$I$777,СВЦЭМ!$A$34:$A$777,$A299,СВЦЭМ!$B$34:$B$777,N$296)+'СЕТ СН'!$F$13-'СЕТ СН'!$F$21</f>
        <v>-578.75</v>
      </c>
      <c r="O299" s="37">
        <f>SUMIFS(СВЦЭМ!$I$34:$I$777,СВЦЭМ!$A$34:$A$777,$A299,СВЦЭМ!$B$34:$B$777,O$296)+'СЕТ СН'!$F$13-'СЕТ СН'!$F$21</f>
        <v>-578.75</v>
      </c>
      <c r="P299" s="37">
        <f>SUMIFS(СВЦЭМ!$I$34:$I$777,СВЦЭМ!$A$34:$A$777,$A299,СВЦЭМ!$B$34:$B$777,P$296)+'СЕТ СН'!$F$13-'СЕТ СН'!$F$21</f>
        <v>-578.75</v>
      </c>
      <c r="Q299" s="37">
        <f>SUMIFS(СВЦЭМ!$I$34:$I$777,СВЦЭМ!$A$34:$A$777,$A299,СВЦЭМ!$B$34:$B$777,Q$296)+'СЕТ СН'!$F$13-'СЕТ СН'!$F$21</f>
        <v>-578.75</v>
      </c>
      <c r="R299" s="37">
        <f>SUMIFS(СВЦЭМ!$I$34:$I$777,СВЦЭМ!$A$34:$A$777,$A299,СВЦЭМ!$B$34:$B$777,R$296)+'СЕТ СН'!$F$13-'СЕТ СН'!$F$21</f>
        <v>-578.75</v>
      </c>
      <c r="S299" s="37">
        <f>SUMIFS(СВЦЭМ!$I$34:$I$777,СВЦЭМ!$A$34:$A$777,$A299,СВЦЭМ!$B$34:$B$777,S$296)+'СЕТ СН'!$F$13-'СЕТ СН'!$F$21</f>
        <v>-578.75</v>
      </c>
      <c r="T299" s="37">
        <f>SUMIFS(СВЦЭМ!$I$34:$I$777,СВЦЭМ!$A$34:$A$777,$A299,СВЦЭМ!$B$34:$B$777,T$296)+'СЕТ СН'!$F$13-'СЕТ СН'!$F$21</f>
        <v>-578.75</v>
      </c>
      <c r="U299" s="37">
        <f>SUMIFS(СВЦЭМ!$I$34:$I$777,СВЦЭМ!$A$34:$A$777,$A299,СВЦЭМ!$B$34:$B$777,U$296)+'СЕТ СН'!$F$13-'СЕТ СН'!$F$21</f>
        <v>-578.75</v>
      </c>
      <c r="V299" s="37">
        <f>SUMIFS(СВЦЭМ!$I$34:$I$777,СВЦЭМ!$A$34:$A$777,$A299,СВЦЭМ!$B$34:$B$777,V$296)+'СЕТ СН'!$F$13-'СЕТ СН'!$F$21</f>
        <v>-578.75</v>
      </c>
      <c r="W299" s="37">
        <f>SUMIFS(СВЦЭМ!$I$34:$I$777,СВЦЭМ!$A$34:$A$777,$A299,СВЦЭМ!$B$34:$B$777,W$296)+'СЕТ СН'!$F$13-'СЕТ СН'!$F$21</f>
        <v>-578.75</v>
      </c>
      <c r="X299" s="37">
        <f>SUMIFS(СВЦЭМ!$I$34:$I$777,СВЦЭМ!$A$34:$A$777,$A299,СВЦЭМ!$B$34:$B$777,X$296)+'СЕТ СН'!$F$13-'СЕТ СН'!$F$21</f>
        <v>-578.75</v>
      </c>
      <c r="Y299" s="37">
        <f>SUMIFS(СВЦЭМ!$I$34:$I$777,СВЦЭМ!$A$34:$A$777,$A299,СВЦЭМ!$B$34:$B$777,Y$296)+'СЕТ СН'!$F$13-'СЕТ СН'!$F$21</f>
        <v>-578.75</v>
      </c>
    </row>
    <row r="300" spans="1:27" ht="15.75" x14ac:dyDescent="0.2">
      <c r="A300" s="36">
        <f t="shared" si="8"/>
        <v>42951</v>
      </c>
      <c r="B300" s="37">
        <f>SUMIFS(СВЦЭМ!$I$34:$I$777,СВЦЭМ!$A$34:$A$777,$A300,СВЦЭМ!$B$34:$B$777,B$296)+'СЕТ СН'!$F$13-'СЕТ СН'!$F$21</f>
        <v>-578.75</v>
      </c>
      <c r="C300" s="37">
        <f>SUMIFS(СВЦЭМ!$I$34:$I$777,СВЦЭМ!$A$34:$A$777,$A300,СВЦЭМ!$B$34:$B$777,C$296)+'СЕТ СН'!$F$13-'СЕТ СН'!$F$21</f>
        <v>-578.75</v>
      </c>
      <c r="D300" s="37">
        <f>SUMIFS(СВЦЭМ!$I$34:$I$777,СВЦЭМ!$A$34:$A$777,$A300,СВЦЭМ!$B$34:$B$777,D$296)+'СЕТ СН'!$F$13-'СЕТ СН'!$F$21</f>
        <v>-578.75</v>
      </c>
      <c r="E300" s="37">
        <f>SUMIFS(СВЦЭМ!$I$34:$I$777,СВЦЭМ!$A$34:$A$777,$A300,СВЦЭМ!$B$34:$B$777,E$296)+'СЕТ СН'!$F$13-'СЕТ СН'!$F$21</f>
        <v>-578.75</v>
      </c>
      <c r="F300" s="37">
        <f>SUMIFS(СВЦЭМ!$I$34:$I$777,СВЦЭМ!$A$34:$A$777,$A300,СВЦЭМ!$B$34:$B$777,F$296)+'СЕТ СН'!$F$13-'СЕТ СН'!$F$21</f>
        <v>-578.75</v>
      </c>
      <c r="G300" s="37">
        <f>SUMIFS(СВЦЭМ!$I$34:$I$777,СВЦЭМ!$A$34:$A$777,$A300,СВЦЭМ!$B$34:$B$777,G$296)+'СЕТ СН'!$F$13-'СЕТ СН'!$F$21</f>
        <v>-578.75</v>
      </c>
      <c r="H300" s="37">
        <f>SUMIFS(СВЦЭМ!$I$34:$I$777,СВЦЭМ!$A$34:$A$777,$A300,СВЦЭМ!$B$34:$B$777,H$296)+'СЕТ СН'!$F$13-'СЕТ СН'!$F$21</f>
        <v>-578.75</v>
      </c>
      <c r="I300" s="37">
        <f>SUMIFS(СВЦЭМ!$I$34:$I$777,СВЦЭМ!$A$34:$A$777,$A300,СВЦЭМ!$B$34:$B$777,I$296)+'СЕТ СН'!$F$13-'СЕТ СН'!$F$21</f>
        <v>-578.75</v>
      </c>
      <c r="J300" s="37">
        <f>SUMIFS(СВЦЭМ!$I$34:$I$777,СВЦЭМ!$A$34:$A$777,$A300,СВЦЭМ!$B$34:$B$777,J$296)+'СЕТ СН'!$F$13-'СЕТ СН'!$F$21</f>
        <v>-578.75</v>
      </c>
      <c r="K300" s="37">
        <f>SUMIFS(СВЦЭМ!$I$34:$I$777,СВЦЭМ!$A$34:$A$777,$A300,СВЦЭМ!$B$34:$B$777,K$296)+'СЕТ СН'!$F$13-'СЕТ СН'!$F$21</f>
        <v>-578.75</v>
      </c>
      <c r="L300" s="37">
        <f>SUMIFS(СВЦЭМ!$I$34:$I$777,СВЦЭМ!$A$34:$A$777,$A300,СВЦЭМ!$B$34:$B$777,L$296)+'СЕТ СН'!$F$13-'СЕТ СН'!$F$21</f>
        <v>-578.75</v>
      </c>
      <c r="M300" s="37">
        <f>SUMIFS(СВЦЭМ!$I$34:$I$777,СВЦЭМ!$A$34:$A$777,$A300,СВЦЭМ!$B$34:$B$777,M$296)+'СЕТ СН'!$F$13-'СЕТ СН'!$F$21</f>
        <v>-578.75</v>
      </c>
      <c r="N300" s="37">
        <f>SUMIFS(СВЦЭМ!$I$34:$I$777,СВЦЭМ!$A$34:$A$777,$A300,СВЦЭМ!$B$34:$B$777,N$296)+'СЕТ СН'!$F$13-'СЕТ СН'!$F$21</f>
        <v>-578.75</v>
      </c>
      <c r="O300" s="37">
        <f>SUMIFS(СВЦЭМ!$I$34:$I$777,СВЦЭМ!$A$34:$A$777,$A300,СВЦЭМ!$B$34:$B$777,O$296)+'СЕТ СН'!$F$13-'СЕТ СН'!$F$21</f>
        <v>-578.75</v>
      </c>
      <c r="P300" s="37">
        <f>SUMIFS(СВЦЭМ!$I$34:$I$777,СВЦЭМ!$A$34:$A$777,$A300,СВЦЭМ!$B$34:$B$777,P$296)+'СЕТ СН'!$F$13-'СЕТ СН'!$F$21</f>
        <v>-578.75</v>
      </c>
      <c r="Q300" s="37">
        <f>SUMIFS(СВЦЭМ!$I$34:$I$777,СВЦЭМ!$A$34:$A$777,$A300,СВЦЭМ!$B$34:$B$777,Q$296)+'СЕТ СН'!$F$13-'СЕТ СН'!$F$21</f>
        <v>-578.75</v>
      </c>
      <c r="R300" s="37">
        <f>SUMIFS(СВЦЭМ!$I$34:$I$777,СВЦЭМ!$A$34:$A$777,$A300,СВЦЭМ!$B$34:$B$777,R$296)+'СЕТ СН'!$F$13-'СЕТ СН'!$F$21</f>
        <v>-578.75</v>
      </c>
      <c r="S300" s="37">
        <f>SUMIFS(СВЦЭМ!$I$34:$I$777,СВЦЭМ!$A$34:$A$777,$A300,СВЦЭМ!$B$34:$B$777,S$296)+'СЕТ СН'!$F$13-'СЕТ СН'!$F$21</f>
        <v>-578.75</v>
      </c>
      <c r="T300" s="37">
        <f>SUMIFS(СВЦЭМ!$I$34:$I$777,СВЦЭМ!$A$34:$A$777,$A300,СВЦЭМ!$B$34:$B$777,T$296)+'СЕТ СН'!$F$13-'СЕТ СН'!$F$21</f>
        <v>-578.75</v>
      </c>
      <c r="U300" s="37">
        <f>SUMIFS(СВЦЭМ!$I$34:$I$777,СВЦЭМ!$A$34:$A$777,$A300,СВЦЭМ!$B$34:$B$777,U$296)+'СЕТ СН'!$F$13-'СЕТ СН'!$F$21</f>
        <v>-578.75</v>
      </c>
      <c r="V300" s="37">
        <f>SUMIFS(СВЦЭМ!$I$34:$I$777,СВЦЭМ!$A$34:$A$777,$A300,СВЦЭМ!$B$34:$B$777,V$296)+'СЕТ СН'!$F$13-'СЕТ СН'!$F$21</f>
        <v>-578.75</v>
      </c>
      <c r="W300" s="37">
        <f>SUMIFS(СВЦЭМ!$I$34:$I$777,СВЦЭМ!$A$34:$A$777,$A300,СВЦЭМ!$B$34:$B$777,W$296)+'СЕТ СН'!$F$13-'СЕТ СН'!$F$21</f>
        <v>-578.75</v>
      </c>
      <c r="X300" s="37">
        <f>SUMIFS(СВЦЭМ!$I$34:$I$777,СВЦЭМ!$A$34:$A$777,$A300,СВЦЭМ!$B$34:$B$777,X$296)+'СЕТ СН'!$F$13-'СЕТ СН'!$F$21</f>
        <v>-578.75</v>
      </c>
      <c r="Y300" s="37">
        <f>SUMIFS(СВЦЭМ!$I$34:$I$777,СВЦЭМ!$A$34:$A$777,$A300,СВЦЭМ!$B$34:$B$777,Y$296)+'СЕТ СН'!$F$13-'СЕТ СН'!$F$21</f>
        <v>-578.75</v>
      </c>
    </row>
    <row r="301" spans="1:27" ht="15.75" x14ac:dyDescent="0.2">
      <c r="A301" s="36">
        <f t="shared" si="8"/>
        <v>42952</v>
      </c>
      <c r="B301" s="37">
        <f>SUMIFS(СВЦЭМ!$I$34:$I$777,СВЦЭМ!$A$34:$A$777,$A301,СВЦЭМ!$B$34:$B$777,B$296)+'СЕТ СН'!$F$13-'СЕТ СН'!$F$21</f>
        <v>-578.75</v>
      </c>
      <c r="C301" s="37">
        <f>SUMIFS(СВЦЭМ!$I$34:$I$777,СВЦЭМ!$A$34:$A$777,$A301,СВЦЭМ!$B$34:$B$777,C$296)+'СЕТ СН'!$F$13-'СЕТ СН'!$F$21</f>
        <v>-578.75</v>
      </c>
      <c r="D301" s="37">
        <f>SUMIFS(СВЦЭМ!$I$34:$I$777,СВЦЭМ!$A$34:$A$777,$A301,СВЦЭМ!$B$34:$B$777,D$296)+'СЕТ СН'!$F$13-'СЕТ СН'!$F$21</f>
        <v>-578.75</v>
      </c>
      <c r="E301" s="37">
        <f>SUMIFS(СВЦЭМ!$I$34:$I$777,СВЦЭМ!$A$34:$A$777,$A301,СВЦЭМ!$B$34:$B$777,E$296)+'СЕТ СН'!$F$13-'СЕТ СН'!$F$21</f>
        <v>-578.75</v>
      </c>
      <c r="F301" s="37">
        <f>SUMIFS(СВЦЭМ!$I$34:$I$777,СВЦЭМ!$A$34:$A$777,$A301,СВЦЭМ!$B$34:$B$777,F$296)+'СЕТ СН'!$F$13-'СЕТ СН'!$F$21</f>
        <v>-578.75</v>
      </c>
      <c r="G301" s="37">
        <f>SUMIFS(СВЦЭМ!$I$34:$I$777,СВЦЭМ!$A$34:$A$777,$A301,СВЦЭМ!$B$34:$B$777,G$296)+'СЕТ СН'!$F$13-'СЕТ СН'!$F$21</f>
        <v>-578.75</v>
      </c>
      <c r="H301" s="37">
        <f>SUMIFS(СВЦЭМ!$I$34:$I$777,СВЦЭМ!$A$34:$A$777,$A301,СВЦЭМ!$B$34:$B$777,H$296)+'СЕТ СН'!$F$13-'СЕТ СН'!$F$21</f>
        <v>-578.75</v>
      </c>
      <c r="I301" s="37">
        <f>SUMIFS(СВЦЭМ!$I$34:$I$777,СВЦЭМ!$A$34:$A$777,$A301,СВЦЭМ!$B$34:$B$777,I$296)+'СЕТ СН'!$F$13-'СЕТ СН'!$F$21</f>
        <v>-578.75</v>
      </c>
      <c r="J301" s="37">
        <f>SUMIFS(СВЦЭМ!$I$34:$I$777,СВЦЭМ!$A$34:$A$777,$A301,СВЦЭМ!$B$34:$B$777,J$296)+'СЕТ СН'!$F$13-'СЕТ СН'!$F$21</f>
        <v>-578.75</v>
      </c>
      <c r="K301" s="37">
        <f>SUMIFS(СВЦЭМ!$I$34:$I$777,СВЦЭМ!$A$34:$A$777,$A301,СВЦЭМ!$B$34:$B$777,K$296)+'СЕТ СН'!$F$13-'СЕТ СН'!$F$21</f>
        <v>-578.75</v>
      </c>
      <c r="L301" s="37">
        <f>SUMIFS(СВЦЭМ!$I$34:$I$777,СВЦЭМ!$A$34:$A$777,$A301,СВЦЭМ!$B$34:$B$777,L$296)+'СЕТ СН'!$F$13-'СЕТ СН'!$F$21</f>
        <v>-578.75</v>
      </c>
      <c r="M301" s="37">
        <f>SUMIFS(СВЦЭМ!$I$34:$I$777,СВЦЭМ!$A$34:$A$777,$A301,СВЦЭМ!$B$34:$B$777,M$296)+'СЕТ СН'!$F$13-'СЕТ СН'!$F$21</f>
        <v>-578.75</v>
      </c>
      <c r="N301" s="37">
        <f>SUMIFS(СВЦЭМ!$I$34:$I$777,СВЦЭМ!$A$34:$A$777,$A301,СВЦЭМ!$B$34:$B$777,N$296)+'СЕТ СН'!$F$13-'СЕТ СН'!$F$21</f>
        <v>-578.75</v>
      </c>
      <c r="O301" s="37">
        <f>SUMIFS(СВЦЭМ!$I$34:$I$777,СВЦЭМ!$A$34:$A$777,$A301,СВЦЭМ!$B$34:$B$777,O$296)+'СЕТ СН'!$F$13-'СЕТ СН'!$F$21</f>
        <v>-578.75</v>
      </c>
      <c r="P301" s="37">
        <f>SUMIFS(СВЦЭМ!$I$34:$I$777,СВЦЭМ!$A$34:$A$777,$A301,СВЦЭМ!$B$34:$B$777,P$296)+'СЕТ СН'!$F$13-'СЕТ СН'!$F$21</f>
        <v>-578.75</v>
      </c>
      <c r="Q301" s="37">
        <f>SUMIFS(СВЦЭМ!$I$34:$I$777,СВЦЭМ!$A$34:$A$777,$A301,СВЦЭМ!$B$34:$B$777,Q$296)+'СЕТ СН'!$F$13-'СЕТ СН'!$F$21</f>
        <v>-578.75</v>
      </c>
      <c r="R301" s="37">
        <f>SUMIFS(СВЦЭМ!$I$34:$I$777,СВЦЭМ!$A$34:$A$777,$A301,СВЦЭМ!$B$34:$B$777,R$296)+'СЕТ СН'!$F$13-'СЕТ СН'!$F$21</f>
        <v>-578.75</v>
      </c>
      <c r="S301" s="37">
        <f>SUMIFS(СВЦЭМ!$I$34:$I$777,СВЦЭМ!$A$34:$A$777,$A301,СВЦЭМ!$B$34:$B$777,S$296)+'СЕТ СН'!$F$13-'СЕТ СН'!$F$21</f>
        <v>-578.75</v>
      </c>
      <c r="T301" s="37">
        <f>SUMIFS(СВЦЭМ!$I$34:$I$777,СВЦЭМ!$A$34:$A$777,$A301,СВЦЭМ!$B$34:$B$777,T$296)+'СЕТ СН'!$F$13-'СЕТ СН'!$F$21</f>
        <v>-578.75</v>
      </c>
      <c r="U301" s="37">
        <f>SUMIFS(СВЦЭМ!$I$34:$I$777,СВЦЭМ!$A$34:$A$777,$A301,СВЦЭМ!$B$34:$B$777,U$296)+'СЕТ СН'!$F$13-'СЕТ СН'!$F$21</f>
        <v>-578.75</v>
      </c>
      <c r="V301" s="37">
        <f>SUMIFS(СВЦЭМ!$I$34:$I$777,СВЦЭМ!$A$34:$A$777,$A301,СВЦЭМ!$B$34:$B$777,V$296)+'СЕТ СН'!$F$13-'СЕТ СН'!$F$21</f>
        <v>-578.75</v>
      </c>
      <c r="W301" s="37">
        <f>SUMIFS(СВЦЭМ!$I$34:$I$777,СВЦЭМ!$A$34:$A$777,$A301,СВЦЭМ!$B$34:$B$777,W$296)+'СЕТ СН'!$F$13-'СЕТ СН'!$F$21</f>
        <v>-578.75</v>
      </c>
      <c r="X301" s="37">
        <f>SUMIFS(СВЦЭМ!$I$34:$I$777,СВЦЭМ!$A$34:$A$777,$A301,СВЦЭМ!$B$34:$B$777,X$296)+'СЕТ СН'!$F$13-'СЕТ СН'!$F$21</f>
        <v>-578.75</v>
      </c>
      <c r="Y301" s="37">
        <f>SUMIFS(СВЦЭМ!$I$34:$I$777,СВЦЭМ!$A$34:$A$777,$A301,СВЦЭМ!$B$34:$B$777,Y$296)+'СЕТ СН'!$F$13-'СЕТ СН'!$F$21</f>
        <v>-578.75</v>
      </c>
    </row>
    <row r="302" spans="1:27" ht="15.75" x14ac:dyDescent="0.2">
      <c r="A302" s="36">
        <f t="shared" si="8"/>
        <v>42953</v>
      </c>
      <c r="B302" s="37">
        <f>SUMIFS(СВЦЭМ!$I$34:$I$777,СВЦЭМ!$A$34:$A$777,$A302,СВЦЭМ!$B$34:$B$777,B$296)+'СЕТ СН'!$F$13-'СЕТ СН'!$F$21</f>
        <v>-578.75</v>
      </c>
      <c r="C302" s="37">
        <f>SUMIFS(СВЦЭМ!$I$34:$I$777,СВЦЭМ!$A$34:$A$777,$A302,СВЦЭМ!$B$34:$B$777,C$296)+'СЕТ СН'!$F$13-'СЕТ СН'!$F$21</f>
        <v>-578.75</v>
      </c>
      <c r="D302" s="37">
        <f>SUMIFS(СВЦЭМ!$I$34:$I$777,СВЦЭМ!$A$34:$A$777,$A302,СВЦЭМ!$B$34:$B$777,D$296)+'СЕТ СН'!$F$13-'СЕТ СН'!$F$21</f>
        <v>-578.75</v>
      </c>
      <c r="E302" s="37">
        <f>SUMIFS(СВЦЭМ!$I$34:$I$777,СВЦЭМ!$A$34:$A$777,$A302,СВЦЭМ!$B$34:$B$777,E$296)+'СЕТ СН'!$F$13-'СЕТ СН'!$F$21</f>
        <v>-578.75</v>
      </c>
      <c r="F302" s="37">
        <f>SUMIFS(СВЦЭМ!$I$34:$I$777,СВЦЭМ!$A$34:$A$777,$A302,СВЦЭМ!$B$34:$B$777,F$296)+'СЕТ СН'!$F$13-'СЕТ СН'!$F$21</f>
        <v>-578.75</v>
      </c>
      <c r="G302" s="37">
        <f>SUMIFS(СВЦЭМ!$I$34:$I$777,СВЦЭМ!$A$34:$A$777,$A302,СВЦЭМ!$B$34:$B$777,G$296)+'СЕТ СН'!$F$13-'СЕТ СН'!$F$21</f>
        <v>-578.75</v>
      </c>
      <c r="H302" s="37">
        <f>SUMIFS(СВЦЭМ!$I$34:$I$777,СВЦЭМ!$A$34:$A$777,$A302,СВЦЭМ!$B$34:$B$777,H$296)+'СЕТ СН'!$F$13-'СЕТ СН'!$F$21</f>
        <v>-578.75</v>
      </c>
      <c r="I302" s="37">
        <f>SUMIFS(СВЦЭМ!$I$34:$I$777,СВЦЭМ!$A$34:$A$777,$A302,СВЦЭМ!$B$34:$B$777,I$296)+'СЕТ СН'!$F$13-'СЕТ СН'!$F$21</f>
        <v>-578.75</v>
      </c>
      <c r="J302" s="37">
        <f>SUMIFS(СВЦЭМ!$I$34:$I$777,СВЦЭМ!$A$34:$A$777,$A302,СВЦЭМ!$B$34:$B$777,J$296)+'СЕТ СН'!$F$13-'СЕТ СН'!$F$21</f>
        <v>-578.75</v>
      </c>
      <c r="K302" s="37">
        <f>SUMIFS(СВЦЭМ!$I$34:$I$777,СВЦЭМ!$A$34:$A$777,$A302,СВЦЭМ!$B$34:$B$777,K$296)+'СЕТ СН'!$F$13-'СЕТ СН'!$F$21</f>
        <v>-578.75</v>
      </c>
      <c r="L302" s="37">
        <f>SUMIFS(СВЦЭМ!$I$34:$I$777,СВЦЭМ!$A$34:$A$777,$A302,СВЦЭМ!$B$34:$B$777,L$296)+'СЕТ СН'!$F$13-'СЕТ СН'!$F$21</f>
        <v>-578.75</v>
      </c>
      <c r="M302" s="37">
        <f>SUMIFS(СВЦЭМ!$I$34:$I$777,СВЦЭМ!$A$34:$A$777,$A302,СВЦЭМ!$B$34:$B$777,M$296)+'СЕТ СН'!$F$13-'СЕТ СН'!$F$21</f>
        <v>-578.75</v>
      </c>
      <c r="N302" s="37">
        <f>SUMIFS(СВЦЭМ!$I$34:$I$777,СВЦЭМ!$A$34:$A$777,$A302,СВЦЭМ!$B$34:$B$777,N$296)+'СЕТ СН'!$F$13-'СЕТ СН'!$F$21</f>
        <v>-578.75</v>
      </c>
      <c r="O302" s="37">
        <f>SUMIFS(СВЦЭМ!$I$34:$I$777,СВЦЭМ!$A$34:$A$777,$A302,СВЦЭМ!$B$34:$B$777,O$296)+'СЕТ СН'!$F$13-'СЕТ СН'!$F$21</f>
        <v>-578.75</v>
      </c>
      <c r="P302" s="37">
        <f>SUMIFS(СВЦЭМ!$I$34:$I$777,СВЦЭМ!$A$34:$A$777,$A302,СВЦЭМ!$B$34:$B$777,P$296)+'СЕТ СН'!$F$13-'СЕТ СН'!$F$21</f>
        <v>-578.75</v>
      </c>
      <c r="Q302" s="37">
        <f>SUMIFS(СВЦЭМ!$I$34:$I$777,СВЦЭМ!$A$34:$A$777,$A302,СВЦЭМ!$B$34:$B$777,Q$296)+'СЕТ СН'!$F$13-'СЕТ СН'!$F$21</f>
        <v>-578.75</v>
      </c>
      <c r="R302" s="37">
        <f>SUMIFS(СВЦЭМ!$I$34:$I$777,СВЦЭМ!$A$34:$A$777,$A302,СВЦЭМ!$B$34:$B$777,R$296)+'СЕТ СН'!$F$13-'СЕТ СН'!$F$21</f>
        <v>-578.75</v>
      </c>
      <c r="S302" s="37">
        <f>SUMIFS(СВЦЭМ!$I$34:$I$777,СВЦЭМ!$A$34:$A$777,$A302,СВЦЭМ!$B$34:$B$777,S$296)+'СЕТ СН'!$F$13-'СЕТ СН'!$F$21</f>
        <v>-578.75</v>
      </c>
      <c r="T302" s="37">
        <f>SUMIFS(СВЦЭМ!$I$34:$I$777,СВЦЭМ!$A$34:$A$777,$A302,СВЦЭМ!$B$34:$B$777,T$296)+'СЕТ СН'!$F$13-'СЕТ СН'!$F$21</f>
        <v>-578.75</v>
      </c>
      <c r="U302" s="37">
        <f>SUMIFS(СВЦЭМ!$I$34:$I$777,СВЦЭМ!$A$34:$A$777,$A302,СВЦЭМ!$B$34:$B$777,U$296)+'СЕТ СН'!$F$13-'СЕТ СН'!$F$21</f>
        <v>-578.75</v>
      </c>
      <c r="V302" s="37">
        <f>SUMIFS(СВЦЭМ!$I$34:$I$777,СВЦЭМ!$A$34:$A$777,$A302,СВЦЭМ!$B$34:$B$777,V$296)+'СЕТ СН'!$F$13-'СЕТ СН'!$F$21</f>
        <v>-578.75</v>
      </c>
      <c r="W302" s="37">
        <f>SUMIFS(СВЦЭМ!$I$34:$I$777,СВЦЭМ!$A$34:$A$777,$A302,СВЦЭМ!$B$34:$B$777,W$296)+'СЕТ СН'!$F$13-'СЕТ СН'!$F$21</f>
        <v>-578.75</v>
      </c>
      <c r="X302" s="37">
        <f>SUMIFS(СВЦЭМ!$I$34:$I$777,СВЦЭМ!$A$34:$A$777,$A302,СВЦЭМ!$B$34:$B$777,X$296)+'СЕТ СН'!$F$13-'СЕТ СН'!$F$21</f>
        <v>-578.75</v>
      </c>
      <c r="Y302" s="37">
        <f>SUMIFS(СВЦЭМ!$I$34:$I$777,СВЦЭМ!$A$34:$A$777,$A302,СВЦЭМ!$B$34:$B$777,Y$296)+'СЕТ СН'!$F$13-'СЕТ СН'!$F$21</f>
        <v>-578.75</v>
      </c>
    </row>
    <row r="303" spans="1:27" ht="15.75" x14ac:dyDescent="0.2">
      <c r="A303" s="36">
        <f t="shared" si="8"/>
        <v>42954</v>
      </c>
      <c r="B303" s="37">
        <f>SUMIFS(СВЦЭМ!$I$34:$I$777,СВЦЭМ!$A$34:$A$777,$A303,СВЦЭМ!$B$34:$B$777,B$296)+'СЕТ СН'!$F$13-'СЕТ СН'!$F$21</f>
        <v>-578.75</v>
      </c>
      <c r="C303" s="37">
        <f>SUMIFS(СВЦЭМ!$I$34:$I$777,СВЦЭМ!$A$34:$A$777,$A303,СВЦЭМ!$B$34:$B$777,C$296)+'СЕТ СН'!$F$13-'СЕТ СН'!$F$21</f>
        <v>-578.75</v>
      </c>
      <c r="D303" s="37">
        <f>SUMIFS(СВЦЭМ!$I$34:$I$777,СВЦЭМ!$A$34:$A$777,$A303,СВЦЭМ!$B$34:$B$777,D$296)+'СЕТ СН'!$F$13-'СЕТ СН'!$F$21</f>
        <v>-578.75</v>
      </c>
      <c r="E303" s="37">
        <f>SUMIFS(СВЦЭМ!$I$34:$I$777,СВЦЭМ!$A$34:$A$777,$A303,СВЦЭМ!$B$34:$B$777,E$296)+'СЕТ СН'!$F$13-'СЕТ СН'!$F$21</f>
        <v>-578.75</v>
      </c>
      <c r="F303" s="37">
        <f>SUMIFS(СВЦЭМ!$I$34:$I$777,СВЦЭМ!$A$34:$A$777,$A303,СВЦЭМ!$B$34:$B$777,F$296)+'СЕТ СН'!$F$13-'СЕТ СН'!$F$21</f>
        <v>-578.75</v>
      </c>
      <c r="G303" s="37">
        <f>SUMIFS(СВЦЭМ!$I$34:$I$777,СВЦЭМ!$A$34:$A$777,$A303,СВЦЭМ!$B$34:$B$777,G$296)+'СЕТ СН'!$F$13-'СЕТ СН'!$F$21</f>
        <v>-578.75</v>
      </c>
      <c r="H303" s="37">
        <f>SUMIFS(СВЦЭМ!$I$34:$I$777,СВЦЭМ!$A$34:$A$777,$A303,СВЦЭМ!$B$34:$B$777,H$296)+'СЕТ СН'!$F$13-'СЕТ СН'!$F$21</f>
        <v>-578.75</v>
      </c>
      <c r="I303" s="37">
        <f>SUMIFS(СВЦЭМ!$I$34:$I$777,СВЦЭМ!$A$34:$A$777,$A303,СВЦЭМ!$B$34:$B$777,I$296)+'СЕТ СН'!$F$13-'СЕТ СН'!$F$21</f>
        <v>-578.75</v>
      </c>
      <c r="J303" s="37">
        <f>SUMIFS(СВЦЭМ!$I$34:$I$777,СВЦЭМ!$A$34:$A$777,$A303,СВЦЭМ!$B$34:$B$777,J$296)+'СЕТ СН'!$F$13-'СЕТ СН'!$F$21</f>
        <v>-578.75</v>
      </c>
      <c r="K303" s="37">
        <f>SUMIFS(СВЦЭМ!$I$34:$I$777,СВЦЭМ!$A$34:$A$777,$A303,СВЦЭМ!$B$34:$B$777,K$296)+'СЕТ СН'!$F$13-'СЕТ СН'!$F$21</f>
        <v>-578.75</v>
      </c>
      <c r="L303" s="37">
        <f>SUMIFS(СВЦЭМ!$I$34:$I$777,СВЦЭМ!$A$34:$A$777,$A303,СВЦЭМ!$B$34:$B$777,L$296)+'СЕТ СН'!$F$13-'СЕТ СН'!$F$21</f>
        <v>-578.75</v>
      </c>
      <c r="M303" s="37">
        <f>SUMIFS(СВЦЭМ!$I$34:$I$777,СВЦЭМ!$A$34:$A$777,$A303,СВЦЭМ!$B$34:$B$777,M$296)+'СЕТ СН'!$F$13-'СЕТ СН'!$F$21</f>
        <v>-578.75</v>
      </c>
      <c r="N303" s="37">
        <f>SUMIFS(СВЦЭМ!$I$34:$I$777,СВЦЭМ!$A$34:$A$777,$A303,СВЦЭМ!$B$34:$B$777,N$296)+'СЕТ СН'!$F$13-'СЕТ СН'!$F$21</f>
        <v>-578.75</v>
      </c>
      <c r="O303" s="37">
        <f>SUMIFS(СВЦЭМ!$I$34:$I$777,СВЦЭМ!$A$34:$A$777,$A303,СВЦЭМ!$B$34:$B$777,O$296)+'СЕТ СН'!$F$13-'СЕТ СН'!$F$21</f>
        <v>-578.75</v>
      </c>
      <c r="P303" s="37">
        <f>SUMIFS(СВЦЭМ!$I$34:$I$777,СВЦЭМ!$A$34:$A$777,$A303,СВЦЭМ!$B$34:$B$777,P$296)+'СЕТ СН'!$F$13-'СЕТ СН'!$F$21</f>
        <v>-578.75</v>
      </c>
      <c r="Q303" s="37">
        <f>SUMIFS(СВЦЭМ!$I$34:$I$777,СВЦЭМ!$A$34:$A$777,$A303,СВЦЭМ!$B$34:$B$777,Q$296)+'СЕТ СН'!$F$13-'СЕТ СН'!$F$21</f>
        <v>-578.75</v>
      </c>
      <c r="R303" s="37">
        <f>SUMIFS(СВЦЭМ!$I$34:$I$777,СВЦЭМ!$A$34:$A$777,$A303,СВЦЭМ!$B$34:$B$777,R$296)+'СЕТ СН'!$F$13-'СЕТ СН'!$F$21</f>
        <v>-578.75</v>
      </c>
      <c r="S303" s="37">
        <f>SUMIFS(СВЦЭМ!$I$34:$I$777,СВЦЭМ!$A$34:$A$777,$A303,СВЦЭМ!$B$34:$B$777,S$296)+'СЕТ СН'!$F$13-'СЕТ СН'!$F$21</f>
        <v>-578.75</v>
      </c>
      <c r="T303" s="37">
        <f>SUMIFS(СВЦЭМ!$I$34:$I$777,СВЦЭМ!$A$34:$A$777,$A303,СВЦЭМ!$B$34:$B$777,T$296)+'СЕТ СН'!$F$13-'СЕТ СН'!$F$21</f>
        <v>-578.75</v>
      </c>
      <c r="U303" s="37">
        <f>SUMIFS(СВЦЭМ!$I$34:$I$777,СВЦЭМ!$A$34:$A$777,$A303,СВЦЭМ!$B$34:$B$777,U$296)+'СЕТ СН'!$F$13-'СЕТ СН'!$F$21</f>
        <v>-578.75</v>
      </c>
      <c r="V303" s="37">
        <f>SUMIFS(СВЦЭМ!$I$34:$I$777,СВЦЭМ!$A$34:$A$777,$A303,СВЦЭМ!$B$34:$B$777,V$296)+'СЕТ СН'!$F$13-'СЕТ СН'!$F$21</f>
        <v>-578.75</v>
      </c>
      <c r="W303" s="37">
        <f>SUMIFS(СВЦЭМ!$I$34:$I$777,СВЦЭМ!$A$34:$A$777,$A303,СВЦЭМ!$B$34:$B$777,W$296)+'СЕТ СН'!$F$13-'СЕТ СН'!$F$21</f>
        <v>-578.75</v>
      </c>
      <c r="X303" s="37">
        <f>SUMIFS(СВЦЭМ!$I$34:$I$777,СВЦЭМ!$A$34:$A$777,$A303,СВЦЭМ!$B$34:$B$777,X$296)+'СЕТ СН'!$F$13-'СЕТ СН'!$F$21</f>
        <v>-578.75</v>
      </c>
      <c r="Y303" s="37">
        <f>SUMIFS(СВЦЭМ!$I$34:$I$777,СВЦЭМ!$A$34:$A$777,$A303,СВЦЭМ!$B$34:$B$777,Y$296)+'СЕТ СН'!$F$13-'СЕТ СН'!$F$21</f>
        <v>-578.75</v>
      </c>
    </row>
    <row r="304" spans="1:27" ht="15.75" x14ac:dyDescent="0.2">
      <c r="A304" s="36">
        <f t="shared" si="8"/>
        <v>42955</v>
      </c>
      <c r="B304" s="37">
        <f>SUMIFS(СВЦЭМ!$I$34:$I$777,СВЦЭМ!$A$34:$A$777,$A304,СВЦЭМ!$B$34:$B$777,B$296)+'СЕТ СН'!$F$13-'СЕТ СН'!$F$21</f>
        <v>-578.75</v>
      </c>
      <c r="C304" s="37">
        <f>SUMIFS(СВЦЭМ!$I$34:$I$777,СВЦЭМ!$A$34:$A$777,$A304,СВЦЭМ!$B$34:$B$777,C$296)+'СЕТ СН'!$F$13-'СЕТ СН'!$F$21</f>
        <v>-578.75</v>
      </c>
      <c r="D304" s="37">
        <f>SUMIFS(СВЦЭМ!$I$34:$I$777,СВЦЭМ!$A$34:$A$777,$A304,СВЦЭМ!$B$34:$B$777,D$296)+'СЕТ СН'!$F$13-'СЕТ СН'!$F$21</f>
        <v>-578.75</v>
      </c>
      <c r="E304" s="37">
        <f>SUMIFS(СВЦЭМ!$I$34:$I$777,СВЦЭМ!$A$34:$A$777,$A304,СВЦЭМ!$B$34:$B$777,E$296)+'СЕТ СН'!$F$13-'СЕТ СН'!$F$21</f>
        <v>-578.75</v>
      </c>
      <c r="F304" s="37">
        <f>SUMIFS(СВЦЭМ!$I$34:$I$777,СВЦЭМ!$A$34:$A$777,$A304,СВЦЭМ!$B$34:$B$777,F$296)+'СЕТ СН'!$F$13-'СЕТ СН'!$F$21</f>
        <v>-578.75</v>
      </c>
      <c r="G304" s="37">
        <f>SUMIFS(СВЦЭМ!$I$34:$I$777,СВЦЭМ!$A$34:$A$777,$A304,СВЦЭМ!$B$34:$B$777,G$296)+'СЕТ СН'!$F$13-'СЕТ СН'!$F$21</f>
        <v>-578.75</v>
      </c>
      <c r="H304" s="37">
        <f>SUMIFS(СВЦЭМ!$I$34:$I$777,СВЦЭМ!$A$34:$A$777,$A304,СВЦЭМ!$B$34:$B$777,H$296)+'СЕТ СН'!$F$13-'СЕТ СН'!$F$21</f>
        <v>-578.75</v>
      </c>
      <c r="I304" s="37">
        <f>SUMIFS(СВЦЭМ!$I$34:$I$777,СВЦЭМ!$A$34:$A$777,$A304,СВЦЭМ!$B$34:$B$777,I$296)+'СЕТ СН'!$F$13-'СЕТ СН'!$F$21</f>
        <v>-578.75</v>
      </c>
      <c r="J304" s="37">
        <f>SUMIFS(СВЦЭМ!$I$34:$I$777,СВЦЭМ!$A$34:$A$777,$A304,СВЦЭМ!$B$34:$B$777,J$296)+'СЕТ СН'!$F$13-'СЕТ СН'!$F$21</f>
        <v>-578.75</v>
      </c>
      <c r="K304" s="37">
        <f>SUMIFS(СВЦЭМ!$I$34:$I$777,СВЦЭМ!$A$34:$A$777,$A304,СВЦЭМ!$B$34:$B$777,K$296)+'СЕТ СН'!$F$13-'СЕТ СН'!$F$21</f>
        <v>-578.75</v>
      </c>
      <c r="L304" s="37">
        <f>SUMIFS(СВЦЭМ!$I$34:$I$777,СВЦЭМ!$A$34:$A$777,$A304,СВЦЭМ!$B$34:$B$777,L$296)+'СЕТ СН'!$F$13-'СЕТ СН'!$F$21</f>
        <v>-578.75</v>
      </c>
      <c r="M304" s="37">
        <f>SUMIFS(СВЦЭМ!$I$34:$I$777,СВЦЭМ!$A$34:$A$777,$A304,СВЦЭМ!$B$34:$B$777,M$296)+'СЕТ СН'!$F$13-'СЕТ СН'!$F$21</f>
        <v>-578.75</v>
      </c>
      <c r="N304" s="37">
        <f>SUMIFS(СВЦЭМ!$I$34:$I$777,СВЦЭМ!$A$34:$A$777,$A304,СВЦЭМ!$B$34:$B$777,N$296)+'СЕТ СН'!$F$13-'СЕТ СН'!$F$21</f>
        <v>-578.75</v>
      </c>
      <c r="O304" s="37">
        <f>SUMIFS(СВЦЭМ!$I$34:$I$777,СВЦЭМ!$A$34:$A$777,$A304,СВЦЭМ!$B$34:$B$777,O$296)+'СЕТ СН'!$F$13-'СЕТ СН'!$F$21</f>
        <v>-578.75</v>
      </c>
      <c r="P304" s="37">
        <f>SUMIFS(СВЦЭМ!$I$34:$I$777,СВЦЭМ!$A$34:$A$777,$A304,СВЦЭМ!$B$34:$B$777,P$296)+'СЕТ СН'!$F$13-'СЕТ СН'!$F$21</f>
        <v>-578.75</v>
      </c>
      <c r="Q304" s="37">
        <f>SUMIFS(СВЦЭМ!$I$34:$I$777,СВЦЭМ!$A$34:$A$777,$A304,СВЦЭМ!$B$34:$B$777,Q$296)+'СЕТ СН'!$F$13-'СЕТ СН'!$F$21</f>
        <v>-578.75</v>
      </c>
      <c r="R304" s="37">
        <f>SUMIFS(СВЦЭМ!$I$34:$I$777,СВЦЭМ!$A$34:$A$777,$A304,СВЦЭМ!$B$34:$B$777,R$296)+'СЕТ СН'!$F$13-'СЕТ СН'!$F$21</f>
        <v>-578.75</v>
      </c>
      <c r="S304" s="37">
        <f>SUMIFS(СВЦЭМ!$I$34:$I$777,СВЦЭМ!$A$34:$A$777,$A304,СВЦЭМ!$B$34:$B$777,S$296)+'СЕТ СН'!$F$13-'СЕТ СН'!$F$21</f>
        <v>-578.75</v>
      </c>
      <c r="T304" s="37">
        <f>SUMIFS(СВЦЭМ!$I$34:$I$777,СВЦЭМ!$A$34:$A$777,$A304,СВЦЭМ!$B$34:$B$777,T$296)+'СЕТ СН'!$F$13-'СЕТ СН'!$F$21</f>
        <v>-578.75</v>
      </c>
      <c r="U304" s="37">
        <f>SUMIFS(СВЦЭМ!$I$34:$I$777,СВЦЭМ!$A$34:$A$777,$A304,СВЦЭМ!$B$34:$B$777,U$296)+'СЕТ СН'!$F$13-'СЕТ СН'!$F$21</f>
        <v>-578.75</v>
      </c>
      <c r="V304" s="37">
        <f>SUMIFS(СВЦЭМ!$I$34:$I$777,СВЦЭМ!$A$34:$A$777,$A304,СВЦЭМ!$B$34:$B$777,V$296)+'СЕТ СН'!$F$13-'СЕТ СН'!$F$21</f>
        <v>-578.75</v>
      </c>
      <c r="W304" s="37">
        <f>SUMIFS(СВЦЭМ!$I$34:$I$777,СВЦЭМ!$A$34:$A$777,$A304,СВЦЭМ!$B$34:$B$777,W$296)+'СЕТ СН'!$F$13-'СЕТ СН'!$F$21</f>
        <v>-578.75</v>
      </c>
      <c r="X304" s="37">
        <f>SUMIFS(СВЦЭМ!$I$34:$I$777,СВЦЭМ!$A$34:$A$777,$A304,СВЦЭМ!$B$34:$B$777,X$296)+'СЕТ СН'!$F$13-'СЕТ СН'!$F$21</f>
        <v>-578.75</v>
      </c>
      <c r="Y304" s="37">
        <f>SUMIFS(СВЦЭМ!$I$34:$I$777,СВЦЭМ!$A$34:$A$777,$A304,СВЦЭМ!$B$34:$B$777,Y$296)+'СЕТ СН'!$F$13-'СЕТ СН'!$F$21</f>
        <v>-578.75</v>
      </c>
    </row>
    <row r="305" spans="1:25" ht="15.75" x14ac:dyDescent="0.2">
      <c r="A305" s="36">
        <f t="shared" si="8"/>
        <v>42956</v>
      </c>
      <c r="B305" s="37">
        <f>SUMIFS(СВЦЭМ!$I$34:$I$777,СВЦЭМ!$A$34:$A$777,$A305,СВЦЭМ!$B$34:$B$777,B$296)+'СЕТ СН'!$F$13-'СЕТ СН'!$F$21</f>
        <v>-578.75</v>
      </c>
      <c r="C305" s="37">
        <f>SUMIFS(СВЦЭМ!$I$34:$I$777,СВЦЭМ!$A$34:$A$777,$A305,СВЦЭМ!$B$34:$B$777,C$296)+'СЕТ СН'!$F$13-'СЕТ СН'!$F$21</f>
        <v>-578.75</v>
      </c>
      <c r="D305" s="37">
        <f>SUMIFS(СВЦЭМ!$I$34:$I$777,СВЦЭМ!$A$34:$A$777,$A305,СВЦЭМ!$B$34:$B$777,D$296)+'СЕТ СН'!$F$13-'СЕТ СН'!$F$21</f>
        <v>-578.75</v>
      </c>
      <c r="E305" s="37">
        <f>SUMIFS(СВЦЭМ!$I$34:$I$777,СВЦЭМ!$A$34:$A$777,$A305,СВЦЭМ!$B$34:$B$777,E$296)+'СЕТ СН'!$F$13-'СЕТ СН'!$F$21</f>
        <v>-578.75</v>
      </c>
      <c r="F305" s="37">
        <f>SUMIFS(СВЦЭМ!$I$34:$I$777,СВЦЭМ!$A$34:$A$777,$A305,СВЦЭМ!$B$34:$B$777,F$296)+'СЕТ СН'!$F$13-'СЕТ СН'!$F$21</f>
        <v>-578.75</v>
      </c>
      <c r="G305" s="37">
        <f>SUMIFS(СВЦЭМ!$I$34:$I$777,СВЦЭМ!$A$34:$A$777,$A305,СВЦЭМ!$B$34:$B$777,G$296)+'СЕТ СН'!$F$13-'СЕТ СН'!$F$21</f>
        <v>-578.75</v>
      </c>
      <c r="H305" s="37">
        <f>SUMIFS(СВЦЭМ!$I$34:$I$777,СВЦЭМ!$A$34:$A$777,$A305,СВЦЭМ!$B$34:$B$777,H$296)+'СЕТ СН'!$F$13-'СЕТ СН'!$F$21</f>
        <v>-578.75</v>
      </c>
      <c r="I305" s="37">
        <f>SUMIFS(СВЦЭМ!$I$34:$I$777,СВЦЭМ!$A$34:$A$777,$A305,СВЦЭМ!$B$34:$B$777,I$296)+'СЕТ СН'!$F$13-'СЕТ СН'!$F$21</f>
        <v>-578.75</v>
      </c>
      <c r="J305" s="37">
        <f>SUMIFS(СВЦЭМ!$I$34:$I$777,СВЦЭМ!$A$34:$A$777,$A305,СВЦЭМ!$B$34:$B$777,J$296)+'СЕТ СН'!$F$13-'СЕТ СН'!$F$21</f>
        <v>-578.75</v>
      </c>
      <c r="K305" s="37">
        <f>SUMIFS(СВЦЭМ!$I$34:$I$777,СВЦЭМ!$A$34:$A$777,$A305,СВЦЭМ!$B$34:$B$777,K$296)+'СЕТ СН'!$F$13-'СЕТ СН'!$F$21</f>
        <v>-578.75</v>
      </c>
      <c r="L305" s="37">
        <f>SUMIFS(СВЦЭМ!$I$34:$I$777,СВЦЭМ!$A$34:$A$777,$A305,СВЦЭМ!$B$34:$B$777,L$296)+'СЕТ СН'!$F$13-'СЕТ СН'!$F$21</f>
        <v>-578.75</v>
      </c>
      <c r="M305" s="37">
        <f>SUMIFS(СВЦЭМ!$I$34:$I$777,СВЦЭМ!$A$34:$A$777,$A305,СВЦЭМ!$B$34:$B$777,M$296)+'СЕТ СН'!$F$13-'СЕТ СН'!$F$21</f>
        <v>-578.75</v>
      </c>
      <c r="N305" s="37">
        <f>SUMIFS(СВЦЭМ!$I$34:$I$777,СВЦЭМ!$A$34:$A$777,$A305,СВЦЭМ!$B$34:$B$777,N$296)+'СЕТ СН'!$F$13-'СЕТ СН'!$F$21</f>
        <v>-578.75</v>
      </c>
      <c r="O305" s="37">
        <f>SUMIFS(СВЦЭМ!$I$34:$I$777,СВЦЭМ!$A$34:$A$777,$A305,СВЦЭМ!$B$34:$B$777,O$296)+'СЕТ СН'!$F$13-'СЕТ СН'!$F$21</f>
        <v>-578.75</v>
      </c>
      <c r="P305" s="37">
        <f>SUMIFS(СВЦЭМ!$I$34:$I$777,СВЦЭМ!$A$34:$A$777,$A305,СВЦЭМ!$B$34:$B$777,P$296)+'СЕТ СН'!$F$13-'СЕТ СН'!$F$21</f>
        <v>-578.75</v>
      </c>
      <c r="Q305" s="37">
        <f>SUMIFS(СВЦЭМ!$I$34:$I$777,СВЦЭМ!$A$34:$A$777,$A305,СВЦЭМ!$B$34:$B$777,Q$296)+'СЕТ СН'!$F$13-'СЕТ СН'!$F$21</f>
        <v>-578.75</v>
      </c>
      <c r="R305" s="37">
        <f>SUMIFS(СВЦЭМ!$I$34:$I$777,СВЦЭМ!$A$34:$A$777,$A305,СВЦЭМ!$B$34:$B$777,R$296)+'СЕТ СН'!$F$13-'СЕТ СН'!$F$21</f>
        <v>-578.75</v>
      </c>
      <c r="S305" s="37">
        <f>SUMIFS(СВЦЭМ!$I$34:$I$777,СВЦЭМ!$A$34:$A$777,$A305,СВЦЭМ!$B$34:$B$777,S$296)+'СЕТ СН'!$F$13-'СЕТ СН'!$F$21</f>
        <v>-578.75</v>
      </c>
      <c r="T305" s="37">
        <f>SUMIFS(СВЦЭМ!$I$34:$I$777,СВЦЭМ!$A$34:$A$777,$A305,СВЦЭМ!$B$34:$B$777,T$296)+'СЕТ СН'!$F$13-'СЕТ СН'!$F$21</f>
        <v>-578.75</v>
      </c>
      <c r="U305" s="37">
        <f>SUMIFS(СВЦЭМ!$I$34:$I$777,СВЦЭМ!$A$34:$A$777,$A305,СВЦЭМ!$B$34:$B$777,U$296)+'СЕТ СН'!$F$13-'СЕТ СН'!$F$21</f>
        <v>-578.75</v>
      </c>
      <c r="V305" s="37">
        <f>SUMIFS(СВЦЭМ!$I$34:$I$777,СВЦЭМ!$A$34:$A$777,$A305,СВЦЭМ!$B$34:$B$777,V$296)+'СЕТ СН'!$F$13-'СЕТ СН'!$F$21</f>
        <v>-578.75</v>
      </c>
      <c r="W305" s="37">
        <f>SUMIFS(СВЦЭМ!$I$34:$I$777,СВЦЭМ!$A$34:$A$777,$A305,СВЦЭМ!$B$34:$B$777,W$296)+'СЕТ СН'!$F$13-'СЕТ СН'!$F$21</f>
        <v>-578.75</v>
      </c>
      <c r="X305" s="37">
        <f>SUMIFS(СВЦЭМ!$I$34:$I$777,СВЦЭМ!$A$34:$A$777,$A305,СВЦЭМ!$B$34:$B$777,X$296)+'СЕТ СН'!$F$13-'СЕТ СН'!$F$21</f>
        <v>-578.75</v>
      </c>
      <c r="Y305" s="37">
        <f>SUMIFS(СВЦЭМ!$I$34:$I$777,СВЦЭМ!$A$34:$A$777,$A305,СВЦЭМ!$B$34:$B$777,Y$296)+'СЕТ СН'!$F$13-'СЕТ СН'!$F$21</f>
        <v>-578.75</v>
      </c>
    </row>
    <row r="306" spans="1:25" ht="15.75" x14ac:dyDescent="0.2">
      <c r="A306" s="36">
        <f t="shared" si="8"/>
        <v>42957</v>
      </c>
      <c r="B306" s="37">
        <f>SUMIFS(СВЦЭМ!$I$34:$I$777,СВЦЭМ!$A$34:$A$777,$A306,СВЦЭМ!$B$34:$B$777,B$296)+'СЕТ СН'!$F$13-'СЕТ СН'!$F$21</f>
        <v>-578.75</v>
      </c>
      <c r="C306" s="37">
        <f>SUMIFS(СВЦЭМ!$I$34:$I$777,СВЦЭМ!$A$34:$A$777,$A306,СВЦЭМ!$B$34:$B$777,C$296)+'СЕТ СН'!$F$13-'СЕТ СН'!$F$21</f>
        <v>-578.75</v>
      </c>
      <c r="D306" s="37">
        <f>SUMIFS(СВЦЭМ!$I$34:$I$777,СВЦЭМ!$A$34:$A$777,$A306,СВЦЭМ!$B$34:$B$777,D$296)+'СЕТ СН'!$F$13-'СЕТ СН'!$F$21</f>
        <v>-578.75</v>
      </c>
      <c r="E306" s="37">
        <f>SUMIFS(СВЦЭМ!$I$34:$I$777,СВЦЭМ!$A$34:$A$777,$A306,СВЦЭМ!$B$34:$B$777,E$296)+'СЕТ СН'!$F$13-'СЕТ СН'!$F$21</f>
        <v>-578.75</v>
      </c>
      <c r="F306" s="37">
        <f>SUMIFS(СВЦЭМ!$I$34:$I$777,СВЦЭМ!$A$34:$A$777,$A306,СВЦЭМ!$B$34:$B$777,F$296)+'СЕТ СН'!$F$13-'СЕТ СН'!$F$21</f>
        <v>-578.75</v>
      </c>
      <c r="G306" s="37">
        <f>SUMIFS(СВЦЭМ!$I$34:$I$777,СВЦЭМ!$A$34:$A$777,$A306,СВЦЭМ!$B$34:$B$777,G$296)+'СЕТ СН'!$F$13-'СЕТ СН'!$F$21</f>
        <v>-578.75</v>
      </c>
      <c r="H306" s="37">
        <f>SUMIFS(СВЦЭМ!$I$34:$I$777,СВЦЭМ!$A$34:$A$777,$A306,СВЦЭМ!$B$34:$B$777,H$296)+'СЕТ СН'!$F$13-'СЕТ СН'!$F$21</f>
        <v>-578.75</v>
      </c>
      <c r="I306" s="37">
        <f>SUMIFS(СВЦЭМ!$I$34:$I$777,СВЦЭМ!$A$34:$A$777,$A306,СВЦЭМ!$B$34:$B$777,I$296)+'СЕТ СН'!$F$13-'СЕТ СН'!$F$21</f>
        <v>-578.75</v>
      </c>
      <c r="J306" s="37">
        <f>SUMIFS(СВЦЭМ!$I$34:$I$777,СВЦЭМ!$A$34:$A$777,$A306,СВЦЭМ!$B$34:$B$777,J$296)+'СЕТ СН'!$F$13-'СЕТ СН'!$F$21</f>
        <v>-578.75</v>
      </c>
      <c r="K306" s="37">
        <f>SUMIFS(СВЦЭМ!$I$34:$I$777,СВЦЭМ!$A$34:$A$777,$A306,СВЦЭМ!$B$34:$B$777,K$296)+'СЕТ СН'!$F$13-'СЕТ СН'!$F$21</f>
        <v>-578.75</v>
      </c>
      <c r="L306" s="37">
        <f>SUMIFS(СВЦЭМ!$I$34:$I$777,СВЦЭМ!$A$34:$A$777,$A306,СВЦЭМ!$B$34:$B$777,L$296)+'СЕТ СН'!$F$13-'СЕТ СН'!$F$21</f>
        <v>-578.75</v>
      </c>
      <c r="M306" s="37">
        <f>SUMIFS(СВЦЭМ!$I$34:$I$777,СВЦЭМ!$A$34:$A$777,$A306,СВЦЭМ!$B$34:$B$777,M$296)+'СЕТ СН'!$F$13-'СЕТ СН'!$F$21</f>
        <v>-578.75</v>
      </c>
      <c r="N306" s="37">
        <f>SUMIFS(СВЦЭМ!$I$34:$I$777,СВЦЭМ!$A$34:$A$777,$A306,СВЦЭМ!$B$34:$B$777,N$296)+'СЕТ СН'!$F$13-'СЕТ СН'!$F$21</f>
        <v>-578.75</v>
      </c>
      <c r="O306" s="37">
        <f>SUMIFS(СВЦЭМ!$I$34:$I$777,СВЦЭМ!$A$34:$A$777,$A306,СВЦЭМ!$B$34:$B$777,O$296)+'СЕТ СН'!$F$13-'СЕТ СН'!$F$21</f>
        <v>-578.75</v>
      </c>
      <c r="P306" s="37">
        <f>SUMIFS(СВЦЭМ!$I$34:$I$777,СВЦЭМ!$A$34:$A$777,$A306,СВЦЭМ!$B$34:$B$777,P$296)+'СЕТ СН'!$F$13-'СЕТ СН'!$F$21</f>
        <v>-578.75</v>
      </c>
      <c r="Q306" s="37">
        <f>SUMIFS(СВЦЭМ!$I$34:$I$777,СВЦЭМ!$A$34:$A$777,$A306,СВЦЭМ!$B$34:$B$777,Q$296)+'СЕТ СН'!$F$13-'СЕТ СН'!$F$21</f>
        <v>-578.75</v>
      </c>
      <c r="R306" s="37">
        <f>SUMIFS(СВЦЭМ!$I$34:$I$777,СВЦЭМ!$A$34:$A$777,$A306,СВЦЭМ!$B$34:$B$777,R$296)+'СЕТ СН'!$F$13-'СЕТ СН'!$F$21</f>
        <v>-578.75</v>
      </c>
      <c r="S306" s="37">
        <f>SUMIFS(СВЦЭМ!$I$34:$I$777,СВЦЭМ!$A$34:$A$777,$A306,СВЦЭМ!$B$34:$B$777,S$296)+'СЕТ СН'!$F$13-'СЕТ СН'!$F$21</f>
        <v>-578.75</v>
      </c>
      <c r="T306" s="37">
        <f>SUMIFS(СВЦЭМ!$I$34:$I$777,СВЦЭМ!$A$34:$A$777,$A306,СВЦЭМ!$B$34:$B$777,T$296)+'СЕТ СН'!$F$13-'СЕТ СН'!$F$21</f>
        <v>-578.75</v>
      </c>
      <c r="U306" s="37">
        <f>SUMIFS(СВЦЭМ!$I$34:$I$777,СВЦЭМ!$A$34:$A$777,$A306,СВЦЭМ!$B$34:$B$777,U$296)+'СЕТ СН'!$F$13-'СЕТ СН'!$F$21</f>
        <v>-578.75</v>
      </c>
      <c r="V306" s="37">
        <f>SUMIFS(СВЦЭМ!$I$34:$I$777,СВЦЭМ!$A$34:$A$777,$A306,СВЦЭМ!$B$34:$B$777,V$296)+'СЕТ СН'!$F$13-'СЕТ СН'!$F$21</f>
        <v>-578.75</v>
      </c>
      <c r="W306" s="37">
        <f>SUMIFS(СВЦЭМ!$I$34:$I$777,СВЦЭМ!$A$34:$A$777,$A306,СВЦЭМ!$B$34:$B$777,W$296)+'СЕТ СН'!$F$13-'СЕТ СН'!$F$21</f>
        <v>-578.75</v>
      </c>
      <c r="X306" s="37">
        <f>SUMIFS(СВЦЭМ!$I$34:$I$777,СВЦЭМ!$A$34:$A$777,$A306,СВЦЭМ!$B$34:$B$777,X$296)+'СЕТ СН'!$F$13-'СЕТ СН'!$F$21</f>
        <v>-578.75</v>
      </c>
      <c r="Y306" s="37">
        <f>SUMIFS(СВЦЭМ!$I$34:$I$777,СВЦЭМ!$A$34:$A$777,$A306,СВЦЭМ!$B$34:$B$777,Y$296)+'СЕТ СН'!$F$13-'СЕТ СН'!$F$21</f>
        <v>-578.75</v>
      </c>
    </row>
    <row r="307" spans="1:25" ht="15.75" x14ac:dyDescent="0.2">
      <c r="A307" s="36">
        <f t="shared" si="8"/>
        <v>42958</v>
      </c>
      <c r="B307" s="37">
        <f>SUMIFS(СВЦЭМ!$I$34:$I$777,СВЦЭМ!$A$34:$A$777,$A307,СВЦЭМ!$B$34:$B$777,B$296)+'СЕТ СН'!$F$13-'СЕТ СН'!$F$21</f>
        <v>-578.75</v>
      </c>
      <c r="C307" s="37">
        <f>SUMIFS(СВЦЭМ!$I$34:$I$777,СВЦЭМ!$A$34:$A$777,$A307,СВЦЭМ!$B$34:$B$777,C$296)+'СЕТ СН'!$F$13-'СЕТ СН'!$F$21</f>
        <v>-578.75</v>
      </c>
      <c r="D307" s="37">
        <f>SUMIFS(СВЦЭМ!$I$34:$I$777,СВЦЭМ!$A$34:$A$777,$A307,СВЦЭМ!$B$34:$B$777,D$296)+'СЕТ СН'!$F$13-'СЕТ СН'!$F$21</f>
        <v>-578.75</v>
      </c>
      <c r="E307" s="37">
        <f>SUMIFS(СВЦЭМ!$I$34:$I$777,СВЦЭМ!$A$34:$A$777,$A307,СВЦЭМ!$B$34:$B$777,E$296)+'СЕТ СН'!$F$13-'СЕТ СН'!$F$21</f>
        <v>-578.75</v>
      </c>
      <c r="F307" s="37">
        <f>SUMIFS(СВЦЭМ!$I$34:$I$777,СВЦЭМ!$A$34:$A$777,$A307,СВЦЭМ!$B$34:$B$777,F$296)+'СЕТ СН'!$F$13-'СЕТ СН'!$F$21</f>
        <v>-578.75</v>
      </c>
      <c r="G307" s="37">
        <f>SUMIFS(СВЦЭМ!$I$34:$I$777,СВЦЭМ!$A$34:$A$777,$A307,СВЦЭМ!$B$34:$B$777,G$296)+'СЕТ СН'!$F$13-'СЕТ СН'!$F$21</f>
        <v>-578.75</v>
      </c>
      <c r="H307" s="37">
        <f>SUMIFS(СВЦЭМ!$I$34:$I$777,СВЦЭМ!$A$34:$A$777,$A307,СВЦЭМ!$B$34:$B$777,H$296)+'СЕТ СН'!$F$13-'СЕТ СН'!$F$21</f>
        <v>-578.75</v>
      </c>
      <c r="I307" s="37">
        <f>SUMIFS(СВЦЭМ!$I$34:$I$777,СВЦЭМ!$A$34:$A$777,$A307,СВЦЭМ!$B$34:$B$777,I$296)+'СЕТ СН'!$F$13-'СЕТ СН'!$F$21</f>
        <v>-578.75</v>
      </c>
      <c r="J307" s="37">
        <f>SUMIFS(СВЦЭМ!$I$34:$I$777,СВЦЭМ!$A$34:$A$777,$A307,СВЦЭМ!$B$34:$B$777,J$296)+'СЕТ СН'!$F$13-'СЕТ СН'!$F$21</f>
        <v>-578.75</v>
      </c>
      <c r="K307" s="37">
        <f>SUMIFS(СВЦЭМ!$I$34:$I$777,СВЦЭМ!$A$34:$A$777,$A307,СВЦЭМ!$B$34:$B$777,K$296)+'СЕТ СН'!$F$13-'СЕТ СН'!$F$21</f>
        <v>-578.75</v>
      </c>
      <c r="L307" s="37">
        <f>SUMIFS(СВЦЭМ!$I$34:$I$777,СВЦЭМ!$A$34:$A$777,$A307,СВЦЭМ!$B$34:$B$777,L$296)+'СЕТ СН'!$F$13-'СЕТ СН'!$F$21</f>
        <v>-578.75</v>
      </c>
      <c r="M307" s="37">
        <f>SUMIFS(СВЦЭМ!$I$34:$I$777,СВЦЭМ!$A$34:$A$777,$A307,СВЦЭМ!$B$34:$B$777,M$296)+'СЕТ СН'!$F$13-'СЕТ СН'!$F$21</f>
        <v>-578.75</v>
      </c>
      <c r="N307" s="37">
        <f>SUMIFS(СВЦЭМ!$I$34:$I$777,СВЦЭМ!$A$34:$A$777,$A307,СВЦЭМ!$B$34:$B$777,N$296)+'СЕТ СН'!$F$13-'СЕТ СН'!$F$21</f>
        <v>-578.75</v>
      </c>
      <c r="O307" s="37">
        <f>SUMIFS(СВЦЭМ!$I$34:$I$777,СВЦЭМ!$A$34:$A$777,$A307,СВЦЭМ!$B$34:$B$777,O$296)+'СЕТ СН'!$F$13-'СЕТ СН'!$F$21</f>
        <v>-578.75</v>
      </c>
      <c r="P307" s="37">
        <f>SUMIFS(СВЦЭМ!$I$34:$I$777,СВЦЭМ!$A$34:$A$777,$A307,СВЦЭМ!$B$34:$B$777,P$296)+'СЕТ СН'!$F$13-'СЕТ СН'!$F$21</f>
        <v>-578.75</v>
      </c>
      <c r="Q307" s="37">
        <f>SUMIFS(СВЦЭМ!$I$34:$I$777,СВЦЭМ!$A$34:$A$777,$A307,СВЦЭМ!$B$34:$B$777,Q$296)+'СЕТ СН'!$F$13-'СЕТ СН'!$F$21</f>
        <v>-578.75</v>
      </c>
      <c r="R307" s="37">
        <f>SUMIFS(СВЦЭМ!$I$34:$I$777,СВЦЭМ!$A$34:$A$777,$A307,СВЦЭМ!$B$34:$B$777,R$296)+'СЕТ СН'!$F$13-'СЕТ СН'!$F$21</f>
        <v>-578.75</v>
      </c>
      <c r="S307" s="37">
        <f>SUMIFS(СВЦЭМ!$I$34:$I$777,СВЦЭМ!$A$34:$A$777,$A307,СВЦЭМ!$B$34:$B$777,S$296)+'СЕТ СН'!$F$13-'СЕТ СН'!$F$21</f>
        <v>-578.75</v>
      </c>
      <c r="T307" s="37">
        <f>SUMIFS(СВЦЭМ!$I$34:$I$777,СВЦЭМ!$A$34:$A$777,$A307,СВЦЭМ!$B$34:$B$777,T$296)+'СЕТ СН'!$F$13-'СЕТ СН'!$F$21</f>
        <v>-578.75</v>
      </c>
      <c r="U307" s="37">
        <f>SUMIFS(СВЦЭМ!$I$34:$I$777,СВЦЭМ!$A$34:$A$777,$A307,СВЦЭМ!$B$34:$B$777,U$296)+'СЕТ СН'!$F$13-'СЕТ СН'!$F$21</f>
        <v>-578.75</v>
      </c>
      <c r="V307" s="37">
        <f>SUMIFS(СВЦЭМ!$I$34:$I$777,СВЦЭМ!$A$34:$A$777,$A307,СВЦЭМ!$B$34:$B$777,V$296)+'СЕТ СН'!$F$13-'СЕТ СН'!$F$21</f>
        <v>-578.75</v>
      </c>
      <c r="W307" s="37">
        <f>SUMIFS(СВЦЭМ!$I$34:$I$777,СВЦЭМ!$A$34:$A$777,$A307,СВЦЭМ!$B$34:$B$777,W$296)+'СЕТ СН'!$F$13-'СЕТ СН'!$F$21</f>
        <v>-578.75</v>
      </c>
      <c r="X307" s="37">
        <f>SUMIFS(СВЦЭМ!$I$34:$I$777,СВЦЭМ!$A$34:$A$777,$A307,СВЦЭМ!$B$34:$B$777,X$296)+'СЕТ СН'!$F$13-'СЕТ СН'!$F$21</f>
        <v>-578.75</v>
      </c>
      <c r="Y307" s="37">
        <f>SUMIFS(СВЦЭМ!$I$34:$I$777,СВЦЭМ!$A$34:$A$777,$A307,СВЦЭМ!$B$34:$B$777,Y$296)+'СЕТ СН'!$F$13-'СЕТ СН'!$F$21</f>
        <v>-578.75</v>
      </c>
    </row>
    <row r="308" spans="1:25" ht="15.75" x14ac:dyDescent="0.2">
      <c r="A308" s="36">
        <f t="shared" si="8"/>
        <v>42959</v>
      </c>
      <c r="B308" s="37">
        <f>SUMIFS(СВЦЭМ!$I$34:$I$777,СВЦЭМ!$A$34:$A$777,$A308,СВЦЭМ!$B$34:$B$777,B$296)+'СЕТ СН'!$F$13-'СЕТ СН'!$F$21</f>
        <v>-578.75</v>
      </c>
      <c r="C308" s="37">
        <f>SUMIFS(СВЦЭМ!$I$34:$I$777,СВЦЭМ!$A$34:$A$777,$A308,СВЦЭМ!$B$34:$B$777,C$296)+'СЕТ СН'!$F$13-'СЕТ СН'!$F$21</f>
        <v>-578.75</v>
      </c>
      <c r="D308" s="37">
        <f>SUMIFS(СВЦЭМ!$I$34:$I$777,СВЦЭМ!$A$34:$A$777,$A308,СВЦЭМ!$B$34:$B$777,D$296)+'СЕТ СН'!$F$13-'СЕТ СН'!$F$21</f>
        <v>-578.75</v>
      </c>
      <c r="E308" s="37">
        <f>SUMIFS(СВЦЭМ!$I$34:$I$777,СВЦЭМ!$A$34:$A$777,$A308,СВЦЭМ!$B$34:$B$777,E$296)+'СЕТ СН'!$F$13-'СЕТ СН'!$F$21</f>
        <v>-578.75</v>
      </c>
      <c r="F308" s="37">
        <f>SUMIFS(СВЦЭМ!$I$34:$I$777,СВЦЭМ!$A$34:$A$777,$A308,СВЦЭМ!$B$34:$B$777,F$296)+'СЕТ СН'!$F$13-'СЕТ СН'!$F$21</f>
        <v>-578.75</v>
      </c>
      <c r="G308" s="37">
        <f>SUMIFS(СВЦЭМ!$I$34:$I$777,СВЦЭМ!$A$34:$A$777,$A308,СВЦЭМ!$B$34:$B$777,G$296)+'СЕТ СН'!$F$13-'СЕТ СН'!$F$21</f>
        <v>-578.75</v>
      </c>
      <c r="H308" s="37">
        <f>SUMIFS(СВЦЭМ!$I$34:$I$777,СВЦЭМ!$A$34:$A$777,$A308,СВЦЭМ!$B$34:$B$777,H$296)+'СЕТ СН'!$F$13-'СЕТ СН'!$F$21</f>
        <v>-578.75</v>
      </c>
      <c r="I308" s="37">
        <f>SUMIFS(СВЦЭМ!$I$34:$I$777,СВЦЭМ!$A$34:$A$777,$A308,СВЦЭМ!$B$34:$B$777,I$296)+'СЕТ СН'!$F$13-'СЕТ СН'!$F$21</f>
        <v>-578.75</v>
      </c>
      <c r="J308" s="37">
        <f>SUMIFS(СВЦЭМ!$I$34:$I$777,СВЦЭМ!$A$34:$A$777,$A308,СВЦЭМ!$B$34:$B$777,J$296)+'СЕТ СН'!$F$13-'СЕТ СН'!$F$21</f>
        <v>-578.75</v>
      </c>
      <c r="K308" s="37">
        <f>SUMIFS(СВЦЭМ!$I$34:$I$777,СВЦЭМ!$A$34:$A$777,$A308,СВЦЭМ!$B$34:$B$777,K$296)+'СЕТ СН'!$F$13-'СЕТ СН'!$F$21</f>
        <v>-578.75</v>
      </c>
      <c r="L308" s="37">
        <f>SUMIFS(СВЦЭМ!$I$34:$I$777,СВЦЭМ!$A$34:$A$777,$A308,СВЦЭМ!$B$34:$B$777,L$296)+'СЕТ СН'!$F$13-'СЕТ СН'!$F$21</f>
        <v>-578.75</v>
      </c>
      <c r="M308" s="37">
        <f>SUMIFS(СВЦЭМ!$I$34:$I$777,СВЦЭМ!$A$34:$A$777,$A308,СВЦЭМ!$B$34:$B$777,M$296)+'СЕТ СН'!$F$13-'СЕТ СН'!$F$21</f>
        <v>-578.75</v>
      </c>
      <c r="N308" s="37">
        <f>SUMIFS(СВЦЭМ!$I$34:$I$777,СВЦЭМ!$A$34:$A$777,$A308,СВЦЭМ!$B$34:$B$777,N$296)+'СЕТ СН'!$F$13-'СЕТ СН'!$F$21</f>
        <v>-578.75</v>
      </c>
      <c r="O308" s="37">
        <f>SUMIFS(СВЦЭМ!$I$34:$I$777,СВЦЭМ!$A$34:$A$777,$A308,СВЦЭМ!$B$34:$B$777,O$296)+'СЕТ СН'!$F$13-'СЕТ СН'!$F$21</f>
        <v>-578.75</v>
      </c>
      <c r="P308" s="37">
        <f>SUMIFS(СВЦЭМ!$I$34:$I$777,СВЦЭМ!$A$34:$A$777,$A308,СВЦЭМ!$B$34:$B$777,P$296)+'СЕТ СН'!$F$13-'СЕТ СН'!$F$21</f>
        <v>-578.75</v>
      </c>
      <c r="Q308" s="37">
        <f>SUMIFS(СВЦЭМ!$I$34:$I$777,СВЦЭМ!$A$34:$A$777,$A308,СВЦЭМ!$B$34:$B$777,Q$296)+'СЕТ СН'!$F$13-'СЕТ СН'!$F$21</f>
        <v>-578.75</v>
      </c>
      <c r="R308" s="37">
        <f>SUMIFS(СВЦЭМ!$I$34:$I$777,СВЦЭМ!$A$34:$A$777,$A308,СВЦЭМ!$B$34:$B$777,R$296)+'СЕТ СН'!$F$13-'СЕТ СН'!$F$21</f>
        <v>-578.75</v>
      </c>
      <c r="S308" s="37">
        <f>SUMIFS(СВЦЭМ!$I$34:$I$777,СВЦЭМ!$A$34:$A$777,$A308,СВЦЭМ!$B$34:$B$777,S$296)+'СЕТ СН'!$F$13-'СЕТ СН'!$F$21</f>
        <v>-578.75</v>
      </c>
      <c r="T308" s="37">
        <f>SUMIFS(СВЦЭМ!$I$34:$I$777,СВЦЭМ!$A$34:$A$777,$A308,СВЦЭМ!$B$34:$B$777,T$296)+'СЕТ СН'!$F$13-'СЕТ СН'!$F$21</f>
        <v>-578.75</v>
      </c>
      <c r="U308" s="37">
        <f>SUMIFS(СВЦЭМ!$I$34:$I$777,СВЦЭМ!$A$34:$A$777,$A308,СВЦЭМ!$B$34:$B$777,U$296)+'СЕТ СН'!$F$13-'СЕТ СН'!$F$21</f>
        <v>-578.75</v>
      </c>
      <c r="V308" s="37">
        <f>SUMIFS(СВЦЭМ!$I$34:$I$777,СВЦЭМ!$A$34:$A$777,$A308,СВЦЭМ!$B$34:$B$777,V$296)+'СЕТ СН'!$F$13-'СЕТ СН'!$F$21</f>
        <v>-578.75</v>
      </c>
      <c r="W308" s="37">
        <f>SUMIFS(СВЦЭМ!$I$34:$I$777,СВЦЭМ!$A$34:$A$777,$A308,СВЦЭМ!$B$34:$B$777,W$296)+'СЕТ СН'!$F$13-'СЕТ СН'!$F$21</f>
        <v>-578.75</v>
      </c>
      <c r="X308" s="37">
        <f>SUMIFS(СВЦЭМ!$I$34:$I$777,СВЦЭМ!$A$34:$A$777,$A308,СВЦЭМ!$B$34:$B$777,X$296)+'СЕТ СН'!$F$13-'СЕТ СН'!$F$21</f>
        <v>-578.75</v>
      </c>
      <c r="Y308" s="37">
        <f>SUMIFS(СВЦЭМ!$I$34:$I$777,СВЦЭМ!$A$34:$A$777,$A308,СВЦЭМ!$B$34:$B$777,Y$296)+'СЕТ СН'!$F$13-'СЕТ СН'!$F$21</f>
        <v>-578.75</v>
      </c>
    </row>
    <row r="309" spans="1:25" ht="15.75" x14ac:dyDescent="0.2">
      <c r="A309" s="36">
        <f t="shared" si="8"/>
        <v>42960</v>
      </c>
      <c r="B309" s="37">
        <f>SUMIFS(СВЦЭМ!$I$34:$I$777,СВЦЭМ!$A$34:$A$777,$A309,СВЦЭМ!$B$34:$B$777,B$296)+'СЕТ СН'!$F$13-'СЕТ СН'!$F$21</f>
        <v>-578.75</v>
      </c>
      <c r="C309" s="37">
        <f>SUMIFS(СВЦЭМ!$I$34:$I$777,СВЦЭМ!$A$34:$A$777,$A309,СВЦЭМ!$B$34:$B$777,C$296)+'СЕТ СН'!$F$13-'СЕТ СН'!$F$21</f>
        <v>-578.75</v>
      </c>
      <c r="D309" s="37">
        <f>SUMIFS(СВЦЭМ!$I$34:$I$777,СВЦЭМ!$A$34:$A$777,$A309,СВЦЭМ!$B$34:$B$777,D$296)+'СЕТ СН'!$F$13-'СЕТ СН'!$F$21</f>
        <v>-578.75</v>
      </c>
      <c r="E309" s="37">
        <f>SUMIFS(СВЦЭМ!$I$34:$I$777,СВЦЭМ!$A$34:$A$777,$A309,СВЦЭМ!$B$34:$B$777,E$296)+'СЕТ СН'!$F$13-'СЕТ СН'!$F$21</f>
        <v>-578.75</v>
      </c>
      <c r="F309" s="37">
        <f>SUMIFS(СВЦЭМ!$I$34:$I$777,СВЦЭМ!$A$34:$A$777,$A309,СВЦЭМ!$B$34:$B$777,F$296)+'СЕТ СН'!$F$13-'СЕТ СН'!$F$21</f>
        <v>-578.75</v>
      </c>
      <c r="G309" s="37">
        <f>SUMIFS(СВЦЭМ!$I$34:$I$777,СВЦЭМ!$A$34:$A$777,$A309,СВЦЭМ!$B$34:$B$777,G$296)+'СЕТ СН'!$F$13-'СЕТ СН'!$F$21</f>
        <v>-578.75</v>
      </c>
      <c r="H309" s="37">
        <f>SUMIFS(СВЦЭМ!$I$34:$I$777,СВЦЭМ!$A$34:$A$777,$A309,СВЦЭМ!$B$34:$B$777,H$296)+'СЕТ СН'!$F$13-'СЕТ СН'!$F$21</f>
        <v>-578.75</v>
      </c>
      <c r="I309" s="37">
        <f>SUMIFS(СВЦЭМ!$I$34:$I$777,СВЦЭМ!$A$34:$A$777,$A309,СВЦЭМ!$B$34:$B$777,I$296)+'СЕТ СН'!$F$13-'СЕТ СН'!$F$21</f>
        <v>-578.75</v>
      </c>
      <c r="J309" s="37">
        <f>SUMIFS(СВЦЭМ!$I$34:$I$777,СВЦЭМ!$A$34:$A$777,$A309,СВЦЭМ!$B$34:$B$777,J$296)+'СЕТ СН'!$F$13-'СЕТ СН'!$F$21</f>
        <v>-578.75</v>
      </c>
      <c r="K309" s="37">
        <f>SUMIFS(СВЦЭМ!$I$34:$I$777,СВЦЭМ!$A$34:$A$777,$A309,СВЦЭМ!$B$34:$B$777,K$296)+'СЕТ СН'!$F$13-'СЕТ СН'!$F$21</f>
        <v>-578.75</v>
      </c>
      <c r="L309" s="37">
        <f>SUMIFS(СВЦЭМ!$I$34:$I$777,СВЦЭМ!$A$34:$A$777,$A309,СВЦЭМ!$B$34:$B$777,L$296)+'СЕТ СН'!$F$13-'СЕТ СН'!$F$21</f>
        <v>-578.75</v>
      </c>
      <c r="M309" s="37">
        <f>SUMIFS(СВЦЭМ!$I$34:$I$777,СВЦЭМ!$A$34:$A$777,$A309,СВЦЭМ!$B$34:$B$777,M$296)+'СЕТ СН'!$F$13-'СЕТ СН'!$F$21</f>
        <v>-578.75</v>
      </c>
      <c r="N309" s="37">
        <f>SUMIFS(СВЦЭМ!$I$34:$I$777,СВЦЭМ!$A$34:$A$777,$A309,СВЦЭМ!$B$34:$B$777,N$296)+'СЕТ СН'!$F$13-'СЕТ СН'!$F$21</f>
        <v>-578.75</v>
      </c>
      <c r="O309" s="37">
        <f>SUMIFS(СВЦЭМ!$I$34:$I$777,СВЦЭМ!$A$34:$A$777,$A309,СВЦЭМ!$B$34:$B$777,O$296)+'СЕТ СН'!$F$13-'СЕТ СН'!$F$21</f>
        <v>-578.75</v>
      </c>
      <c r="P309" s="37">
        <f>SUMIFS(СВЦЭМ!$I$34:$I$777,СВЦЭМ!$A$34:$A$777,$A309,СВЦЭМ!$B$34:$B$777,P$296)+'СЕТ СН'!$F$13-'СЕТ СН'!$F$21</f>
        <v>-578.75</v>
      </c>
      <c r="Q309" s="37">
        <f>SUMIFS(СВЦЭМ!$I$34:$I$777,СВЦЭМ!$A$34:$A$777,$A309,СВЦЭМ!$B$34:$B$777,Q$296)+'СЕТ СН'!$F$13-'СЕТ СН'!$F$21</f>
        <v>-578.75</v>
      </c>
      <c r="R309" s="37">
        <f>SUMIFS(СВЦЭМ!$I$34:$I$777,СВЦЭМ!$A$34:$A$777,$A309,СВЦЭМ!$B$34:$B$777,R$296)+'СЕТ СН'!$F$13-'СЕТ СН'!$F$21</f>
        <v>-578.75</v>
      </c>
      <c r="S309" s="37">
        <f>SUMIFS(СВЦЭМ!$I$34:$I$777,СВЦЭМ!$A$34:$A$777,$A309,СВЦЭМ!$B$34:$B$777,S$296)+'СЕТ СН'!$F$13-'СЕТ СН'!$F$21</f>
        <v>-578.75</v>
      </c>
      <c r="T309" s="37">
        <f>SUMIFS(СВЦЭМ!$I$34:$I$777,СВЦЭМ!$A$34:$A$777,$A309,СВЦЭМ!$B$34:$B$777,T$296)+'СЕТ СН'!$F$13-'СЕТ СН'!$F$21</f>
        <v>-578.75</v>
      </c>
      <c r="U309" s="37">
        <f>SUMIFS(СВЦЭМ!$I$34:$I$777,СВЦЭМ!$A$34:$A$777,$A309,СВЦЭМ!$B$34:$B$777,U$296)+'СЕТ СН'!$F$13-'СЕТ СН'!$F$21</f>
        <v>-578.75</v>
      </c>
      <c r="V309" s="37">
        <f>SUMIFS(СВЦЭМ!$I$34:$I$777,СВЦЭМ!$A$34:$A$777,$A309,СВЦЭМ!$B$34:$B$777,V$296)+'СЕТ СН'!$F$13-'СЕТ СН'!$F$21</f>
        <v>-578.75</v>
      </c>
      <c r="W309" s="37">
        <f>SUMIFS(СВЦЭМ!$I$34:$I$777,СВЦЭМ!$A$34:$A$777,$A309,СВЦЭМ!$B$34:$B$777,W$296)+'СЕТ СН'!$F$13-'СЕТ СН'!$F$21</f>
        <v>-578.75</v>
      </c>
      <c r="X309" s="37">
        <f>SUMIFS(СВЦЭМ!$I$34:$I$777,СВЦЭМ!$A$34:$A$777,$A309,СВЦЭМ!$B$34:$B$777,X$296)+'СЕТ СН'!$F$13-'СЕТ СН'!$F$21</f>
        <v>-578.75</v>
      </c>
      <c r="Y309" s="37">
        <f>SUMIFS(СВЦЭМ!$I$34:$I$777,СВЦЭМ!$A$34:$A$777,$A309,СВЦЭМ!$B$34:$B$777,Y$296)+'СЕТ СН'!$F$13-'СЕТ СН'!$F$21</f>
        <v>-578.75</v>
      </c>
    </row>
    <row r="310" spans="1:25" ht="15.75" x14ac:dyDescent="0.2">
      <c r="A310" s="36">
        <f t="shared" si="8"/>
        <v>42961</v>
      </c>
      <c r="B310" s="37">
        <f>SUMIFS(СВЦЭМ!$I$34:$I$777,СВЦЭМ!$A$34:$A$777,$A310,СВЦЭМ!$B$34:$B$777,B$296)+'СЕТ СН'!$F$13-'СЕТ СН'!$F$21</f>
        <v>-578.75</v>
      </c>
      <c r="C310" s="37">
        <f>SUMIFS(СВЦЭМ!$I$34:$I$777,СВЦЭМ!$A$34:$A$777,$A310,СВЦЭМ!$B$34:$B$777,C$296)+'СЕТ СН'!$F$13-'СЕТ СН'!$F$21</f>
        <v>-578.75</v>
      </c>
      <c r="D310" s="37">
        <f>SUMIFS(СВЦЭМ!$I$34:$I$777,СВЦЭМ!$A$34:$A$777,$A310,СВЦЭМ!$B$34:$B$777,D$296)+'СЕТ СН'!$F$13-'СЕТ СН'!$F$21</f>
        <v>-578.75</v>
      </c>
      <c r="E310" s="37">
        <f>SUMIFS(СВЦЭМ!$I$34:$I$777,СВЦЭМ!$A$34:$A$777,$A310,СВЦЭМ!$B$34:$B$777,E$296)+'СЕТ СН'!$F$13-'СЕТ СН'!$F$21</f>
        <v>-578.75</v>
      </c>
      <c r="F310" s="37">
        <f>SUMIFS(СВЦЭМ!$I$34:$I$777,СВЦЭМ!$A$34:$A$777,$A310,СВЦЭМ!$B$34:$B$777,F$296)+'СЕТ СН'!$F$13-'СЕТ СН'!$F$21</f>
        <v>-578.75</v>
      </c>
      <c r="G310" s="37">
        <f>SUMIFS(СВЦЭМ!$I$34:$I$777,СВЦЭМ!$A$34:$A$777,$A310,СВЦЭМ!$B$34:$B$777,G$296)+'СЕТ СН'!$F$13-'СЕТ СН'!$F$21</f>
        <v>-578.75</v>
      </c>
      <c r="H310" s="37">
        <f>SUMIFS(СВЦЭМ!$I$34:$I$777,СВЦЭМ!$A$34:$A$777,$A310,СВЦЭМ!$B$34:$B$777,H$296)+'СЕТ СН'!$F$13-'СЕТ СН'!$F$21</f>
        <v>-578.75</v>
      </c>
      <c r="I310" s="37">
        <f>SUMIFS(СВЦЭМ!$I$34:$I$777,СВЦЭМ!$A$34:$A$777,$A310,СВЦЭМ!$B$34:$B$777,I$296)+'СЕТ СН'!$F$13-'СЕТ СН'!$F$21</f>
        <v>-578.75</v>
      </c>
      <c r="J310" s="37">
        <f>SUMIFS(СВЦЭМ!$I$34:$I$777,СВЦЭМ!$A$34:$A$777,$A310,СВЦЭМ!$B$34:$B$777,J$296)+'СЕТ СН'!$F$13-'СЕТ СН'!$F$21</f>
        <v>-578.75</v>
      </c>
      <c r="K310" s="37">
        <f>SUMIFS(СВЦЭМ!$I$34:$I$777,СВЦЭМ!$A$34:$A$777,$A310,СВЦЭМ!$B$34:$B$777,K$296)+'СЕТ СН'!$F$13-'СЕТ СН'!$F$21</f>
        <v>-578.75</v>
      </c>
      <c r="L310" s="37">
        <f>SUMIFS(СВЦЭМ!$I$34:$I$777,СВЦЭМ!$A$34:$A$777,$A310,СВЦЭМ!$B$34:$B$777,L$296)+'СЕТ СН'!$F$13-'СЕТ СН'!$F$21</f>
        <v>-578.75</v>
      </c>
      <c r="M310" s="37">
        <f>SUMIFS(СВЦЭМ!$I$34:$I$777,СВЦЭМ!$A$34:$A$777,$A310,СВЦЭМ!$B$34:$B$777,M$296)+'СЕТ СН'!$F$13-'СЕТ СН'!$F$21</f>
        <v>-578.75</v>
      </c>
      <c r="N310" s="37">
        <f>SUMIFS(СВЦЭМ!$I$34:$I$777,СВЦЭМ!$A$34:$A$777,$A310,СВЦЭМ!$B$34:$B$777,N$296)+'СЕТ СН'!$F$13-'СЕТ СН'!$F$21</f>
        <v>-578.75</v>
      </c>
      <c r="O310" s="37">
        <f>SUMIFS(СВЦЭМ!$I$34:$I$777,СВЦЭМ!$A$34:$A$777,$A310,СВЦЭМ!$B$34:$B$777,O$296)+'СЕТ СН'!$F$13-'СЕТ СН'!$F$21</f>
        <v>-578.75</v>
      </c>
      <c r="P310" s="37">
        <f>SUMIFS(СВЦЭМ!$I$34:$I$777,СВЦЭМ!$A$34:$A$777,$A310,СВЦЭМ!$B$34:$B$777,P$296)+'СЕТ СН'!$F$13-'СЕТ СН'!$F$21</f>
        <v>-578.75</v>
      </c>
      <c r="Q310" s="37">
        <f>SUMIFS(СВЦЭМ!$I$34:$I$777,СВЦЭМ!$A$34:$A$777,$A310,СВЦЭМ!$B$34:$B$777,Q$296)+'СЕТ СН'!$F$13-'СЕТ СН'!$F$21</f>
        <v>-578.75</v>
      </c>
      <c r="R310" s="37">
        <f>SUMIFS(СВЦЭМ!$I$34:$I$777,СВЦЭМ!$A$34:$A$777,$A310,СВЦЭМ!$B$34:$B$777,R$296)+'СЕТ СН'!$F$13-'СЕТ СН'!$F$21</f>
        <v>-578.75</v>
      </c>
      <c r="S310" s="37">
        <f>SUMIFS(СВЦЭМ!$I$34:$I$777,СВЦЭМ!$A$34:$A$777,$A310,СВЦЭМ!$B$34:$B$777,S$296)+'СЕТ СН'!$F$13-'СЕТ СН'!$F$21</f>
        <v>-578.75</v>
      </c>
      <c r="T310" s="37">
        <f>SUMIFS(СВЦЭМ!$I$34:$I$777,СВЦЭМ!$A$34:$A$777,$A310,СВЦЭМ!$B$34:$B$777,T$296)+'СЕТ СН'!$F$13-'СЕТ СН'!$F$21</f>
        <v>-578.75</v>
      </c>
      <c r="U310" s="37">
        <f>SUMIFS(СВЦЭМ!$I$34:$I$777,СВЦЭМ!$A$34:$A$777,$A310,СВЦЭМ!$B$34:$B$777,U$296)+'СЕТ СН'!$F$13-'СЕТ СН'!$F$21</f>
        <v>-578.75</v>
      </c>
      <c r="V310" s="37">
        <f>SUMIFS(СВЦЭМ!$I$34:$I$777,СВЦЭМ!$A$34:$A$777,$A310,СВЦЭМ!$B$34:$B$777,V$296)+'СЕТ СН'!$F$13-'СЕТ СН'!$F$21</f>
        <v>-578.75</v>
      </c>
      <c r="W310" s="37">
        <f>SUMIFS(СВЦЭМ!$I$34:$I$777,СВЦЭМ!$A$34:$A$777,$A310,СВЦЭМ!$B$34:$B$777,W$296)+'СЕТ СН'!$F$13-'СЕТ СН'!$F$21</f>
        <v>-578.75</v>
      </c>
      <c r="X310" s="37">
        <f>SUMIFS(СВЦЭМ!$I$34:$I$777,СВЦЭМ!$A$34:$A$777,$A310,СВЦЭМ!$B$34:$B$777,X$296)+'СЕТ СН'!$F$13-'СЕТ СН'!$F$21</f>
        <v>-578.75</v>
      </c>
      <c r="Y310" s="37">
        <f>SUMIFS(СВЦЭМ!$I$34:$I$777,СВЦЭМ!$A$34:$A$777,$A310,СВЦЭМ!$B$34:$B$777,Y$296)+'СЕТ СН'!$F$13-'СЕТ СН'!$F$21</f>
        <v>-578.75</v>
      </c>
    </row>
    <row r="311" spans="1:25" ht="15.75" x14ac:dyDescent="0.2">
      <c r="A311" s="36">
        <f t="shared" si="8"/>
        <v>42962</v>
      </c>
      <c r="B311" s="37">
        <f>SUMIFS(СВЦЭМ!$I$34:$I$777,СВЦЭМ!$A$34:$A$777,$A311,СВЦЭМ!$B$34:$B$777,B$296)+'СЕТ СН'!$F$13-'СЕТ СН'!$F$21</f>
        <v>-578.75</v>
      </c>
      <c r="C311" s="37">
        <f>SUMIFS(СВЦЭМ!$I$34:$I$777,СВЦЭМ!$A$34:$A$777,$A311,СВЦЭМ!$B$34:$B$777,C$296)+'СЕТ СН'!$F$13-'СЕТ СН'!$F$21</f>
        <v>-578.75</v>
      </c>
      <c r="D311" s="37">
        <f>SUMIFS(СВЦЭМ!$I$34:$I$777,СВЦЭМ!$A$34:$A$777,$A311,СВЦЭМ!$B$34:$B$777,D$296)+'СЕТ СН'!$F$13-'СЕТ СН'!$F$21</f>
        <v>-578.75</v>
      </c>
      <c r="E311" s="37">
        <f>SUMIFS(СВЦЭМ!$I$34:$I$777,СВЦЭМ!$A$34:$A$777,$A311,СВЦЭМ!$B$34:$B$777,E$296)+'СЕТ СН'!$F$13-'СЕТ СН'!$F$21</f>
        <v>-578.75</v>
      </c>
      <c r="F311" s="37">
        <f>SUMIFS(СВЦЭМ!$I$34:$I$777,СВЦЭМ!$A$34:$A$777,$A311,СВЦЭМ!$B$34:$B$777,F$296)+'СЕТ СН'!$F$13-'СЕТ СН'!$F$21</f>
        <v>-578.75</v>
      </c>
      <c r="G311" s="37">
        <f>SUMIFS(СВЦЭМ!$I$34:$I$777,СВЦЭМ!$A$34:$A$777,$A311,СВЦЭМ!$B$34:$B$777,G$296)+'СЕТ СН'!$F$13-'СЕТ СН'!$F$21</f>
        <v>-578.75</v>
      </c>
      <c r="H311" s="37">
        <f>SUMIFS(СВЦЭМ!$I$34:$I$777,СВЦЭМ!$A$34:$A$777,$A311,СВЦЭМ!$B$34:$B$777,H$296)+'СЕТ СН'!$F$13-'СЕТ СН'!$F$21</f>
        <v>-578.75</v>
      </c>
      <c r="I311" s="37">
        <f>SUMIFS(СВЦЭМ!$I$34:$I$777,СВЦЭМ!$A$34:$A$777,$A311,СВЦЭМ!$B$34:$B$777,I$296)+'СЕТ СН'!$F$13-'СЕТ СН'!$F$21</f>
        <v>-578.75</v>
      </c>
      <c r="J311" s="37">
        <f>SUMIFS(СВЦЭМ!$I$34:$I$777,СВЦЭМ!$A$34:$A$777,$A311,СВЦЭМ!$B$34:$B$777,J$296)+'СЕТ СН'!$F$13-'СЕТ СН'!$F$21</f>
        <v>-578.75</v>
      </c>
      <c r="K311" s="37">
        <f>SUMIFS(СВЦЭМ!$I$34:$I$777,СВЦЭМ!$A$34:$A$777,$A311,СВЦЭМ!$B$34:$B$777,K$296)+'СЕТ СН'!$F$13-'СЕТ СН'!$F$21</f>
        <v>-578.75</v>
      </c>
      <c r="L311" s="37">
        <f>SUMIFS(СВЦЭМ!$I$34:$I$777,СВЦЭМ!$A$34:$A$777,$A311,СВЦЭМ!$B$34:$B$777,L$296)+'СЕТ СН'!$F$13-'СЕТ СН'!$F$21</f>
        <v>-578.75</v>
      </c>
      <c r="M311" s="37">
        <f>SUMIFS(СВЦЭМ!$I$34:$I$777,СВЦЭМ!$A$34:$A$777,$A311,СВЦЭМ!$B$34:$B$777,M$296)+'СЕТ СН'!$F$13-'СЕТ СН'!$F$21</f>
        <v>-578.75</v>
      </c>
      <c r="N311" s="37">
        <f>SUMIFS(СВЦЭМ!$I$34:$I$777,СВЦЭМ!$A$34:$A$777,$A311,СВЦЭМ!$B$34:$B$777,N$296)+'СЕТ СН'!$F$13-'СЕТ СН'!$F$21</f>
        <v>-578.75</v>
      </c>
      <c r="O311" s="37">
        <f>SUMIFS(СВЦЭМ!$I$34:$I$777,СВЦЭМ!$A$34:$A$777,$A311,СВЦЭМ!$B$34:$B$777,O$296)+'СЕТ СН'!$F$13-'СЕТ СН'!$F$21</f>
        <v>-578.75</v>
      </c>
      <c r="P311" s="37">
        <f>SUMIFS(СВЦЭМ!$I$34:$I$777,СВЦЭМ!$A$34:$A$777,$A311,СВЦЭМ!$B$34:$B$777,P$296)+'СЕТ СН'!$F$13-'СЕТ СН'!$F$21</f>
        <v>-578.75</v>
      </c>
      <c r="Q311" s="37">
        <f>SUMIFS(СВЦЭМ!$I$34:$I$777,СВЦЭМ!$A$34:$A$777,$A311,СВЦЭМ!$B$34:$B$777,Q$296)+'СЕТ СН'!$F$13-'СЕТ СН'!$F$21</f>
        <v>-578.75</v>
      </c>
      <c r="R311" s="37">
        <f>SUMIFS(СВЦЭМ!$I$34:$I$777,СВЦЭМ!$A$34:$A$777,$A311,СВЦЭМ!$B$34:$B$777,R$296)+'СЕТ СН'!$F$13-'СЕТ СН'!$F$21</f>
        <v>-578.75</v>
      </c>
      <c r="S311" s="37">
        <f>SUMIFS(СВЦЭМ!$I$34:$I$777,СВЦЭМ!$A$34:$A$777,$A311,СВЦЭМ!$B$34:$B$777,S$296)+'СЕТ СН'!$F$13-'СЕТ СН'!$F$21</f>
        <v>-578.75</v>
      </c>
      <c r="T311" s="37">
        <f>SUMIFS(СВЦЭМ!$I$34:$I$777,СВЦЭМ!$A$34:$A$777,$A311,СВЦЭМ!$B$34:$B$777,T$296)+'СЕТ СН'!$F$13-'СЕТ СН'!$F$21</f>
        <v>-578.75</v>
      </c>
      <c r="U311" s="37">
        <f>SUMIFS(СВЦЭМ!$I$34:$I$777,СВЦЭМ!$A$34:$A$777,$A311,СВЦЭМ!$B$34:$B$777,U$296)+'СЕТ СН'!$F$13-'СЕТ СН'!$F$21</f>
        <v>-578.75</v>
      </c>
      <c r="V311" s="37">
        <f>SUMIFS(СВЦЭМ!$I$34:$I$777,СВЦЭМ!$A$34:$A$777,$A311,СВЦЭМ!$B$34:$B$777,V$296)+'СЕТ СН'!$F$13-'СЕТ СН'!$F$21</f>
        <v>-578.75</v>
      </c>
      <c r="W311" s="37">
        <f>SUMIFS(СВЦЭМ!$I$34:$I$777,СВЦЭМ!$A$34:$A$777,$A311,СВЦЭМ!$B$34:$B$777,W$296)+'СЕТ СН'!$F$13-'СЕТ СН'!$F$21</f>
        <v>-578.75</v>
      </c>
      <c r="X311" s="37">
        <f>SUMIFS(СВЦЭМ!$I$34:$I$777,СВЦЭМ!$A$34:$A$777,$A311,СВЦЭМ!$B$34:$B$777,X$296)+'СЕТ СН'!$F$13-'СЕТ СН'!$F$21</f>
        <v>-578.75</v>
      </c>
      <c r="Y311" s="37">
        <f>SUMIFS(СВЦЭМ!$I$34:$I$777,СВЦЭМ!$A$34:$A$777,$A311,СВЦЭМ!$B$34:$B$777,Y$296)+'СЕТ СН'!$F$13-'СЕТ СН'!$F$21</f>
        <v>-578.75</v>
      </c>
    </row>
    <row r="312" spans="1:25" ht="15.75" x14ac:dyDescent="0.2">
      <c r="A312" s="36">
        <f t="shared" si="8"/>
        <v>42963</v>
      </c>
      <c r="B312" s="37">
        <f>SUMIFS(СВЦЭМ!$I$34:$I$777,СВЦЭМ!$A$34:$A$777,$A312,СВЦЭМ!$B$34:$B$777,B$296)+'СЕТ СН'!$F$13-'СЕТ СН'!$F$21</f>
        <v>-578.75</v>
      </c>
      <c r="C312" s="37">
        <f>SUMIFS(СВЦЭМ!$I$34:$I$777,СВЦЭМ!$A$34:$A$777,$A312,СВЦЭМ!$B$34:$B$777,C$296)+'СЕТ СН'!$F$13-'СЕТ СН'!$F$21</f>
        <v>-578.75</v>
      </c>
      <c r="D312" s="37">
        <f>SUMIFS(СВЦЭМ!$I$34:$I$777,СВЦЭМ!$A$34:$A$777,$A312,СВЦЭМ!$B$34:$B$777,D$296)+'СЕТ СН'!$F$13-'СЕТ СН'!$F$21</f>
        <v>-578.75</v>
      </c>
      <c r="E312" s="37">
        <f>SUMIFS(СВЦЭМ!$I$34:$I$777,СВЦЭМ!$A$34:$A$777,$A312,СВЦЭМ!$B$34:$B$777,E$296)+'СЕТ СН'!$F$13-'СЕТ СН'!$F$21</f>
        <v>-578.75</v>
      </c>
      <c r="F312" s="37">
        <f>SUMIFS(СВЦЭМ!$I$34:$I$777,СВЦЭМ!$A$34:$A$777,$A312,СВЦЭМ!$B$34:$B$777,F$296)+'СЕТ СН'!$F$13-'СЕТ СН'!$F$21</f>
        <v>-578.75</v>
      </c>
      <c r="G312" s="37">
        <f>SUMIFS(СВЦЭМ!$I$34:$I$777,СВЦЭМ!$A$34:$A$777,$A312,СВЦЭМ!$B$34:$B$777,G$296)+'СЕТ СН'!$F$13-'СЕТ СН'!$F$21</f>
        <v>-578.75</v>
      </c>
      <c r="H312" s="37">
        <f>SUMIFS(СВЦЭМ!$I$34:$I$777,СВЦЭМ!$A$34:$A$777,$A312,СВЦЭМ!$B$34:$B$777,H$296)+'СЕТ СН'!$F$13-'СЕТ СН'!$F$21</f>
        <v>-578.75</v>
      </c>
      <c r="I312" s="37">
        <f>SUMIFS(СВЦЭМ!$I$34:$I$777,СВЦЭМ!$A$34:$A$777,$A312,СВЦЭМ!$B$34:$B$777,I$296)+'СЕТ СН'!$F$13-'СЕТ СН'!$F$21</f>
        <v>-578.75</v>
      </c>
      <c r="J312" s="37">
        <f>SUMIFS(СВЦЭМ!$I$34:$I$777,СВЦЭМ!$A$34:$A$777,$A312,СВЦЭМ!$B$34:$B$777,J$296)+'СЕТ СН'!$F$13-'СЕТ СН'!$F$21</f>
        <v>-578.75</v>
      </c>
      <c r="K312" s="37">
        <f>SUMIFS(СВЦЭМ!$I$34:$I$777,СВЦЭМ!$A$34:$A$777,$A312,СВЦЭМ!$B$34:$B$777,K$296)+'СЕТ СН'!$F$13-'СЕТ СН'!$F$21</f>
        <v>-578.75</v>
      </c>
      <c r="L312" s="37">
        <f>SUMIFS(СВЦЭМ!$I$34:$I$777,СВЦЭМ!$A$34:$A$777,$A312,СВЦЭМ!$B$34:$B$777,L$296)+'СЕТ СН'!$F$13-'СЕТ СН'!$F$21</f>
        <v>-578.75</v>
      </c>
      <c r="M312" s="37">
        <f>SUMIFS(СВЦЭМ!$I$34:$I$777,СВЦЭМ!$A$34:$A$777,$A312,СВЦЭМ!$B$34:$B$777,M$296)+'СЕТ СН'!$F$13-'СЕТ СН'!$F$21</f>
        <v>-578.75</v>
      </c>
      <c r="N312" s="37">
        <f>SUMIFS(СВЦЭМ!$I$34:$I$777,СВЦЭМ!$A$34:$A$777,$A312,СВЦЭМ!$B$34:$B$777,N$296)+'СЕТ СН'!$F$13-'СЕТ СН'!$F$21</f>
        <v>-578.75</v>
      </c>
      <c r="O312" s="37">
        <f>SUMIFS(СВЦЭМ!$I$34:$I$777,СВЦЭМ!$A$34:$A$777,$A312,СВЦЭМ!$B$34:$B$777,O$296)+'СЕТ СН'!$F$13-'СЕТ СН'!$F$21</f>
        <v>-578.75</v>
      </c>
      <c r="P312" s="37">
        <f>SUMIFS(СВЦЭМ!$I$34:$I$777,СВЦЭМ!$A$34:$A$777,$A312,СВЦЭМ!$B$34:$B$777,P$296)+'СЕТ СН'!$F$13-'СЕТ СН'!$F$21</f>
        <v>-578.75</v>
      </c>
      <c r="Q312" s="37">
        <f>SUMIFS(СВЦЭМ!$I$34:$I$777,СВЦЭМ!$A$34:$A$777,$A312,СВЦЭМ!$B$34:$B$777,Q$296)+'СЕТ СН'!$F$13-'СЕТ СН'!$F$21</f>
        <v>-578.75</v>
      </c>
      <c r="R312" s="37">
        <f>SUMIFS(СВЦЭМ!$I$34:$I$777,СВЦЭМ!$A$34:$A$777,$A312,СВЦЭМ!$B$34:$B$777,R$296)+'СЕТ СН'!$F$13-'СЕТ СН'!$F$21</f>
        <v>-578.75</v>
      </c>
      <c r="S312" s="37">
        <f>SUMIFS(СВЦЭМ!$I$34:$I$777,СВЦЭМ!$A$34:$A$777,$A312,СВЦЭМ!$B$34:$B$777,S$296)+'СЕТ СН'!$F$13-'СЕТ СН'!$F$21</f>
        <v>-578.75</v>
      </c>
      <c r="T312" s="37">
        <f>SUMIFS(СВЦЭМ!$I$34:$I$777,СВЦЭМ!$A$34:$A$777,$A312,СВЦЭМ!$B$34:$B$777,T$296)+'СЕТ СН'!$F$13-'СЕТ СН'!$F$21</f>
        <v>-578.75</v>
      </c>
      <c r="U312" s="37">
        <f>SUMIFS(СВЦЭМ!$I$34:$I$777,СВЦЭМ!$A$34:$A$777,$A312,СВЦЭМ!$B$34:$B$777,U$296)+'СЕТ СН'!$F$13-'СЕТ СН'!$F$21</f>
        <v>-578.75</v>
      </c>
      <c r="V312" s="37">
        <f>SUMIFS(СВЦЭМ!$I$34:$I$777,СВЦЭМ!$A$34:$A$777,$A312,СВЦЭМ!$B$34:$B$777,V$296)+'СЕТ СН'!$F$13-'СЕТ СН'!$F$21</f>
        <v>-578.75</v>
      </c>
      <c r="W312" s="37">
        <f>SUMIFS(СВЦЭМ!$I$34:$I$777,СВЦЭМ!$A$34:$A$777,$A312,СВЦЭМ!$B$34:$B$777,W$296)+'СЕТ СН'!$F$13-'СЕТ СН'!$F$21</f>
        <v>-578.75</v>
      </c>
      <c r="X312" s="37">
        <f>SUMIFS(СВЦЭМ!$I$34:$I$777,СВЦЭМ!$A$34:$A$777,$A312,СВЦЭМ!$B$34:$B$777,X$296)+'СЕТ СН'!$F$13-'СЕТ СН'!$F$21</f>
        <v>-578.75</v>
      </c>
      <c r="Y312" s="37">
        <f>SUMIFS(СВЦЭМ!$I$34:$I$777,СВЦЭМ!$A$34:$A$777,$A312,СВЦЭМ!$B$34:$B$777,Y$296)+'СЕТ СН'!$F$13-'СЕТ СН'!$F$21</f>
        <v>-578.75</v>
      </c>
    </row>
    <row r="313" spans="1:25" ht="15.75" x14ac:dyDescent="0.2">
      <c r="A313" s="36">
        <f t="shared" si="8"/>
        <v>42964</v>
      </c>
      <c r="B313" s="37">
        <f>SUMIFS(СВЦЭМ!$I$34:$I$777,СВЦЭМ!$A$34:$A$777,$A313,СВЦЭМ!$B$34:$B$777,B$296)+'СЕТ СН'!$F$13-'СЕТ СН'!$F$21</f>
        <v>-578.75</v>
      </c>
      <c r="C313" s="37">
        <f>SUMIFS(СВЦЭМ!$I$34:$I$777,СВЦЭМ!$A$34:$A$777,$A313,СВЦЭМ!$B$34:$B$777,C$296)+'СЕТ СН'!$F$13-'СЕТ СН'!$F$21</f>
        <v>-578.75</v>
      </c>
      <c r="D313" s="37">
        <f>SUMIFS(СВЦЭМ!$I$34:$I$777,СВЦЭМ!$A$34:$A$777,$A313,СВЦЭМ!$B$34:$B$777,D$296)+'СЕТ СН'!$F$13-'СЕТ СН'!$F$21</f>
        <v>-578.75</v>
      </c>
      <c r="E313" s="37">
        <f>SUMIFS(СВЦЭМ!$I$34:$I$777,СВЦЭМ!$A$34:$A$777,$A313,СВЦЭМ!$B$34:$B$777,E$296)+'СЕТ СН'!$F$13-'СЕТ СН'!$F$21</f>
        <v>-578.75</v>
      </c>
      <c r="F313" s="37">
        <f>SUMIFS(СВЦЭМ!$I$34:$I$777,СВЦЭМ!$A$34:$A$777,$A313,СВЦЭМ!$B$34:$B$777,F$296)+'СЕТ СН'!$F$13-'СЕТ СН'!$F$21</f>
        <v>-578.75</v>
      </c>
      <c r="G313" s="37">
        <f>SUMIFS(СВЦЭМ!$I$34:$I$777,СВЦЭМ!$A$34:$A$777,$A313,СВЦЭМ!$B$34:$B$777,G$296)+'СЕТ СН'!$F$13-'СЕТ СН'!$F$21</f>
        <v>-578.75</v>
      </c>
      <c r="H313" s="37">
        <f>SUMIFS(СВЦЭМ!$I$34:$I$777,СВЦЭМ!$A$34:$A$777,$A313,СВЦЭМ!$B$34:$B$777,H$296)+'СЕТ СН'!$F$13-'СЕТ СН'!$F$21</f>
        <v>-578.75</v>
      </c>
      <c r="I313" s="37">
        <f>SUMIFS(СВЦЭМ!$I$34:$I$777,СВЦЭМ!$A$34:$A$777,$A313,СВЦЭМ!$B$34:$B$777,I$296)+'СЕТ СН'!$F$13-'СЕТ СН'!$F$21</f>
        <v>-578.75</v>
      </c>
      <c r="J313" s="37">
        <f>SUMIFS(СВЦЭМ!$I$34:$I$777,СВЦЭМ!$A$34:$A$777,$A313,СВЦЭМ!$B$34:$B$777,J$296)+'СЕТ СН'!$F$13-'СЕТ СН'!$F$21</f>
        <v>-578.75</v>
      </c>
      <c r="K313" s="37">
        <f>SUMIFS(СВЦЭМ!$I$34:$I$777,СВЦЭМ!$A$34:$A$777,$A313,СВЦЭМ!$B$34:$B$777,K$296)+'СЕТ СН'!$F$13-'СЕТ СН'!$F$21</f>
        <v>-578.75</v>
      </c>
      <c r="L313" s="37">
        <f>SUMIFS(СВЦЭМ!$I$34:$I$777,СВЦЭМ!$A$34:$A$777,$A313,СВЦЭМ!$B$34:$B$777,L$296)+'СЕТ СН'!$F$13-'СЕТ СН'!$F$21</f>
        <v>-578.75</v>
      </c>
      <c r="M313" s="37">
        <f>SUMIFS(СВЦЭМ!$I$34:$I$777,СВЦЭМ!$A$34:$A$777,$A313,СВЦЭМ!$B$34:$B$777,M$296)+'СЕТ СН'!$F$13-'СЕТ СН'!$F$21</f>
        <v>-578.75</v>
      </c>
      <c r="N313" s="37">
        <f>SUMIFS(СВЦЭМ!$I$34:$I$777,СВЦЭМ!$A$34:$A$777,$A313,СВЦЭМ!$B$34:$B$777,N$296)+'СЕТ СН'!$F$13-'СЕТ СН'!$F$21</f>
        <v>-578.75</v>
      </c>
      <c r="O313" s="37">
        <f>SUMIFS(СВЦЭМ!$I$34:$I$777,СВЦЭМ!$A$34:$A$777,$A313,СВЦЭМ!$B$34:$B$777,O$296)+'СЕТ СН'!$F$13-'СЕТ СН'!$F$21</f>
        <v>-578.75</v>
      </c>
      <c r="P313" s="37">
        <f>SUMIFS(СВЦЭМ!$I$34:$I$777,СВЦЭМ!$A$34:$A$777,$A313,СВЦЭМ!$B$34:$B$777,P$296)+'СЕТ СН'!$F$13-'СЕТ СН'!$F$21</f>
        <v>-578.75</v>
      </c>
      <c r="Q313" s="37">
        <f>SUMIFS(СВЦЭМ!$I$34:$I$777,СВЦЭМ!$A$34:$A$777,$A313,СВЦЭМ!$B$34:$B$777,Q$296)+'СЕТ СН'!$F$13-'СЕТ СН'!$F$21</f>
        <v>-578.75</v>
      </c>
      <c r="R313" s="37">
        <f>SUMIFS(СВЦЭМ!$I$34:$I$777,СВЦЭМ!$A$34:$A$777,$A313,СВЦЭМ!$B$34:$B$777,R$296)+'СЕТ СН'!$F$13-'СЕТ СН'!$F$21</f>
        <v>-578.75</v>
      </c>
      <c r="S313" s="37">
        <f>SUMIFS(СВЦЭМ!$I$34:$I$777,СВЦЭМ!$A$34:$A$777,$A313,СВЦЭМ!$B$34:$B$777,S$296)+'СЕТ СН'!$F$13-'СЕТ СН'!$F$21</f>
        <v>-578.75</v>
      </c>
      <c r="T313" s="37">
        <f>SUMIFS(СВЦЭМ!$I$34:$I$777,СВЦЭМ!$A$34:$A$777,$A313,СВЦЭМ!$B$34:$B$777,T$296)+'СЕТ СН'!$F$13-'СЕТ СН'!$F$21</f>
        <v>-578.75</v>
      </c>
      <c r="U313" s="37">
        <f>SUMIFS(СВЦЭМ!$I$34:$I$777,СВЦЭМ!$A$34:$A$777,$A313,СВЦЭМ!$B$34:$B$777,U$296)+'СЕТ СН'!$F$13-'СЕТ СН'!$F$21</f>
        <v>-578.75</v>
      </c>
      <c r="V313" s="37">
        <f>SUMIFS(СВЦЭМ!$I$34:$I$777,СВЦЭМ!$A$34:$A$777,$A313,СВЦЭМ!$B$34:$B$777,V$296)+'СЕТ СН'!$F$13-'СЕТ СН'!$F$21</f>
        <v>-578.75</v>
      </c>
      <c r="W313" s="37">
        <f>SUMIFS(СВЦЭМ!$I$34:$I$777,СВЦЭМ!$A$34:$A$777,$A313,СВЦЭМ!$B$34:$B$777,W$296)+'СЕТ СН'!$F$13-'СЕТ СН'!$F$21</f>
        <v>-578.75</v>
      </c>
      <c r="X313" s="37">
        <f>SUMIFS(СВЦЭМ!$I$34:$I$777,СВЦЭМ!$A$34:$A$777,$A313,СВЦЭМ!$B$34:$B$777,X$296)+'СЕТ СН'!$F$13-'СЕТ СН'!$F$21</f>
        <v>-578.75</v>
      </c>
      <c r="Y313" s="37">
        <f>SUMIFS(СВЦЭМ!$I$34:$I$777,СВЦЭМ!$A$34:$A$777,$A313,СВЦЭМ!$B$34:$B$777,Y$296)+'СЕТ СН'!$F$13-'СЕТ СН'!$F$21</f>
        <v>-578.75</v>
      </c>
    </row>
    <row r="314" spans="1:25" ht="15.75" x14ac:dyDescent="0.2">
      <c r="A314" s="36">
        <f t="shared" si="8"/>
        <v>42965</v>
      </c>
      <c r="B314" s="37">
        <f>SUMIFS(СВЦЭМ!$I$34:$I$777,СВЦЭМ!$A$34:$A$777,$A314,СВЦЭМ!$B$34:$B$777,B$296)+'СЕТ СН'!$F$13-'СЕТ СН'!$F$21</f>
        <v>-578.75</v>
      </c>
      <c r="C314" s="37">
        <f>SUMIFS(СВЦЭМ!$I$34:$I$777,СВЦЭМ!$A$34:$A$777,$A314,СВЦЭМ!$B$34:$B$777,C$296)+'СЕТ СН'!$F$13-'СЕТ СН'!$F$21</f>
        <v>-578.75</v>
      </c>
      <c r="D314" s="37">
        <f>SUMIFS(СВЦЭМ!$I$34:$I$777,СВЦЭМ!$A$34:$A$777,$A314,СВЦЭМ!$B$34:$B$777,D$296)+'СЕТ СН'!$F$13-'СЕТ СН'!$F$21</f>
        <v>-578.75</v>
      </c>
      <c r="E314" s="37">
        <f>SUMIFS(СВЦЭМ!$I$34:$I$777,СВЦЭМ!$A$34:$A$777,$A314,СВЦЭМ!$B$34:$B$777,E$296)+'СЕТ СН'!$F$13-'СЕТ СН'!$F$21</f>
        <v>-578.75</v>
      </c>
      <c r="F314" s="37">
        <f>SUMIFS(СВЦЭМ!$I$34:$I$777,СВЦЭМ!$A$34:$A$777,$A314,СВЦЭМ!$B$34:$B$777,F$296)+'СЕТ СН'!$F$13-'СЕТ СН'!$F$21</f>
        <v>-578.75</v>
      </c>
      <c r="G314" s="37">
        <f>SUMIFS(СВЦЭМ!$I$34:$I$777,СВЦЭМ!$A$34:$A$777,$A314,СВЦЭМ!$B$34:$B$777,G$296)+'СЕТ СН'!$F$13-'СЕТ СН'!$F$21</f>
        <v>-578.75</v>
      </c>
      <c r="H314" s="37">
        <f>SUMIFS(СВЦЭМ!$I$34:$I$777,СВЦЭМ!$A$34:$A$777,$A314,СВЦЭМ!$B$34:$B$777,H$296)+'СЕТ СН'!$F$13-'СЕТ СН'!$F$21</f>
        <v>-578.75</v>
      </c>
      <c r="I314" s="37">
        <f>SUMIFS(СВЦЭМ!$I$34:$I$777,СВЦЭМ!$A$34:$A$777,$A314,СВЦЭМ!$B$34:$B$777,I$296)+'СЕТ СН'!$F$13-'СЕТ СН'!$F$21</f>
        <v>-578.75</v>
      </c>
      <c r="J314" s="37">
        <f>SUMIFS(СВЦЭМ!$I$34:$I$777,СВЦЭМ!$A$34:$A$777,$A314,СВЦЭМ!$B$34:$B$777,J$296)+'СЕТ СН'!$F$13-'СЕТ СН'!$F$21</f>
        <v>-578.75</v>
      </c>
      <c r="K314" s="37">
        <f>SUMIFS(СВЦЭМ!$I$34:$I$777,СВЦЭМ!$A$34:$A$777,$A314,СВЦЭМ!$B$34:$B$777,K$296)+'СЕТ СН'!$F$13-'СЕТ СН'!$F$21</f>
        <v>-578.75</v>
      </c>
      <c r="L314" s="37">
        <f>SUMIFS(СВЦЭМ!$I$34:$I$777,СВЦЭМ!$A$34:$A$777,$A314,СВЦЭМ!$B$34:$B$777,L$296)+'СЕТ СН'!$F$13-'СЕТ СН'!$F$21</f>
        <v>-578.75</v>
      </c>
      <c r="M314" s="37">
        <f>SUMIFS(СВЦЭМ!$I$34:$I$777,СВЦЭМ!$A$34:$A$777,$A314,СВЦЭМ!$B$34:$B$777,M$296)+'СЕТ СН'!$F$13-'СЕТ СН'!$F$21</f>
        <v>-578.75</v>
      </c>
      <c r="N314" s="37">
        <f>SUMIFS(СВЦЭМ!$I$34:$I$777,СВЦЭМ!$A$34:$A$777,$A314,СВЦЭМ!$B$34:$B$777,N$296)+'СЕТ СН'!$F$13-'СЕТ СН'!$F$21</f>
        <v>-578.75</v>
      </c>
      <c r="O314" s="37">
        <f>SUMIFS(СВЦЭМ!$I$34:$I$777,СВЦЭМ!$A$34:$A$777,$A314,СВЦЭМ!$B$34:$B$777,O$296)+'СЕТ СН'!$F$13-'СЕТ СН'!$F$21</f>
        <v>-578.75</v>
      </c>
      <c r="P314" s="37">
        <f>SUMIFS(СВЦЭМ!$I$34:$I$777,СВЦЭМ!$A$34:$A$777,$A314,СВЦЭМ!$B$34:$B$777,P$296)+'СЕТ СН'!$F$13-'СЕТ СН'!$F$21</f>
        <v>-578.75</v>
      </c>
      <c r="Q314" s="37">
        <f>SUMIFS(СВЦЭМ!$I$34:$I$777,СВЦЭМ!$A$34:$A$777,$A314,СВЦЭМ!$B$34:$B$777,Q$296)+'СЕТ СН'!$F$13-'СЕТ СН'!$F$21</f>
        <v>-578.75</v>
      </c>
      <c r="R314" s="37">
        <f>SUMIFS(СВЦЭМ!$I$34:$I$777,СВЦЭМ!$A$34:$A$777,$A314,СВЦЭМ!$B$34:$B$777,R$296)+'СЕТ СН'!$F$13-'СЕТ СН'!$F$21</f>
        <v>-578.75</v>
      </c>
      <c r="S314" s="37">
        <f>SUMIFS(СВЦЭМ!$I$34:$I$777,СВЦЭМ!$A$34:$A$777,$A314,СВЦЭМ!$B$34:$B$777,S$296)+'СЕТ СН'!$F$13-'СЕТ СН'!$F$21</f>
        <v>-578.75</v>
      </c>
      <c r="T314" s="37">
        <f>SUMIFS(СВЦЭМ!$I$34:$I$777,СВЦЭМ!$A$34:$A$777,$A314,СВЦЭМ!$B$34:$B$777,T$296)+'СЕТ СН'!$F$13-'СЕТ СН'!$F$21</f>
        <v>-578.75</v>
      </c>
      <c r="U314" s="37">
        <f>SUMIFS(СВЦЭМ!$I$34:$I$777,СВЦЭМ!$A$34:$A$777,$A314,СВЦЭМ!$B$34:$B$777,U$296)+'СЕТ СН'!$F$13-'СЕТ СН'!$F$21</f>
        <v>-578.75</v>
      </c>
      <c r="V314" s="37">
        <f>SUMIFS(СВЦЭМ!$I$34:$I$777,СВЦЭМ!$A$34:$A$777,$A314,СВЦЭМ!$B$34:$B$777,V$296)+'СЕТ СН'!$F$13-'СЕТ СН'!$F$21</f>
        <v>-578.75</v>
      </c>
      <c r="W314" s="37">
        <f>SUMIFS(СВЦЭМ!$I$34:$I$777,СВЦЭМ!$A$34:$A$777,$A314,СВЦЭМ!$B$34:$B$777,W$296)+'СЕТ СН'!$F$13-'СЕТ СН'!$F$21</f>
        <v>-578.75</v>
      </c>
      <c r="X314" s="37">
        <f>SUMIFS(СВЦЭМ!$I$34:$I$777,СВЦЭМ!$A$34:$A$777,$A314,СВЦЭМ!$B$34:$B$777,X$296)+'СЕТ СН'!$F$13-'СЕТ СН'!$F$21</f>
        <v>-578.75</v>
      </c>
      <c r="Y314" s="37">
        <f>SUMIFS(СВЦЭМ!$I$34:$I$777,СВЦЭМ!$A$34:$A$777,$A314,СВЦЭМ!$B$34:$B$777,Y$296)+'СЕТ СН'!$F$13-'СЕТ СН'!$F$21</f>
        <v>-578.75</v>
      </c>
    </row>
    <row r="315" spans="1:25" ht="15.75" x14ac:dyDescent="0.2">
      <c r="A315" s="36">
        <f t="shared" si="8"/>
        <v>42966</v>
      </c>
      <c r="B315" s="37">
        <f>SUMIFS(СВЦЭМ!$I$34:$I$777,СВЦЭМ!$A$34:$A$777,$A315,СВЦЭМ!$B$34:$B$777,B$296)+'СЕТ СН'!$F$13-'СЕТ СН'!$F$21</f>
        <v>-578.75</v>
      </c>
      <c r="C315" s="37">
        <f>SUMIFS(СВЦЭМ!$I$34:$I$777,СВЦЭМ!$A$34:$A$777,$A315,СВЦЭМ!$B$34:$B$777,C$296)+'СЕТ СН'!$F$13-'СЕТ СН'!$F$21</f>
        <v>-578.75</v>
      </c>
      <c r="D315" s="37">
        <f>SUMIFS(СВЦЭМ!$I$34:$I$777,СВЦЭМ!$A$34:$A$777,$A315,СВЦЭМ!$B$34:$B$777,D$296)+'СЕТ СН'!$F$13-'СЕТ СН'!$F$21</f>
        <v>-578.75</v>
      </c>
      <c r="E315" s="37">
        <f>SUMIFS(СВЦЭМ!$I$34:$I$777,СВЦЭМ!$A$34:$A$777,$A315,СВЦЭМ!$B$34:$B$777,E$296)+'СЕТ СН'!$F$13-'СЕТ СН'!$F$21</f>
        <v>-578.75</v>
      </c>
      <c r="F315" s="37">
        <f>SUMIFS(СВЦЭМ!$I$34:$I$777,СВЦЭМ!$A$34:$A$777,$A315,СВЦЭМ!$B$34:$B$777,F$296)+'СЕТ СН'!$F$13-'СЕТ СН'!$F$21</f>
        <v>-578.75</v>
      </c>
      <c r="G315" s="37">
        <f>SUMIFS(СВЦЭМ!$I$34:$I$777,СВЦЭМ!$A$34:$A$777,$A315,СВЦЭМ!$B$34:$B$777,G$296)+'СЕТ СН'!$F$13-'СЕТ СН'!$F$21</f>
        <v>-578.75</v>
      </c>
      <c r="H315" s="37">
        <f>SUMIFS(СВЦЭМ!$I$34:$I$777,СВЦЭМ!$A$34:$A$777,$A315,СВЦЭМ!$B$34:$B$777,H$296)+'СЕТ СН'!$F$13-'СЕТ СН'!$F$21</f>
        <v>-578.75</v>
      </c>
      <c r="I315" s="37">
        <f>SUMIFS(СВЦЭМ!$I$34:$I$777,СВЦЭМ!$A$34:$A$777,$A315,СВЦЭМ!$B$34:$B$777,I$296)+'СЕТ СН'!$F$13-'СЕТ СН'!$F$21</f>
        <v>-578.75</v>
      </c>
      <c r="J315" s="37">
        <f>SUMIFS(СВЦЭМ!$I$34:$I$777,СВЦЭМ!$A$34:$A$777,$A315,СВЦЭМ!$B$34:$B$777,J$296)+'СЕТ СН'!$F$13-'СЕТ СН'!$F$21</f>
        <v>-578.75</v>
      </c>
      <c r="K315" s="37">
        <f>SUMIFS(СВЦЭМ!$I$34:$I$777,СВЦЭМ!$A$34:$A$777,$A315,СВЦЭМ!$B$34:$B$777,K$296)+'СЕТ СН'!$F$13-'СЕТ СН'!$F$21</f>
        <v>-578.75</v>
      </c>
      <c r="L315" s="37">
        <f>SUMIFS(СВЦЭМ!$I$34:$I$777,СВЦЭМ!$A$34:$A$777,$A315,СВЦЭМ!$B$34:$B$777,L$296)+'СЕТ СН'!$F$13-'СЕТ СН'!$F$21</f>
        <v>-578.75</v>
      </c>
      <c r="M315" s="37">
        <f>SUMIFS(СВЦЭМ!$I$34:$I$777,СВЦЭМ!$A$34:$A$777,$A315,СВЦЭМ!$B$34:$B$777,M$296)+'СЕТ СН'!$F$13-'СЕТ СН'!$F$21</f>
        <v>-578.75</v>
      </c>
      <c r="N315" s="37">
        <f>SUMIFS(СВЦЭМ!$I$34:$I$777,СВЦЭМ!$A$34:$A$777,$A315,СВЦЭМ!$B$34:$B$777,N$296)+'СЕТ СН'!$F$13-'СЕТ СН'!$F$21</f>
        <v>-578.75</v>
      </c>
      <c r="O315" s="37">
        <f>SUMIFS(СВЦЭМ!$I$34:$I$777,СВЦЭМ!$A$34:$A$777,$A315,СВЦЭМ!$B$34:$B$777,O$296)+'СЕТ СН'!$F$13-'СЕТ СН'!$F$21</f>
        <v>-578.75</v>
      </c>
      <c r="P315" s="37">
        <f>SUMIFS(СВЦЭМ!$I$34:$I$777,СВЦЭМ!$A$34:$A$777,$A315,СВЦЭМ!$B$34:$B$777,P$296)+'СЕТ СН'!$F$13-'СЕТ СН'!$F$21</f>
        <v>-578.75</v>
      </c>
      <c r="Q315" s="37">
        <f>SUMIFS(СВЦЭМ!$I$34:$I$777,СВЦЭМ!$A$34:$A$777,$A315,СВЦЭМ!$B$34:$B$777,Q$296)+'СЕТ СН'!$F$13-'СЕТ СН'!$F$21</f>
        <v>-578.75</v>
      </c>
      <c r="R315" s="37">
        <f>SUMIFS(СВЦЭМ!$I$34:$I$777,СВЦЭМ!$A$34:$A$777,$A315,СВЦЭМ!$B$34:$B$777,R$296)+'СЕТ СН'!$F$13-'СЕТ СН'!$F$21</f>
        <v>-578.75</v>
      </c>
      <c r="S315" s="37">
        <f>SUMIFS(СВЦЭМ!$I$34:$I$777,СВЦЭМ!$A$34:$A$777,$A315,СВЦЭМ!$B$34:$B$777,S$296)+'СЕТ СН'!$F$13-'СЕТ СН'!$F$21</f>
        <v>-578.75</v>
      </c>
      <c r="T315" s="37">
        <f>SUMIFS(СВЦЭМ!$I$34:$I$777,СВЦЭМ!$A$34:$A$777,$A315,СВЦЭМ!$B$34:$B$777,T$296)+'СЕТ СН'!$F$13-'СЕТ СН'!$F$21</f>
        <v>-578.75</v>
      </c>
      <c r="U315" s="37">
        <f>SUMIFS(СВЦЭМ!$I$34:$I$777,СВЦЭМ!$A$34:$A$777,$A315,СВЦЭМ!$B$34:$B$777,U$296)+'СЕТ СН'!$F$13-'СЕТ СН'!$F$21</f>
        <v>-578.75</v>
      </c>
      <c r="V315" s="37">
        <f>SUMIFS(СВЦЭМ!$I$34:$I$777,СВЦЭМ!$A$34:$A$777,$A315,СВЦЭМ!$B$34:$B$777,V$296)+'СЕТ СН'!$F$13-'СЕТ СН'!$F$21</f>
        <v>-578.75</v>
      </c>
      <c r="W315" s="37">
        <f>SUMIFS(СВЦЭМ!$I$34:$I$777,СВЦЭМ!$A$34:$A$777,$A315,СВЦЭМ!$B$34:$B$777,W$296)+'СЕТ СН'!$F$13-'СЕТ СН'!$F$21</f>
        <v>-578.75</v>
      </c>
      <c r="X315" s="37">
        <f>SUMIFS(СВЦЭМ!$I$34:$I$777,СВЦЭМ!$A$34:$A$777,$A315,СВЦЭМ!$B$34:$B$777,X$296)+'СЕТ СН'!$F$13-'СЕТ СН'!$F$21</f>
        <v>-578.75</v>
      </c>
      <c r="Y315" s="37">
        <f>SUMIFS(СВЦЭМ!$I$34:$I$777,СВЦЭМ!$A$34:$A$777,$A315,СВЦЭМ!$B$34:$B$777,Y$296)+'СЕТ СН'!$F$13-'СЕТ СН'!$F$21</f>
        <v>-578.75</v>
      </c>
    </row>
    <row r="316" spans="1:25" ht="15.75" x14ac:dyDescent="0.2">
      <c r="A316" s="36">
        <f t="shared" si="8"/>
        <v>42967</v>
      </c>
      <c r="B316" s="37">
        <f>SUMIFS(СВЦЭМ!$I$34:$I$777,СВЦЭМ!$A$34:$A$777,$A316,СВЦЭМ!$B$34:$B$777,B$296)+'СЕТ СН'!$F$13-'СЕТ СН'!$F$21</f>
        <v>-578.75</v>
      </c>
      <c r="C316" s="37">
        <f>SUMIFS(СВЦЭМ!$I$34:$I$777,СВЦЭМ!$A$34:$A$777,$A316,СВЦЭМ!$B$34:$B$777,C$296)+'СЕТ СН'!$F$13-'СЕТ СН'!$F$21</f>
        <v>-578.75</v>
      </c>
      <c r="D316" s="37">
        <f>SUMIFS(СВЦЭМ!$I$34:$I$777,СВЦЭМ!$A$34:$A$777,$A316,СВЦЭМ!$B$34:$B$777,D$296)+'СЕТ СН'!$F$13-'СЕТ СН'!$F$21</f>
        <v>-578.75</v>
      </c>
      <c r="E316" s="37">
        <f>SUMIFS(СВЦЭМ!$I$34:$I$777,СВЦЭМ!$A$34:$A$777,$A316,СВЦЭМ!$B$34:$B$777,E$296)+'СЕТ СН'!$F$13-'СЕТ СН'!$F$21</f>
        <v>-578.75</v>
      </c>
      <c r="F316" s="37">
        <f>SUMIFS(СВЦЭМ!$I$34:$I$777,СВЦЭМ!$A$34:$A$777,$A316,СВЦЭМ!$B$34:$B$777,F$296)+'СЕТ СН'!$F$13-'СЕТ СН'!$F$21</f>
        <v>-578.75</v>
      </c>
      <c r="G316" s="37">
        <f>SUMIFS(СВЦЭМ!$I$34:$I$777,СВЦЭМ!$A$34:$A$777,$A316,СВЦЭМ!$B$34:$B$777,G$296)+'СЕТ СН'!$F$13-'СЕТ СН'!$F$21</f>
        <v>-578.75</v>
      </c>
      <c r="H316" s="37">
        <f>SUMIFS(СВЦЭМ!$I$34:$I$777,СВЦЭМ!$A$34:$A$777,$A316,СВЦЭМ!$B$34:$B$777,H$296)+'СЕТ СН'!$F$13-'СЕТ СН'!$F$21</f>
        <v>-578.75</v>
      </c>
      <c r="I316" s="37">
        <f>SUMIFS(СВЦЭМ!$I$34:$I$777,СВЦЭМ!$A$34:$A$777,$A316,СВЦЭМ!$B$34:$B$777,I$296)+'СЕТ СН'!$F$13-'СЕТ СН'!$F$21</f>
        <v>-578.75</v>
      </c>
      <c r="J316" s="37">
        <f>SUMIFS(СВЦЭМ!$I$34:$I$777,СВЦЭМ!$A$34:$A$777,$A316,СВЦЭМ!$B$34:$B$777,J$296)+'СЕТ СН'!$F$13-'СЕТ СН'!$F$21</f>
        <v>-578.75</v>
      </c>
      <c r="K316" s="37">
        <f>SUMIFS(СВЦЭМ!$I$34:$I$777,СВЦЭМ!$A$34:$A$777,$A316,СВЦЭМ!$B$34:$B$777,K$296)+'СЕТ СН'!$F$13-'СЕТ СН'!$F$21</f>
        <v>-578.75</v>
      </c>
      <c r="L316" s="37">
        <f>SUMIFS(СВЦЭМ!$I$34:$I$777,СВЦЭМ!$A$34:$A$777,$A316,СВЦЭМ!$B$34:$B$777,L$296)+'СЕТ СН'!$F$13-'СЕТ СН'!$F$21</f>
        <v>-578.75</v>
      </c>
      <c r="M316" s="37">
        <f>SUMIFS(СВЦЭМ!$I$34:$I$777,СВЦЭМ!$A$34:$A$777,$A316,СВЦЭМ!$B$34:$B$777,M$296)+'СЕТ СН'!$F$13-'СЕТ СН'!$F$21</f>
        <v>-578.75</v>
      </c>
      <c r="N316" s="37">
        <f>SUMIFS(СВЦЭМ!$I$34:$I$777,СВЦЭМ!$A$34:$A$777,$A316,СВЦЭМ!$B$34:$B$777,N$296)+'СЕТ СН'!$F$13-'СЕТ СН'!$F$21</f>
        <v>-578.75</v>
      </c>
      <c r="O316" s="37">
        <f>SUMIFS(СВЦЭМ!$I$34:$I$777,СВЦЭМ!$A$34:$A$777,$A316,СВЦЭМ!$B$34:$B$777,O$296)+'СЕТ СН'!$F$13-'СЕТ СН'!$F$21</f>
        <v>-578.75</v>
      </c>
      <c r="P316" s="37">
        <f>SUMIFS(СВЦЭМ!$I$34:$I$777,СВЦЭМ!$A$34:$A$777,$A316,СВЦЭМ!$B$34:$B$777,P$296)+'СЕТ СН'!$F$13-'СЕТ СН'!$F$21</f>
        <v>-578.75</v>
      </c>
      <c r="Q316" s="37">
        <f>SUMIFS(СВЦЭМ!$I$34:$I$777,СВЦЭМ!$A$34:$A$777,$A316,СВЦЭМ!$B$34:$B$777,Q$296)+'СЕТ СН'!$F$13-'СЕТ СН'!$F$21</f>
        <v>-578.75</v>
      </c>
      <c r="R316" s="37">
        <f>SUMIFS(СВЦЭМ!$I$34:$I$777,СВЦЭМ!$A$34:$A$777,$A316,СВЦЭМ!$B$34:$B$777,R$296)+'СЕТ СН'!$F$13-'СЕТ СН'!$F$21</f>
        <v>-578.75</v>
      </c>
      <c r="S316" s="37">
        <f>SUMIFS(СВЦЭМ!$I$34:$I$777,СВЦЭМ!$A$34:$A$777,$A316,СВЦЭМ!$B$34:$B$777,S$296)+'СЕТ СН'!$F$13-'СЕТ СН'!$F$21</f>
        <v>-578.75</v>
      </c>
      <c r="T316" s="37">
        <f>SUMIFS(СВЦЭМ!$I$34:$I$777,СВЦЭМ!$A$34:$A$777,$A316,СВЦЭМ!$B$34:$B$777,T$296)+'СЕТ СН'!$F$13-'СЕТ СН'!$F$21</f>
        <v>-578.75</v>
      </c>
      <c r="U316" s="37">
        <f>SUMIFS(СВЦЭМ!$I$34:$I$777,СВЦЭМ!$A$34:$A$777,$A316,СВЦЭМ!$B$34:$B$777,U$296)+'СЕТ СН'!$F$13-'СЕТ СН'!$F$21</f>
        <v>-578.75</v>
      </c>
      <c r="V316" s="37">
        <f>SUMIFS(СВЦЭМ!$I$34:$I$777,СВЦЭМ!$A$34:$A$777,$A316,СВЦЭМ!$B$34:$B$777,V$296)+'СЕТ СН'!$F$13-'СЕТ СН'!$F$21</f>
        <v>-578.75</v>
      </c>
      <c r="W316" s="37">
        <f>SUMIFS(СВЦЭМ!$I$34:$I$777,СВЦЭМ!$A$34:$A$777,$A316,СВЦЭМ!$B$34:$B$777,W$296)+'СЕТ СН'!$F$13-'СЕТ СН'!$F$21</f>
        <v>-578.75</v>
      </c>
      <c r="X316" s="37">
        <f>SUMIFS(СВЦЭМ!$I$34:$I$777,СВЦЭМ!$A$34:$A$777,$A316,СВЦЭМ!$B$34:$B$777,X$296)+'СЕТ СН'!$F$13-'СЕТ СН'!$F$21</f>
        <v>-578.75</v>
      </c>
      <c r="Y316" s="37">
        <f>SUMIFS(СВЦЭМ!$I$34:$I$777,СВЦЭМ!$A$34:$A$777,$A316,СВЦЭМ!$B$34:$B$777,Y$296)+'СЕТ СН'!$F$13-'СЕТ СН'!$F$21</f>
        <v>-578.75</v>
      </c>
    </row>
    <row r="317" spans="1:25" ht="15.75" x14ac:dyDescent="0.2">
      <c r="A317" s="36">
        <f t="shared" si="8"/>
        <v>42968</v>
      </c>
      <c r="B317" s="37">
        <f>SUMIFS(СВЦЭМ!$I$34:$I$777,СВЦЭМ!$A$34:$A$777,$A317,СВЦЭМ!$B$34:$B$777,B$296)+'СЕТ СН'!$F$13-'СЕТ СН'!$F$21</f>
        <v>-578.75</v>
      </c>
      <c r="C317" s="37">
        <f>SUMIFS(СВЦЭМ!$I$34:$I$777,СВЦЭМ!$A$34:$A$777,$A317,СВЦЭМ!$B$34:$B$777,C$296)+'СЕТ СН'!$F$13-'СЕТ СН'!$F$21</f>
        <v>-578.75</v>
      </c>
      <c r="D317" s="37">
        <f>SUMIFS(СВЦЭМ!$I$34:$I$777,СВЦЭМ!$A$34:$A$777,$A317,СВЦЭМ!$B$34:$B$777,D$296)+'СЕТ СН'!$F$13-'СЕТ СН'!$F$21</f>
        <v>-578.75</v>
      </c>
      <c r="E317" s="37">
        <f>SUMIFS(СВЦЭМ!$I$34:$I$777,СВЦЭМ!$A$34:$A$777,$A317,СВЦЭМ!$B$34:$B$777,E$296)+'СЕТ СН'!$F$13-'СЕТ СН'!$F$21</f>
        <v>-578.75</v>
      </c>
      <c r="F317" s="37">
        <f>SUMIFS(СВЦЭМ!$I$34:$I$777,СВЦЭМ!$A$34:$A$777,$A317,СВЦЭМ!$B$34:$B$777,F$296)+'СЕТ СН'!$F$13-'СЕТ СН'!$F$21</f>
        <v>-578.75</v>
      </c>
      <c r="G317" s="37">
        <f>SUMIFS(СВЦЭМ!$I$34:$I$777,СВЦЭМ!$A$34:$A$777,$A317,СВЦЭМ!$B$34:$B$777,G$296)+'СЕТ СН'!$F$13-'СЕТ СН'!$F$21</f>
        <v>-578.75</v>
      </c>
      <c r="H317" s="37">
        <f>SUMIFS(СВЦЭМ!$I$34:$I$777,СВЦЭМ!$A$34:$A$777,$A317,СВЦЭМ!$B$34:$B$777,H$296)+'СЕТ СН'!$F$13-'СЕТ СН'!$F$21</f>
        <v>-578.75</v>
      </c>
      <c r="I317" s="37">
        <f>SUMIFS(СВЦЭМ!$I$34:$I$777,СВЦЭМ!$A$34:$A$777,$A317,СВЦЭМ!$B$34:$B$777,I$296)+'СЕТ СН'!$F$13-'СЕТ СН'!$F$21</f>
        <v>-578.75</v>
      </c>
      <c r="J317" s="37">
        <f>SUMIFS(СВЦЭМ!$I$34:$I$777,СВЦЭМ!$A$34:$A$777,$A317,СВЦЭМ!$B$34:$B$777,J$296)+'СЕТ СН'!$F$13-'СЕТ СН'!$F$21</f>
        <v>-578.75</v>
      </c>
      <c r="K317" s="37">
        <f>SUMIFS(СВЦЭМ!$I$34:$I$777,СВЦЭМ!$A$34:$A$777,$A317,СВЦЭМ!$B$34:$B$777,K$296)+'СЕТ СН'!$F$13-'СЕТ СН'!$F$21</f>
        <v>-578.75</v>
      </c>
      <c r="L317" s="37">
        <f>SUMIFS(СВЦЭМ!$I$34:$I$777,СВЦЭМ!$A$34:$A$777,$A317,СВЦЭМ!$B$34:$B$777,L$296)+'СЕТ СН'!$F$13-'СЕТ СН'!$F$21</f>
        <v>-578.75</v>
      </c>
      <c r="M317" s="37">
        <f>SUMIFS(СВЦЭМ!$I$34:$I$777,СВЦЭМ!$A$34:$A$777,$A317,СВЦЭМ!$B$34:$B$777,M$296)+'СЕТ СН'!$F$13-'СЕТ СН'!$F$21</f>
        <v>-578.75</v>
      </c>
      <c r="N317" s="37">
        <f>SUMIFS(СВЦЭМ!$I$34:$I$777,СВЦЭМ!$A$34:$A$777,$A317,СВЦЭМ!$B$34:$B$777,N$296)+'СЕТ СН'!$F$13-'СЕТ СН'!$F$21</f>
        <v>-578.75</v>
      </c>
      <c r="O317" s="37">
        <f>SUMIFS(СВЦЭМ!$I$34:$I$777,СВЦЭМ!$A$34:$A$777,$A317,СВЦЭМ!$B$34:$B$777,O$296)+'СЕТ СН'!$F$13-'СЕТ СН'!$F$21</f>
        <v>-578.75</v>
      </c>
      <c r="P317" s="37">
        <f>SUMIFS(СВЦЭМ!$I$34:$I$777,СВЦЭМ!$A$34:$A$777,$A317,СВЦЭМ!$B$34:$B$777,P$296)+'СЕТ СН'!$F$13-'СЕТ СН'!$F$21</f>
        <v>-578.75</v>
      </c>
      <c r="Q317" s="37">
        <f>SUMIFS(СВЦЭМ!$I$34:$I$777,СВЦЭМ!$A$34:$A$777,$A317,СВЦЭМ!$B$34:$B$777,Q$296)+'СЕТ СН'!$F$13-'СЕТ СН'!$F$21</f>
        <v>-578.75</v>
      </c>
      <c r="R317" s="37">
        <f>SUMIFS(СВЦЭМ!$I$34:$I$777,СВЦЭМ!$A$34:$A$777,$A317,СВЦЭМ!$B$34:$B$777,R$296)+'СЕТ СН'!$F$13-'СЕТ СН'!$F$21</f>
        <v>-578.75</v>
      </c>
      <c r="S317" s="37">
        <f>SUMIFS(СВЦЭМ!$I$34:$I$777,СВЦЭМ!$A$34:$A$777,$A317,СВЦЭМ!$B$34:$B$777,S$296)+'СЕТ СН'!$F$13-'СЕТ СН'!$F$21</f>
        <v>-578.75</v>
      </c>
      <c r="T317" s="37">
        <f>SUMIFS(СВЦЭМ!$I$34:$I$777,СВЦЭМ!$A$34:$A$777,$A317,СВЦЭМ!$B$34:$B$777,T$296)+'СЕТ СН'!$F$13-'СЕТ СН'!$F$21</f>
        <v>-578.75</v>
      </c>
      <c r="U317" s="37">
        <f>SUMIFS(СВЦЭМ!$I$34:$I$777,СВЦЭМ!$A$34:$A$777,$A317,СВЦЭМ!$B$34:$B$777,U$296)+'СЕТ СН'!$F$13-'СЕТ СН'!$F$21</f>
        <v>-578.75</v>
      </c>
      <c r="V317" s="37">
        <f>SUMIFS(СВЦЭМ!$I$34:$I$777,СВЦЭМ!$A$34:$A$777,$A317,СВЦЭМ!$B$34:$B$777,V$296)+'СЕТ СН'!$F$13-'СЕТ СН'!$F$21</f>
        <v>-578.75</v>
      </c>
      <c r="W317" s="37">
        <f>SUMIFS(СВЦЭМ!$I$34:$I$777,СВЦЭМ!$A$34:$A$777,$A317,СВЦЭМ!$B$34:$B$777,W$296)+'СЕТ СН'!$F$13-'СЕТ СН'!$F$21</f>
        <v>-578.75</v>
      </c>
      <c r="X317" s="37">
        <f>SUMIFS(СВЦЭМ!$I$34:$I$777,СВЦЭМ!$A$34:$A$777,$A317,СВЦЭМ!$B$34:$B$777,X$296)+'СЕТ СН'!$F$13-'СЕТ СН'!$F$21</f>
        <v>-578.75</v>
      </c>
      <c r="Y317" s="37">
        <f>SUMIFS(СВЦЭМ!$I$34:$I$777,СВЦЭМ!$A$34:$A$777,$A317,СВЦЭМ!$B$34:$B$777,Y$296)+'СЕТ СН'!$F$13-'СЕТ СН'!$F$21</f>
        <v>-578.75</v>
      </c>
    </row>
    <row r="318" spans="1:25" ht="15.75" x14ac:dyDescent="0.2">
      <c r="A318" s="36">
        <f t="shared" si="8"/>
        <v>42969</v>
      </c>
      <c r="B318" s="37">
        <f>SUMIFS(СВЦЭМ!$I$34:$I$777,СВЦЭМ!$A$34:$A$777,$A318,СВЦЭМ!$B$34:$B$777,B$296)+'СЕТ СН'!$F$13-'СЕТ СН'!$F$21</f>
        <v>-578.75</v>
      </c>
      <c r="C318" s="37">
        <f>SUMIFS(СВЦЭМ!$I$34:$I$777,СВЦЭМ!$A$34:$A$777,$A318,СВЦЭМ!$B$34:$B$777,C$296)+'СЕТ СН'!$F$13-'СЕТ СН'!$F$21</f>
        <v>-578.75</v>
      </c>
      <c r="D318" s="37">
        <f>SUMIFS(СВЦЭМ!$I$34:$I$777,СВЦЭМ!$A$34:$A$777,$A318,СВЦЭМ!$B$34:$B$777,D$296)+'СЕТ СН'!$F$13-'СЕТ СН'!$F$21</f>
        <v>-578.75</v>
      </c>
      <c r="E318" s="37">
        <f>SUMIFS(СВЦЭМ!$I$34:$I$777,СВЦЭМ!$A$34:$A$777,$A318,СВЦЭМ!$B$34:$B$777,E$296)+'СЕТ СН'!$F$13-'СЕТ СН'!$F$21</f>
        <v>-578.75</v>
      </c>
      <c r="F318" s="37">
        <f>SUMIFS(СВЦЭМ!$I$34:$I$777,СВЦЭМ!$A$34:$A$777,$A318,СВЦЭМ!$B$34:$B$777,F$296)+'СЕТ СН'!$F$13-'СЕТ СН'!$F$21</f>
        <v>-578.75</v>
      </c>
      <c r="G318" s="37">
        <f>SUMIFS(СВЦЭМ!$I$34:$I$777,СВЦЭМ!$A$34:$A$777,$A318,СВЦЭМ!$B$34:$B$777,G$296)+'СЕТ СН'!$F$13-'СЕТ СН'!$F$21</f>
        <v>-578.75</v>
      </c>
      <c r="H318" s="37">
        <f>SUMIFS(СВЦЭМ!$I$34:$I$777,СВЦЭМ!$A$34:$A$777,$A318,СВЦЭМ!$B$34:$B$777,H$296)+'СЕТ СН'!$F$13-'СЕТ СН'!$F$21</f>
        <v>-578.75</v>
      </c>
      <c r="I318" s="37">
        <f>SUMIFS(СВЦЭМ!$I$34:$I$777,СВЦЭМ!$A$34:$A$777,$A318,СВЦЭМ!$B$34:$B$777,I$296)+'СЕТ СН'!$F$13-'СЕТ СН'!$F$21</f>
        <v>-578.75</v>
      </c>
      <c r="J318" s="37">
        <f>SUMIFS(СВЦЭМ!$I$34:$I$777,СВЦЭМ!$A$34:$A$777,$A318,СВЦЭМ!$B$34:$B$777,J$296)+'СЕТ СН'!$F$13-'СЕТ СН'!$F$21</f>
        <v>-578.75</v>
      </c>
      <c r="K318" s="37">
        <f>SUMIFS(СВЦЭМ!$I$34:$I$777,СВЦЭМ!$A$34:$A$777,$A318,СВЦЭМ!$B$34:$B$777,K$296)+'СЕТ СН'!$F$13-'СЕТ СН'!$F$21</f>
        <v>-578.75</v>
      </c>
      <c r="L318" s="37">
        <f>SUMIFS(СВЦЭМ!$I$34:$I$777,СВЦЭМ!$A$34:$A$777,$A318,СВЦЭМ!$B$34:$B$777,L$296)+'СЕТ СН'!$F$13-'СЕТ СН'!$F$21</f>
        <v>-578.75</v>
      </c>
      <c r="M318" s="37">
        <f>SUMIFS(СВЦЭМ!$I$34:$I$777,СВЦЭМ!$A$34:$A$777,$A318,СВЦЭМ!$B$34:$B$777,M$296)+'СЕТ СН'!$F$13-'СЕТ СН'!$F$21</f>
        <v>-578.75</v>
      </c>
      <c r="N318" s="37">
        <f>SUMIFS(СВЦЭМ!$I$34:$I$777,СВЦЭМ!$A$34:$A$777,$A318,СВЦЭМ!$B$34:$B$777,N$296)+'СЕТ СН'!$F$13-'СЕТ СН'!$F$21</f>
        <v>-578.75</v>
      </c>
      <c r="O318" s="37">
        <f>SUMIFS(СВЦЭМ!$I$34:$I$777,СВЦЭМ!$A$34:$A$777,$A318,СВЦЭМ!$B$34:$B$777,O$296)+'СЕТ СН'!$F$13-'СЕТ СН'!$F$21</f>
        <v>-578.75</v>
      </c>
      <c r="P318" s="37">
        <f>SUMIFS(СВЦЭМ!$I$34:$I$777,СВЦЭМ!$A$34:$A$777,$A318,СВЦЭМ!$B$34:$B$777,P$296)+'СЕТ СН'!$F$13-'СЕТ СН'!$F$21</f>
        <v>-578.75</v>
      </c>
      <c r="Q318" s="37">
        <f>SUMIFS(СВЦЭМ!$I$34:$I$777,СВЦЭМ!$A$34:$A$777,$A318,СВЦЭМ!$B$34:$B$777,Q$296)+'СЕТ СН'!$F$13-'СЕТ СН'!$F$21</f>
        <v>-578.75</v>
      </c>
      <c r="R318" s="37">
        <f>SUMIFS(СВЦЭМ!$I$34:$I$777,СВЦЭМ!$A$34:$A$777,$A318,СВЦЭМ!$B$34:$B$777,R$296)+'СЕТ СН'!$F$13-'СЕТ СН'!$F$21</f>
        <v>-578.75</v>
      </c>
      <c r="S318" s="37">
        <f>SUMIFS(СВЦЭМ!$I$34:$I$777,СВЦЭМ!$A$34:$A$777,$A318,СВЦЭМ!$B$34:$B$777,S$296)+'СЕТ СН'!$F$13-'СЕТ СН'!$F$21</f>
        <v>-578.75</v>
      </c>
      <c r="T318" s="37">
        <f>SUMIFS(СВЦЭМ!$I$34:$I$777,СВЦЭМ!$A$34:$A$777,$A318,СВЦЭМ!$B$34:$B$777,T$296)+'СЕТ СН'!$F$13-'СЕТ СН'!$F$21</f>
        <v>-578.75</v>
      </c>
      <c r="U318" s="37">
        <f>SUMIFS(СВЦЭМ!$I$34:$I$777,СВЦЭМ!$A$34:$A$777,$A318,СВЦЭМ!$B$34:$B$777,U$296)+'СЕТ СН'!$F$13-'СЕТ СН'!$F$21</f>
        <v>-578.75</v>
      </c>
      <c r="V318" s="37">
        <f>SUMIFS(СВЦЭМ!$I$34:$I$777,СВЦЭМ!$A$34:$A$777,$A318,СВЦЭМ!$B$34:$B$777,V$296)+'СЕТ СН'!$F$13-'СЕТ СН'!$F$21</f>
        <v>-578.75</v>
      </c>
      <c r="W318" s="37">
        <f>SUMIFS(СВЦЭМ!$I$34:$I$777,СВЦЭМ!$A$34:$A$777,$A318,СВЦЭМ!$B$34:$B$777,W$296)+'СЕТ СН'!$F$13-'СЕТ СН'!$F$21</f>
        <v>-578.75</v>
      </c>
      <c r="X318" s="37">
        <f>SUMIFS(СВЦЭМ!$I$34:$I$777,СВЦЭМ!$A$34:$A$777,$A318,СВЦЭМ!$B$34:$B$777,X$296)+'СЕТ СН'!$F$13-'СЕТ СН'!$F$21</f>
        <v>-578.75</v>
      </c>
      <c r="Y318" s="37">
        <f>SUMIFS(СВЦЭМ!$I$34:$I$777,СВЦЭМ!$A$34:$A$777,$A318,СВЦЭМ!$B$34:$B$777,Y$296)+'СЕТ СН'!$F$13-'СЕТ СН'!$F$21</f>
        <v>-578.75</v>
      </c>
    </row>
    <row r="319" spans="1:25" ht="15.75" x14ac:dyDescent="0.2">
      <c r="A319" s="36">
        <f t="shared" si="8"/>
        <v>42970</v>
      </c>
      <c r="B319" s="37">
        <f>SUMIFS(СВЦЭМ!$I$34:$I$777,СВЦЭМ!$A$34:$A$777,$A319,СВЦЭМ!$B$34:$B$777,B$296)+'СЕТ СН'!$F$13-'СЕТ СН'!$F$21</f>
        <v>-578.75</v>
      </c>
      <c r="C319" s="37">
        <f>SUMIFS(СВЦЭМ!$I$34:$I$777,СВЦЭМ!$A$34:$A$777,$A319,СВЦЭМ!$B$34:$B$777,C$296)+'СЕТ СН'!$F$13-'СЕТ СН'!$F$21</f>
        <v>-578.75</v>
      </c>
      <c r="D319" s="37">
        <f>SUMIFS(СВЦЭМ!$I$34:$I$777,СВЦЭМ!$A$34:$A$777,$A319,СВЦЭМ!$B$34:$B$777,D$296)+'СЕТ СН'!$F$13-'СЕТ СН'!$F$21</f>
        <v>-578.75</v>
      </c>
      <c r="E319" s="37">
        <f>SUMIFS(СВЦЭМ!$I$34:$I$777,СВЦЭМ!$A$34:$A$777,$A319,СВЦЭМ!$B$34:$B$777,E$296)+'СЕТ СН'!$F$13-'СЕТ СН'!$F$21</f>
        <v>-578.75</v>
      </c>
      <c r="F319" s="37">
        <f>SUMIFS(СВЦЭМ!$I$34:$I$777,СВЦЭМ!$A$34:$A$777,$A319,СВЦЭМ!$B$34:$B$777,F$296)+'СЕТ СН'!$F$13-'СЕТ СН'!$F$21</f>
        <v>-578.75</v>
      </c>
      <c r="G319" s="37">
        <f>SUMIFS(СВЦЭМ!$I$34:$I$777,СВЦЭМ!$A$34:$A$777,$A319,СВЦЭМ!$B$34:$B$777,G$296)+'СЕТ СН'!$F$13-'СЕТ СН'!$F$21</f>
        <v>-578.75</v>
      </c>
      <c r="H319" s="37">
        <f>SUMIFS(СВЦЭМ!$I$34:$I$777,СВЦЭМ!$A$34:$A$777,$A319,СВЦЭМ!$B$34:$B$777,H$296)+'СЕТ СН'!$F$13-'СЕТ СН'!$F$21</f>
        <v>-578.75</v>
      </c>
      <c r="I319" s="37">
        <f>SUMIFS(СВЦЭМ!$I$34:$I$777,СВЦЭМ!$A$34:$A$777,$A319,СВЦЭМ!$B$34:$B$777,I$296)+'СЕТ СН'!$F$13-'СЕТ СН'!$F$21</f>
        <v>-578.75</v>
      </c>
      <c r="J319" s="37">
        <f>SUMIFS(СВЦЭМ!$I$34:$I$777,СВЦЭМ!$A$34:$A$777,$A319,СВЦЭМ!$B$34:$B$777,J$296)+'СЕТ СН'!$F$13-'СЕТ СН'!$F$21</f>
        <v>-578.75</v>
      </c>
      <c r="K319" s="37">
        <f>SUMIFS(СВЦЭМ!$I$34:$I$777,СВЦЭМ!$A$34:$A$777,$A319,СВЦЭМ!$B$34:$B$777,K$296)+'СЕТ СН'!$F$13-'СЕТ СН'!$F$21</f>
        <v>-578.75</v>
      </c>
      <c r="L319" s="37">
        <f>SUMIFS(СВЦЭМ!$I$34:$I$777,СВЦЭМ!$A$34:$A$777,$A319,СВЦЭМ!$B$34:$B$777,L$296)+'СЕТ СН'!$F$13-'СЕТ СН'!$F$21</f>
        <v>-578.75</v>
      </c>
      <c r="M319" s="37">
        <f>SUMIFS(СВЦЭМ!$I$34:$I$777,СВЦЭМ!$A$34:$A$777,$A319,СВЦЭМ!$B$34:$B$777,M$296)+'СЕТ СН'!$F$13-'СЕТ СН'!$F$21</f>
        <v>-578.75</v>
      </c>
      <c r="N319" s="37">
        <f>SUMIFS(СВЦЭМ!$I$34:$I$777,СВЦЭМ!$A$34:$A$777,$A319,СВЦЭМ!$B$34:$B$777,N$296)+'СЕТ СН'!$F$13-'СЕТ СН'!$F$21</f>
        <v>-578.75</v>
      </c>
      <c r="O319" s="37">
        <f>SUMIFS(СВЦЭМ!$I$34:$I$777,СВЦЭМ!$A$34:$A$777,$A319,СВЦЭМ!$B$34:$B$777,O$296)+'СЕТ СН'!$F$13-'СЕТ СН'!$F$21</f>
        <v>-578.75</v>
      </c>
      <c r="P319" s="37">
        <f>SUMIFS(СВЦЭМ!$I$34:$I$777,СВЦЭМ!$A$34:$A$777,$A319,СВЦЭМ!$B$34:$B$777,P$296)+'СЕТ СН'!$F$13-'СЕТ СН'!$F$21</f>
        <v>-578.75</v>
      </c>
      <c r="Q319" s="37">
        <f>SUMIFS(СВЦЭМ!$I$34:$I$777,СВЦЭМ!$A$34:$A$777,$A319,СВЦЭМ!$B$34:$B$777,Q$296)+'СЕТ СН'!$F$13-'СЕТ СН'!$F$21</f>
        <v>-578.75</v>
      </c>
      <c r="R319" s="37">
        <f>SUMIFS(СВЦЭМ!$I$34:$I$777,СВЦЭМ!$A$34:$A$777,$A319,СВЦЭМ!$B$34:$B$777,R$296)+'СЕТ СН'!$F$13-'СЕТ СН'!$F$21</f>
        <v>-578.75</v>
      </c>
      <c r="S319" s="37">
        <f>SUMIFS(СВЦЭМ!$I$34:$I$777,СВЦЭМ!$A$34:$A$777,$A319,СВЦЭМ!$B$34:$B$777,S$296)+'СЕТ СН'!$F$13-'СЕТ СН'!$F$21</f>
        <v>-578.75</v>
      </c>
      <c r="T319" s="37">
        <f>SUMIFS(СВЦЭМ!$I$34:$I$777,СВЦЭМ!$A$34:$A$777,$A319,СВЦЭМ!$B$34:$B$777,T$296)+'СЕТ СН'!$F$13-'СЕТ СН'!$F$21</f>
        <v>-578.75</v>
      </c>
      <c r="U319" s="37">
        <f>SUMIFS(СВЦЭМ!$I$34:$I$777,СВЦЭМ!$A$34:$A$777,$A319,СВЦЭМ!$B$34:$B$777,U$296)+'СЕТ СН'!$F$13-'СЕТ СН'!$F$21</f>
        <v>-578.75</v>
      </c>
      <c r="V319" s="37">
        <f>SUMIFS(СВЦЭМ!$I$34:$I$777,СВЦЭМ!$A$34:$A$777,$A319,СВЦЭМ!$B$34:$B$777,V$296)+'СЕТ СН'!$F$13-'СЕТ СН'!$F$21</f>
        <v>-578.75</v>
      </c>
      <c r="W319" s="37">
        <f>SUMIFS(СВЦЭМ!$I$34:$I$777,СВЦЭМ!$A$34:$A$777,$A319,СВЦЭМ!$B$34:$B$777,W$296)+'СЕТ СН'!$F$13-'СЕТ СН'!$F$21</f>
        <v>-578.75</v>
      </c>
      <c r="X319" s="37">
        <f>SUMIFS(СВЦЭМ!$I$34:$I$777,СВЦЭМ!$A$34:$A$777,$A319,СВЦЭМ!$B$34:$B$777,X$296)+'СЕТ СН'!$F$13-'СЕТ СН'!$F$21</f>
        <v>-578.75</v>
      </c>
      <c r="Y319" s="37">
        <f>SUMIFS(СВЦЭМ!$I$34:$I$777,СВЦЭМ!$A$34:$A$777,$A319,СВЦЭМ!$B$34:$B$777,Y$296)+'СЕТ СН'!$F$13-'СЕТ СН'!$F$21</f>
        <v>-578.75</v>
      </c>
    </row>
    <row r="320" spans="1:25" ht="15.75" x14ac:dyDescent="0.2">
      <c r="A320" s="36">
        <f t="shared" si="8"/>
        <v>42971</v>
      </c>
      <c r="B320" s="37">
        <f>SUMIFS(СВЦЭМ!$I$34:$I$777,СВЦЭМ!$A$34:$A$777,$A320,СВЦЭМ!$B$34:$B$777,B$296)+'СЕТ СН'!$F$13-'СЕТ СН'!$F$21</f>
        <v>-578.75</v>
      </c>
      <c r="C320" s="37">
        <f>SUMIFS(СВЦЭМ!$I$34:$I$777,СВЦЭМ!$A$34:$A$777,$A320,СВЦЭМ!$B$34:$B$777,C$296)+'СЕТ СН'!$F$13-'СЕТ СН'!$F$21</f>
        <v>-578.75</v>
      </c>
      <c r="D320" s="37">
        <f>SUMIFS(СВЦЭМ!$I$34:$I$777,СВЦЭМ!$A$34:$A$777,$A320,СВЦЭМ!$B$34:$B$777,D$296)+'СЕТ СН'!$F$13-'СЕТ СН'!$F$21</f>
        <v>-578.75</v>
      </c>
      <c r="E320" s="37">
        <f>SUMIFS(СВЦЭМ!$I$34:$I$777,СВЦЭМ!$A$34:$A$777,$A320,СВЦЭМ!$B$34:$B$777,E$296)+'СЕТ СН'!$F$13-'СЕТ СН'!$F$21</f>
        <v>-578.75</v>
      </c>
      <c r="F320" s="37">
        <f>SUMIFS(СВЦЭМ!$I$34:$I$777,СВЦЭМ!$A$34:$A$777,$A320,СВЦЭМ!$B$34:$B$777,F$296)+'СЕТ СН'!$F$13-'СЕТ СН'!$F$21</f>
        <v>-578.75</v>
      </c>
      <c r="G320" s="37">
        <f>SUMIFS(СВЦЭМ!$I$34:$I$777,СВЦЭМ!$A$34:$A$777,$A320,СВЦЭМ!$B$34:$B$777,G$296)+'СЕТ СН'!$F$13-'СЕТ СН'!$F$21</f>
        <v>-578.75</v>
      </c>
      <c r="H320" s="37">
        <f>SUMIFS(СВЦЭМ!$I$34:$I$777,СВЦЭМ!$A$34:$A$777,$A320,СВЦЭМ!$B$34:$B$777,H$296)+'СЕТ СН'!$F$13-'СЕТ СН'!$F$21</f>
        <v>-578.75</v>
      </c>
      <c r="I320" s="37">
        <f>SUMIFS(СВЦЭМ!$I$34:$I$777,СВЦЭМ!$A$34:$A$777,$A320,СВЦЭМ!$B$34:$B$777,I$296)+'СЕТ СН'!$F$13-'СЕТ СН'!$F$21</f>
        <v>-578.75</v>
      </c>
      <c r="J320" s="37">
        <f>SUMIFS(СВЦЭМ!$I$34:$I$777,СВЦЭМ!$A$34:$A$777,$A320,СВЦЭМ!$B$34:$B$777,J$296)+'СЕТ СН'!$F$13-'СЕТ СН'!$F$21</f>
        <v>-578.75</v>
      </c>
      <c r="K320" s="37">
        <f>SUMIFS(СВЦЭМ!$I$34:$I$777,СВЦЭМ!$A$34:$A$777,$A320,СВЦЭМ!$B$34:$B$777,K$296)+'СЕТ СН'!$F$13-'СЕТ СН'!$F$21</f>
        <v>-578.75</v>
      </c>
      <c r="L320" s="37">
        <f>SUMIFS(СВЦЭМ!$I$34:$I$777,СВЦЭМ!$A$34:$A$777,$A320,СВЦЭМ!$B$34:$B$777,L$296)+'СЕТ СН'!$F$13-'СЕТ СН'!$F$21</f>
        <v>-578.75</v>
      </c>
      <c r="M320" s="37">
        <f>SUMIFS(СВЦЭМ!$I$34:$I$777,СВЦЭМ!$A$34:$A$777,$A320,СВЦЭМ!$B$34:$B$777,M$296)+'СЕТ СН'!$F$13-'СЕТ СН'!$F$21</f>
        <v>-578.75</v>
      </c>
      <c r="N320" s="37">
        <f>SUMIFS(СВЦЭМ!$I$34:$I$777,СВЦЭМ!$A$34:$A$777,$A320,СВЦЭМ!$B$34:$B$777,N$296)+'СЕТ СН'!$F$13-'СЕТ СН'!$F$21</f>
        <v>-578.75</v>
      </c>
      <c r="O320" s="37">
        <f>SUMIFS(СВЦЭМ!$I$34:$I$777,СВЦЭМ!$A$34:$A$777,$A320,СВЦЭМ!$B$34:$B$777,O$296)+'СЕТ СН'!$F$13-'СЕТ СН'!$F$21</f>
        <v>-578.75</v>
      </c>
      <c r="P320" s="37">
        <f>SUMIFS(СВЦЭМ!$I$34:$I$777,СВЦЭМ!$A$34:$A$777,$A320,СВЦЭМ!$B$34:$B$777,P$296)+'СЕТ СН'!$F$13-'СЕТ СН'!$F$21</f>
        <v>-578.75</v>
      </c>
      <c r="Q320" s="37">
        <f>SUMIFS(СВЦЭМ!$I$34:$I$777,СВЦЭМ!$A$34:$A$777,$A320,СВЦЭМ!$B$34:$B$777,Q$296)+'СЕТ СН'!$F$13-'СЕТ СН'!$F$21</f>
        <v>-578.75</v>
      </c>
      <c r="R320" s="37">
        <f>SUMIFS(СВЦЭМ!$I$34:$I$777,СВЦЭМ!$A$34:$A$777,$A320,СВЦЭМ!$B$34:$B$777,R$296)+'СЕТ СН'!$F$13-'СЕТ СН'!$F$21</f>
        <v>-578.75</v>
      </c>
      <c r="S320" s="37">
        <f>SUMIFS(СВЦЭМ!$I$34:$I$777,СВЦЭМ!$A$34:$A$777,$A320,СВЦЭМ!$B$34:$B$777,S$296)+'СЕТ СН'!$F$13-'СЕТ СН'!$F$21</f>
        <v>-578.75</v>
      </c>
      <c r="T320" s="37">
        <f>SUMIFS(СВЦЭМ!$I$34:$I$777,СВЦЭМ!$A$34:$A$777,$A320,СВЦЭМ!$B$34:$B$777,T$296)+'СЕТ СН'!$F$13-'СЕТ СН'!$F$21</f>
        <v>-578.75</v>
      </c>
      <c r="U320" s="37">
        <f>SUMIFS(СВЦЭМ!$I$34:$I$777,СВЦЭМ!$A$34:$A$777,$A320,СВЦЭМ!$B$34:$B$777,U$296)+'СЕТ СН'!$F$13-'СЕТ СН'!$F$21</f>
        <v>-578.75</v>
      </c>
      <c r="V320" s="37">
        <f>SUMIFS(СВЦЭМ!$I$34:$I$777,СВЦЭМ!$A$34:$A$777,$A320,СВЦЭМ!$B$34:$B$777,V$296)+'СЕТ СН'!$F$13-'СЕТ СН'!$F$21</f>
        <v>-578.75</v>
      </c>
      <c r="W320" s="37">
        <f>SUMIFS(СВЦЭМ!$I$34:$I$777,СВЦЭМ!$A$34:$A$777,$A320,СВЦЭМ!$B$34:$B$777,W$296)+'СЕТ СН'!$F$13-'СЕТ СН'!$F$21</f>
        <v>-578.75</v>
      </c>
      <c r="X320" s="37">
        <f>SUMIFS(СВЦЭМ!$I$34:$I$777,СВЦЭМ!$A$34:$A$777,$A320,СВЦЭМ!$B$34:$B$777,X$296)+'СЕТ СН'!$F$13-'СЕТ СН'!$F$21</f>
        <v>-578.75</v>
      </c>
      <c r="Y320" s="37">
        <f>SUMIFS(СВЦЭМ!$I$34:$I$777,СВЦЭМ!$A$34:$A$777,$A320,СВЦЭМ!$B$34:$B$777,Y$296)+'СЕТ СН'!$F$13-'СЕТ СН'!$F$21</f>
        <v>-578.75</v>
      </c>
    </row>
    <row r="321" spans="1:27" ht="15.75" x14ac:dyDescent="0.2">
      <c r="A321" s="36">
        <f t="shared" si="8"/>
        <v>42972</v>
      </c>
      <c r="B321" s="37">
        <f>SUMIFS(СВЦЭМ!$I$34:$I$777,СВЦЭМ!$A$34:$A$777,$A321,СВЦЭМ!$B$34:$B$777,B$296)+'СЕТ СН'!$F$13-'СЕТ СН'!$F$21</f>
        <v>-578.75</v>
      </c>
      <c r="C321" s="37">
        <f>SUMIFS(СВЦЭМ!$I$34:$I$777,СВЦЭМ!$A$34:$A$777,$A321,СВЦЭМ!$B$34:$B$777,C$296)+'СЕТ СН'!$F$13-'СЕТ СН'!$F$21</f>
        <v>-578.75</v>
      </c>
      <c r="D321" s="37">
        <f>SUMIFS(СВЦЭМ!$I$34:$I$777,СВЦЭМ!$A$34:$A$777,$A321,СВЦЭМ!$B$34:$B$777,D$296)+'СЕТ СН'!$F$13-'СЕТ СН'!$F$21</f>
        <v>-578.75</v>
      </c>
      <c r="E321" s="37">
        <f>SUMIFS(СВЦЭМ!$I$34:$I$777,СВЦЭМ!$A$34:$A$777,$A321,СВЦЭМ!$B$34:$B$777,E$296)+'СЕТ СН'!$F$13-'СЕТ СН'!$F$21</f>
        <v>-578.75</v>
      </c>
      <c r="F321" s="37">
        <f>SUMIFS(СВЦЭМ!$I$34:$I$777,СВЦЭМ!$A$34:$A$777,$A321,СВЦЭМ!$B$34:$B$777,F$296)+'СЕТ СН'!$F$13-'СЕТ СН'!$F$21</f>
        <v>-578.75</v>
      </c>
      <c r="G321" s="37">
        <f>SUMIFS(СВЦЭМ!$I$34:$I$777,СВЦЭМ!$A$34:$A$777,$A321,СВЦЭМ!$B$34:$B$777,G$296)+'СЕТ СН'!$F$13-'СЕТ СН'!$F$21</f>
        <v>-578.75</v>
      </c>
      <c r="H321" s="37">
        <f>SUMIFS(СВЦЭМ!$I$34:$I$777,СВЦЭМ!$A$34:$A$777,$A321,СВЦЭМ!$B$34:$B$777,H$296)+'СЕТ СН'!$F$13-'СЕТ СН'!$F$21</f>
        <v>-578.75</v>
      </c>
      <c r="I321" s="37">
        <f>SUMIFS(СВЦЭМ!$I$34:$I$777,СВЦЭМ!$A$34:$A$777,$A321,СВЦЭМ!$B$34:$B$777,I$296)+'СЕТ СН'!$F$13-'СЕТ СН'!$F$21</f>
        <v>-578.75</v>
      </c>
      <c r="J321" s="37">
        <f>SUMIFS(СВЦЭМ!$I$34:$I$777,СВЦЭМ!$A$34:$A$777,$A321,СВЦЭМ!$B$34:$B$777,J$296)+'СЕТ СН'!$F$13-'СЕТ СН'!$F$21</f>
        <v>-578.75</v>
      </c>
      <c r="K321" s="37">
        <f>SUMIFS(СВЦЭМ!$I$34:$I$777,СВЦЭМ!$A$34:$A$777,$A321,СВЦЭМ!$B$34:$B$777,K$296)+'СЕТ СН'!$F$13-'СЕТ СН'!$F$21</f>
        <v>-578.75</v>
      </c>
      <c r="L321" s="37">
        <f>SUMIFS(СВЦЭМ!$I$34:$I$777,СВЦЭМ!$A$34:$A$777,$A321,СВЦЭМ!$B$34:$B$777,L$296)+'СЕТ СН'!$F$13-'СЕТ СН'!$F$21</f>
        <v>-578.75</v>
      </c>
      <c r="M321" s="37">
        <f>SUMIFS(СВЦЭМ!$I$34:$I$777,СВЦЭМ!$A$34:$A$777,$A321,СВЦЭМ!$B$34:$B$777,M$296)+'СЕТ СН'!$F$13-'СЕТ СН'!$F$21</f>
        <v>-578.75</v>
      </c>
      <c r="N321" s="37">
        <f>SUMIFS(СВЦЭМ!$I$34:$I$777,СВЦЭМ!$A$34:$A$777,$A321,СВЦЭМ!$B$34:$B$777,N$296)+'СЕТ СН'!$F$13-'СЕТ СН'!$F$21</f>
        <v>-578.75</v>
      </c>
      <c r="O321" s="37">
        <f>SUMIFS(СВЦЭМ!$I$34:$I$777,СВЦЭМ!$A$34:$A$777,$A321,СВЦЭМ!$B$34:$B$777,O$296)+'СЕТ СН'!$F$13-'СЕТ СН'!$F$21</f>
        <v>-578.75</v>
      </c>
      <c r="P321" s="37">
        <f>SUMIFS(СВЦЭМ!$I$34:$I$777,СВЦЭМ!$A$34:$A$777,$A321,СВЦЭМ!$B$34:$B$777,P$296)+'СЕТ СН'!$F$13-'СЕТ СН'!$F$21</f>
        <v>-578.75</v>
      </c>
      <c r="Q321" s="37">
        <f>SUMIFS(СВЦЭМ!$I$34:$I$777,СВЦЭМ!$A$34:$A$777,$A321,СВЦЭМ!$B$34:$B$777,Q$296)+'СЕТ СН'!$F$13-'СЕТ СН'!$F$21</f>
        <v>-578.75</v>
      </c>
      <c r="R321" s="37">
        <f>SUMIFS(СВЦЭМ!$I$34:$I$777,СВЦЭМ!$A$34:$A$777,$A321,СВЦЭМ!$B$34:$B$777,R$296)+'СЕТ СН'!$F$13-'СЕТ СН'!$F$21</f>
        <v>-578.75</v>
      </c>
      <c r="S321" s="37">
        <f>SUMIFS(СВЦЭМ!$I$34:$I$777,СВЦЭМ!$A$34:$A$777,$A321,СВЦЭМ!$B$34:$B$777,S$296)+'СЕТ СН'!$F$13-'СЕТ СН'!$F$21</f>
        <v>-578.75</v>
      </c>
      <c r="T321" s="37">
        <f>SUMIFS(СВЦЭМ!$I$34:$I$777,СВЦЭМ!$A$34:$A$777,$A321,СВЦЭМ!$B$34:$B$777,T$296)+'СЕТ СН'!$F$13-'СЕТ СН'!$F$21</f>
        <v>-578.75</v>
      </c>
      <c r="U321" s="37">
        <f>SUMIFS(СВЦЭМ!$I$34:$I$777,СВЦЭМ!$A$34:$A$777,$A321,СВЦЭМ!$B$34:$B$777,U$296)+'СЕТ СН'!$F$13-'СЕТ СН'!$F$21</f>
        <v>-578.75</v>
      </c>
      <c r="V321" s="37">
        <f>SUMIFS(СВЦЭМ!$I$34:$I$777,СВЦЭМ!$A$34:$A$777,$A321,СВЦЭМ!$B$34:$B$777,V$296)+'СЕТ СН'!$F$13-'СЕТ СН'!$F$21</f>
        <v>-578.75</v>
      </c>
      <c r="W321" s="37">
        <f>SUMIFS(СВЦЭМ!$I$34:$I$777,СВЦЭМ!$A$34:$A$777,$A321,СВЦЭМ!$B$34:$B$777,W$296)+'СЕТ СН'!$F$13-'СЕТ СН'!$F$21</f>
        <v>-578.75</v>
      </c>
      <c r="X321" s="37">
        <f>SUMIFS(СВЦЭМ!$I$34:$I$777,СВЦЭМ!$A$34:$A$777,$A321,СВЦЭМ!$B$34:$B$777,X$296)+'СЕТ СН'!$F$13-'СЕТ СН'!$F$21</f>
        <v>-578.75</v>
      </c>
      <c r="Y321" s="37">
        <f>SUMIFS(СВЦЭМ!$I$34:$I$777,СВЦЭМ!$A$34:$A$777,$A321,СВЦЭМ!$B$34:$B$777,Y$296)+'СЕТ СН'!$F$13-'СЕТ СН'!$F$21</f>
        <v>-578.75</v>
      </c>
    </row>
    <row r="322" spans="1:27" ht="15.75" x14ac:dyDescent="0.2">
      <c r="A322" s="36">
        <f t="shared" si="8"/>
        <v>42973</v>
      </c>
      <c r="B322" s="37">
        <f>SUMIFS(СВЦЭМ!$I$34:$I$777,СВЦЭМ!$A$34:$A$777,$A322,СВЦЭМ!$B$34:$B$777,B$296)+'СЕТ СН'!$F$13-'СЕТ СН'!$F$21</f>
        <v>-578.75</v>
      </c>
      <c r="C322" s="37">
        <f>SUMIFS(СВЦЭМ!$I$34:$I$777,СВЦЭМ!$A$34:$A$777,$A322,СВЦЭМ!$B$34:$B$777,C$296)+'СЕТ СН'!$F$13-'СЕТ СН'!$F$21</f>
        <v>-578.75</v>
      </c>
      <c r="D322" s="37">
        <f>SUMIFS(СВЦЭМ!$I$34:$I$777,СВЦЭМ!$A$34:$A$777,$A322,СВЦЭМ!$B$34:$B$777,D$296)+'СЕТ СН'!$F$13-'СЕТ СН'!$F$21</f>
        <v>-578.75</v>
      </c>
      <c r="E322" s="37">
        <f>SUMIFS(СВЦЭМ!$I$34:$I$777,СВЦЭМ!$A$34:$A$777,$A322,СВЦЭМ!$B$34:$B$777,E$296)+'СЕТ СН'!$F$13-'СЕТ СН'!$F$21</f>
        <v>-578.75</v>
      </c>
      <c r="F322" s="37">
        <f>SUMIFS(СВЦЭМ!$I$34:$I$777,СВЦЭМ!$A$34:$A$777,$A322,СВЦЭМ!$B$34:$B$777,F$296)+'СЕТ СН'!$F$13-'СЕТ СН'!$F$21</f>
        <v>-578.75</v>
      </c>
      <c r="G322" s="37">
        <f>SUMIFS(СВЦЭМ!$I$34:$I$777,СВЦЭМ!$A$34:$A$777,$A322,СВЦЭМ!$B$34:$B$777,G$296)+'СЕТ СН'!$F$13-'СЕТ СН'!$F$21</f>
        <v>-578.75</v>
      </c>
      <c r="H322" s="37">
        <f>SUMIFS(СВЦЭМ!$I$34:$I$777,СВЦЭМ!$A$34:$A$777,$A322,СВЦЭМ!$B$34:$B$777,H$296)+'СЕТ СН'!$F$13-'СЕТ СН'!$F$21</f>
        <v>-578.75</v>
      </c>
      <c r="I322" s="37">
        <f>SUMIFS(СВЦЭМ!$I$34:$I$777,СВЦЭМ!$A$34:$A$777,$A322,СВЦЭМ!$B$34:$B$777,I$296)+'СЕТ СН'!$F$13-'СЕТ СН'!$F$21</f>
        <v>-578.75</v>
      </c>
      <c r="J322" s="37">
        <f>SUMIFS(СВЦЭМ!$I$34:$I$777,СВЦЭМ!$A$34:$A$777,$A322,СВЦЭМ!$B$34:$B$777,J$296)+'СЕТ СН'!$F$13-'СЕТ СН'!$F$21</f>
        <v>-578.75</v>
      </c>
      <c r="K322" s="37">
        <f>SUMIFS(СВЦЭМ!$I$34:$I$777,СВЦЭМ!$A$34:$A$777,$A322,СВЦЭМ!$B$34:$B$777,K$296)+'СЕТ СН'!$F$13-'СЕТ СН'!$F$21</f>
        <v>-578.75</v>
      </c>
      <c r="L322" s="37">
        <f>SUMIFS(СВЦЭМ!$I$34:$I$777,СВЦЭМ!$A$34:$A$777,$A322,СВЦЭМ!$B$34:$B$777,L$296)+'СЕТ СН'!$F$13-'СЕТ СН'!$F$21</f>
        <v>-578.75</v>
      </c>
      <c r="M322" s="37">
        <f>SUMIFS(СВЦЭМ!$I$34:$I$777,СВЦЭМ!$A$34:$A$777,$A322,СВЦЭМ!$B$34:$B$777,M$296)+'СЕТ СН'!$F$13-'СЕТ СН'!$F$21</f>
        <v>-578.75</v>
      </c>
      <c r="N322" s="37">
        <f>SUMIFS(СВЦЭМ!$I$34:$I$777,СВЦЭМ!$A$34:$A$777,$A322,СВЦЭМ!$B$34:$B$777,N$296)+'СЕТ СН'!$F$13-'СЕТ СН'!$F$21</f>
        <v>-578.75</v>
      </c>
      <c r="O322" s="37">
        <f>SUMIFS(СВЦЭМ!$I$34:$I$777,СВЦЭМ!$A$34:$A$777,$A322,СВЦЭМ!$B$34:$B$777,O$296)+'СЕТ СН'!$F$13-'СЕТ СН'!$F$21</f>
        <v>-578.75</v>
      </c>
      <c r="P322" s="37">
        <f>SUMIFS(СВЦЭМ!$I$34:$I$777,СВЦЭМ!$A$34:$A$777,$A322,СВЦЭМ!$B$34:$B$777,P$296)+'СЕТ СН'!$F$13-'СЕТ СН'!$F$21</f>
        <v>-578.75</v>
      </c>
      <c r="Q322" s="37">
        <f>SUMIFS(СВЦЭМ!$I$34:$I$777,СВЦЭМ!$A$34:$A$777,$A322,СВЦЭМ!$B$34:$B$777,Q$296)+'СЕТ СН'!$F$13-'СЕТ СН'!$F$21</f>
        <v>-578.75</v>
      </c>
      <c r="R322" s="37">
        <f>SUMIFS(СВЦЭМ!$I$34:$I$777,СВЦЭМ!$A$34:$A$777,$A322,СВЦЭМ!$B$34:$B$777,R$296)+'СЕТ СН'!$F$13-'СЕТ СН'!$F$21</f>
        <v>-578.75</v>
      </c>
      <c r="S322" s="37">
        <f>SUMIFS(СВЦЭМ!$I$34:$I$777,СВЦЭМ!$A$34:$A$777,$A322,СВЦЭМ!$B$34:$B$777,S$296)+'СЕТ СН'!$F$13-'СЕТ СН'!$F$21</f>
        <v>-578.75</v>
      </c>
      <c r="T322" s="37">
        <f>SUMIFS(СВЦЭМ!$I$34:$I$777,СВЦЭМ!$A$34:$A$777,$A322,СВЦЭМ!$B$34:$B$777,T$296)+'СЕТ СН'!$F$13-'СЕТ СН'!$F$21</f>
        <v>-578.75</v>
      </c>
      <c r="U322" s="37">
        <f>SUMIFS(СВЦЭМ!$I$34:$I$777,СВЦЭМ!$A$34:$A$777,$A322,СВЦЭМ!$B$34:$B$777,U$296)+'СЕТ СН'!$F$13-'СЕТ СН'!$F$21</f>
        <v>-578.75</v>
      </c>
      <c r="V322" s="37">
        <f>SUMIFS(СВЦЭМ!$I$34:$I$777,СВЦЭМ!$A$34:$A$777,$A322,СВЦЭМ!$B$34:$B$777,V$296)+'СЕТ СН'!$F$13-'СЕТ СН'!$F$21</f>
        <v>-578.75</v>
      </c>
      <c r="W322" s="37">
        <f>SUMIFS(СВЦЭМ!$I$34:$I$777,СВЦЭМ!$A$34:$A$777,$A322,СВЦЭМ!$B$34:$B$777,W$296)+'СЕТ СН'!$F$13-'СЕТ СН'!$F$21</f>
        <v>-578.75</v>
      </c>
      <c r="X322" s="37">
        <f>SUMIFS(СВЦЭМ!$I$34:$I$777,СВЦЭМ!$A$34:$A$777,$A322,СВЦЭМ!$B$34:$B$777,X$296)+'СЕТ СН'!$F$13-'СЕТ СН'!$F$21</f>
        <v>-578.75</v>
      </c>
      <c r="Y322" s="37">
        <f>SUMIFS(СВЦЭМ!$I$34:$I$777,СВЦЭМ!$A$34:$A$777,$A322,СВЦЭМ!$B$34:$B$777,Y$296)+'СЕТ СН'!$F$13-'СЕТ СН'!$F$21</f>
        <v>-578.75</v>
      </c>
    </row>
    <row r="323" spans="1:27" ht="15.75" x14ac:dyDescent="0.2">
      <c r="A323" s="36">
        <f t="shared" si="8"/>
        <v>42974</v>
      </c>
      <c r="B323" s="37">
        <f>SUMIFS(СВЦЭМ!$I$34:$I$777,СВЦЭМ!$A$34:$A$777,$A323,СВЦЭМ!$B$34:$B$777,B$296)+'СЕТ СН'!$F$13-'СЕТ СН'!$F$21</f>
        <v>-578.75</v>
      </c>
      <c r="C323" s="37">
        <f>SUMIFS(СВЦЭМ!$I$34:$I$777,СВЦЭМ!$A$34:$A$777,$A323,СВЦЭМ!$B$34:$B$777,C$296)+'СЕТ СН'!$F$13-'СЕТ СН'!$F$21</f>
        <v>-578.75</v>
      </c>
      <c r="D323" s="37">
        <f>SUMIFS(СВЦЭМ!$I$34:$I$777,СВЦЭМ!$A$34:$A$777,$A323,СВЦЭМ!$B$34:$B$777,D$296)+'СЕТ СН'!$F$13-'СЕТ СН'!$F$21</f>
        <v>-578.75</v>
      </c>
      <c r="E323" s="37">
        <f>SUMIFS(СВЦЭМ!$I$34:$I$777,СВЦЭМ!$A$34:$A$777,$A323,СВЦЭМ!$B$34:$B$777,E$296)+'СЕТ СН'!$F$13-'СЕТ СН'!$F$21</f>
        <v>-578.75</v>
      </c>
      <c r="F323" s="37">
        <f>SUMIFS(СВЦЭМ!$I$34:$I$777,СВЦЭМ!$A$34:$A$777,$A323,СВЦЭМ!$B$34:$B$777,F$296)+'СЕТ СН'!$F$13-'СЕТ СН'!$F$21</f>
        <v>-578.75</v>
      </c>
      <c r="G323" s="37">
        <f>SUMIFS(СВЦЭМ!$I$34:$I$777,СВЦЭМ!$A$34:$A$777,$A323,СВЦЭМ!$B$34:$B$777,G$296)+'СЕТ СН'!$F$13-'СЕТ СН'!$F$21</f>
        <v>-578.75</v>
      </c>
      <c r="H323" s="37">
        <f>SUMIFS(СВЦЭМ!$I$34:$I$777,СВЦЭМ!$A$34:$A$777,$A323,СВЦЭМ!$B$34:$B$777,H$296)+'СЕТ СН'!$F$13-'СЕТ СН'!$F$21</f>
        <v>-578.75</v>
      </c>
      <c r="I323" s="37">
        <f>SUMIFS(СВЦЭМ!$I$34:$I$777,СВЦЭМ!$A$34:$A$777,$A323,СВЦЭМ!$B$34:$B$777,I$296)+'СЕТ СН'!$F$13-'СЕТ СН'!$F$21</f>
        <v>-578.75</v>
      </c>
      <c r="J323" s="37">
        <f>SUMIFS(СВЦЭМ!$I$34:$I$777,СВЦЭМ!$A$34:$A$777,$A323,СВЦЭМ!$B$34:$B$777,J$296)+'СЕТ СН'!$F$13-'СЕТ СН'!$F$21</f>
        <v>-578.75</v>
      </c>
      <c r="K323" s="37">
        <f>SUMIFS(СВЦЭМ!$I$34:$I$777,СВЦЭМ!$A$34:$A$777,$A323,СВЦЭМ!$B$34:$B$777,K$296)+'СЕТ СН'!$F$13-'СЕТ СН'!$F$21</f>
        <v>-578.75</v>
      </c>
      <c r="L323" s="37">
        <f>SUMIFS(СВЦЭМ!$I$34:$I$777,СВЦЭМ!$A$34:$A$777,$A323,СВЦЭМ!$B$34:$B$777,L$296)+'СЕТ СН'!$F$13-'СЕТ СН'!$F$21</f>
        <v>-578.75</v>
      </c>
      <c r="M323" s="37">
        <f>SUMIFS(СВЦЭМ!$I$34:$I$777,СВЦЭМ!$A$34:$A$777,$A323,СВЦЭМ!$B$34:$B$777,M$296)+'СЕТ СН'!$F$13-'СЕТ СН'!$F$21</f>
        <v>-578.75</v>
      </c>
      <c r="N323" s="37">
        <f>SUMIFS(СВЦЭМ!$I$34:$I$777,СВЦЭМ!$A$34:$A$777,$A323,СВЦЭМ!$B$34:$B$777,N$296)+'СЕТ СН'!$F$13-'СЕТ СН'!$F$21</f>
        <v>-578.75</v>
      </c>
      <c r="O323" s="37">
        <f>SUMIFS(СВЦЭМ!$I$34:$I$777,СВЦЭМ!$A$34:$A$777,$A323,СВЦЭМ!$B$34:$B$777,O$296)+'СЕТ СН'!$F$13-'СЕТ СН'!$F$21</f>
        <v>-578.75</v>
      </c>
      <c r="P323" s="37">
        <f>SUMIFS(СВЦЭМ!$I$34:$I$777,СВЦЭМ!$A$34:$A$777,$A323,СВЦЭМ!$B$34:$B$777,P$296)+'СЕТ СН'!$F$13-'СЕТ СН'!$F$21</f>
        <v>-578.75</v>
      </c>
      <c r="Q323" s="37">
        <f>SUMIFS(СВЦЭМ!$I$34:$I$777,СВЦЭМ!$A$34:$A$777,$A323,СВЦЭМ!$B$34:$B$777,Q$296)+'СЕТ СН'!$F$13-'СЕТ СН'!$F$21</f>
        <v>-578.75</v>
      </c>
      <c r="R323" s="37">
        <f>SUMIFS(СВЦЭМ!$I$34:$I$777,СВЦЭМ!$A$34:$A$777,$A323,СВЦЭМ!$B$34:$B$777,R$296)+'СЕТ СН'!$F$13-'СЕТ СН'!$F$21</f>
        <v>-578.75</v>
      </c>
      <c r="S323" s="37">
        <f>SUMIFS(СВЦЭМ!$I$34:$I$777,СВЦЭМ!$A$34:$A$777,$A323,СВЦЭМ!$B$34:$B$777,S$296)+'СЕТ СН'!$F$13-'СЕТ СН'!$F$21</f>
        <v>-578.75</v>
      </c>
      <c r="T323" s="37">
        <f>SUMIFS(СВЦЭМ!$I$34:$I$777,СВЦЭМ!$A$34:$A$777,$A323,СВЦЭМ!$B$34:$B$777,T$296)+'СЕТ СН'!$F$13-'СЕТ СН'!$F$21</f>
        <v>-578.75</v>
      </c>
      <c r="U323" s="37">
        <f>SUMIFS(СВЦЭМ!$I$34:$I$777,СВЦЭМ!$A$34:$A$777,$A323,СВЦЭМ!$B$34:$B$777,U$296)+'СЕТ СН'!$F$13-'СЕТ СН'!$F$21</f>
        <v>-578.75</v>
      </c>
      <c r="V323" s="37">
        <f>SUMIFS(СВЦЭМ!$I$34:$I$777,СВЦЭМ!$A$34:$A$777,$A323,СВЦЭМ!$B$34:$B$777,V$296)+'СЕТ СН'!$F$13-'СЕТ СН'!$F$21</f>
        <v>-578.75</v>
      </c>
      <c r="W323" s="37">
        <f>SUMIFS(СВЦЭМ!$I$34:$I$777,СВЦЭМ!$A$34:$A$777,$A323,СВЦЭМ!$B$34:$B$777,W$296)+'СЕТ СН'!$F$13-'СЕТ СН'!$F$21</f>
        <v>-578.75</v>
      </c>
      <c r="X323" s="37">
        <f>SUMIFS(СВЦЭМ!$I$34:$I$777,СВЦЭМ!$A$34:$A$777,$A323,СВЦЭМ!$B$34:$B$777,X$296)+'СЕТ СН'!$F$13-'СЕТ СН'!$F$21</f>
        <v>-578.75</v>
      </c>
      <c r="Y323" s="37">
        <f>SUMIFS(СВЦЭМ!$I$34:$I$777,СВЦЭМ!$A$34:$A$777,$A323,СВЦЭМ!$B$34:$B$777,Y$296)+'СЕТ СН'!$F$13-'СЕТ СН'!$F$21</f>
        <v>-578.75</v>
      </c>
    </row>
    <row r="324" spans="1:27" ht="15.75" x14ac:dyDescent="0.2">
      <c r="A324" s="36">
        <f t="shared" si="8"/>
        <v>42975</v>
      </c>
      <c r="B324" s="37">
        <f>SUMIFS(СВЦЭМ!$I$34:$I$777,СВЦЭМ!$A$34:$A$777,$A324,СВЦЭМ!$B$34:$B$777,B$296)+'СЕТ СН'!$F$13-'СЕТ СН'!$F$21</f>
        <v>-578.75</v>
      </c>
      <c r="C324" s="37">
        <f>SUMIFS(СВЦЭМ!$I$34:$I$777,СВЦЭМ!$A$34:$A$777,$A324,СВЦЭМ!$B$34:$B$777,C$296)+'СЕТ СН'!$F$13-'СЕТ СН'!$F$21</f>
        <v>-578.75</v>
      </c>
      <c r="D324" s="37">
        <f>SUMIFS(СВЦЭМ!$I$34:$I$777,СВЦЭМ!$A$34:$A$777,$A324,СВЦЭМ!$B$34:$B$777,D$296)+'СЕТ СН'!$F$13-'СЕТ СН'!$F$21</f>
        <v>-578.75</v>
      </c>
      <c r="E324" s="37">
        <f>SUMIFS(СВЦЭМ!$I$34:$I$777,СВЦЭМ!$A$34:$A$777,$A324,СВЦЭМ!$B$34:$B$777,E$296)+'СЕТ СН'!$F$13-'СЕТ СН'!$F$21</f>
        <v>-578.75</v>
      </c>
      <c r="F324" s="37">
        <f>SUMIFS(СВЦЭМ!$I$34:$I$777,СВЦЭМ!$A$34:$A$777,$A324,СВЦЭМ!$B$34:$B$777,F$296)+'СЕТ СН'!$F$13-'СЕТ СН'!$F$21</f>
        <v>-578.75</v>
      </c>
      <c r="G324" s="37">
        <f>SUMIFS(СВЦЭМ!$I$34:$I$777,СВЦЭМ!$A$34:$A$777,$A324,СВЦЭМ!$B$34:$B$777,G$296)+'СЕТ СН'!$F$13-'СЕТ СН'!$F$21</f>
        <v>-578.75</v>
      </c>
      <c r="H324" s="37">
        <f>SUMIFS(СВЦЭМ!$I$34:$I$777,СВЦЭМ!$A$34:$A$777,$A324,СВЦЭМ!$B$34:$B$777,H$296)+'СЕТ СН'!$F$13-'СЕТ СН'!$F$21</f>
        <v>-578.75</v>
      </c>
      <c r="I324" s="37">
        <f>SUMIFS(СВЦЭМ!$I$34:$I$777,СВЦЭМ!$A$34:$A$777,$A324,СВЦЭМ!$B$34:$B$777,I$296)+'СЕТ СН'!$F$13-'СЕТ СН'!$F$21</f>
        <v>-578.75</v>
      </c>
      <c r="J324" s="37">
        <f>SUMIFS(СВЦЭМ!$I$34:$I$777,СВЦЭМ!$A$34:$A$777,$A324,СВЦЭМ!$B$34:$B$777,J$296)+'СЕТ СН'!$F$13-'СЕТ СН'!$F$21</f>
        <v>-578.75</v>
      </c>
      <c r="K324" s="37">
        <f>SUMIFS(СВЦЭМ!$I$34:$I$777,СВЦЭМ!$A$34:$A$777,$A324,СВЦЭМ!$B$34:$B$777,K$296)+'СЕТ СН'!$F$13-'СЕТ СН'!$F$21</f>
        <v>-578.75</v>
      </c>
      <c r="L324" s="37">
        <f>SUMIFS(СВЦЭМ!$I$34:$I$777,СВЦЭМ!$A$34:$A$777,$A324,СВЦЭМ!$B$34:$B$777,L$296)+'СЕТ СН'!$F$13-'СЕТ СН'!$F$21</f>
        <v>-578.75</v>
      </c>
      <c r="M324" s="37">
        <f>SUMIFS(СВЦЭМ!$I$34:$I$777,СВЦЭМ!$A$34:$A$777,$A324,СВЦЭМ!$B$34:$B$777,M$296)+'СЕТ СН'!$F$13-'СЕТ СН'!$F$21</f>
        <v>-578.75</v>
      </c>
      <c r="N324" s="37">
        <f>SUMIFS(СВЦЭМ!$I$34:$I$777,СВЦЭМ!$A$34:$A$777,$A324,СВЦЭМ!$B$34:$B$777,N$296)+'СЕТ СН'!$F$13-'СЕТ СН'!$F$21</f>
        <v>-578.75</v>
      </c>
      <c r="O324" s="37">
        <f>SUMIFS(СВЦЭМ!$I$34:$I$777,СВЦЭМ!$A$34:$A$777,$A324,СВЦЭМ!$B$34:$B$777,O$296)+'СЕТ СН'!$F$13-'СЕТ СН'!$F$21</f>
        <v>-578.75</v>
      </c>
      <c r="P324" s="37">
        <f>SUMIFS(СВЦЭМ!$I$34:$I$777,СВЦЭМ!$A$34:$A$777,$A324,СВЦЭМ!$B$34:$B$777,P$296)+'СЕТ СН'!$F$13-'СЕТ СН'!$F$21</f>
        <v>-578.75</v>
      </c>
      <c r="Q324" s="37">
        <f>SUMIFS(СВЦЭМ!$I$34:$I$777,СВЦЭМ!$A$34:$A$777,$A324,СВЦЭМ!$B$34:$B$777,Q$296)+'СЕТ СН'!$F$13-'СЕТ СН'!$F$21</f>
        <v>-578.75</v>
      </c>
      <c r="R324" s="37">
        <f>SUMIFS(СВЦЭМ!$I$34:$I$777,СВЦЭМ!$A$34:$A$777,$A324,СВЦЭМ!$B$34:$B$777,R$296)+'СЕТ СН'!$F$13-'СЕТ СН'!$F$21</f>
        <v>-578.75</v>
      </c>
      <c r="S324" s="37">
        <f>SUMIFS(СВЦЭМ!$I$34:$I$777,СВЦЭМ!$A$34:$A$777,$A324,СВЦЭМ!$B$34:$B$777,S$296)+'СЕТ СН'!$F$13-'СЕТ СН'!$F$21</f>
        <v>-578.75</v>
      </c>
      <c r="T324" s="37">
        <f>SUMIFS(СВЦЭМ!$I$34:$I$777,СВЦЭМ!$A$34:$A$777,$A324,СВЦЭМ!$B$34:$B$777,T$296)+'СЕТ СН'!$F$13-'СЕТ СН'!$F$21</f>
        <v>-578.75</v>
      </c>
      <c r="U324" s="37">
        <f>SUMIFS(СВЦЭМ!$I$34:$I$777,СВЦЭМ!$A$34:$A$777,$A324,СВЦЭМ!$B$34:$B$777,U$296)+'СЕТ СН'!$F$13-'СЕТ СН'!$F$21</f>
        <v>-578.75</v>
      </c>
      <c r="V324" s="37">
        <f>SUMIFS(СВЦЭМ!$I$34:$I$777,СВЦЭМ!$A$34:$A$777,$A324,СВЦЭМ!$B$34:$B$777,V$296)+'СЕТ СН'!$F$13-'СЕТ СН'!$F$21</f>
        <v>-578.75</v>
      </c>
      <c r="W324" s="37">
        <f>SUMIFS(СВЦЭМ!$I$34:$I$777,СВЦЭМ!$A$34:$A$777,$A324,СВЦЭМ!$B$34:$B$777,W$296)+'СЕТ СН'!$F$13-'СЕТ СН'!$F$21</f>
        <v>-578.75</v>
      </c>
      <c r="X324" s="37">
        <f>SUMIFS(СВЦЭМ!$I$34:$I$777,СВЦЭМ!$A$34:$A$777,$A324,СВЦЭМ!$B$34:$B$777,X$296)+'СЕТ СН'!$F$13-'СЕТ СН'!$F$21</f>
        <v>-578.75</v>
      </c>
      <c r="Y324" s="37">
        <f>SUMIFS(СВЦЭМ!$I$34:$I$777,СВЦЭМ!$A$34:$A$777,$A324,СВЦЭМ!$B$34:$B$777,Y$296)+'СЕТ СН'!$F$13-'СЕТ СН'!$F$21</f>
        <v>-578.75</v>
      </c>
    </row>
    <row r="325" spans="1:27" ht="15.75" x14ac:dyDescent="0.2">
      <c r="A325" s="36">
        <f t="shared" si="8"/>
        <v>42976</v>
      </c>
      <c r="B325" s="37">
        <f>SUMIFS(СВЦЭМ!$I$34:$I$777,СВЦЭМ!$A$34:$A$777,$A325,СВЦЭМ!$B$34:$B$777,B$296)+'СЕТ СН'!$F$13-'СЕТ СН'!$F$21</f>
        <v>-578.75</v>
      </c>
      <c r="C325" s="37">
        <f>SUMIFS(СВЦЭМ!$I$34:$I$777,СВЦЭМ!$A$34:$A$777,$A325,СВЦЭМ!$B$34:$B$777,C$296)+'СЕТ СН'!$F$13-'СЕТ СН'!$F$21</f>
        <v>-578.75</v>
      </c>
      <c r="D325" s="37">
        <f>SUMIFS(СВЦЭМ!$I$34:$I$777,СВЦЭМ!$A$34:$A$777,$A325,СВЦЭМ!$B$34:$B$777,D$296)+'СЕТ СН'!$F$13-'СЕТ СН'!$F$21</f>
        <v>-578.75</v>
      </c>
      <c r="E325" s="37">
        <f>SUMIFS(СВЦЭМ!$I$34:$I$777,СВЦЭМ!$A$34:$A$777,$A325,СВЦЭМ!$B$34:$B$777,E$296)+'СЕТ СН'!$F$13-'СЕТ СН'!$F$21</f>
        <v>-578.75</v>
      </c>
      <c r="F325" s="37">
        <f>SUMIFS(СВЦЭМ!$I$34:$I$777,СВЦЭМ!$A$34:$A$777,$A325,СВЦЭМ!$B$34:$B$777,F$296)+'СЕТ СН'!$F$13-'СЕТ СН'!$F$21</f>
        <v>-578.75</v>
      </c>
      <c r="G325" s="37">
        <f>SUMIFS(СВЦЭМ!$I$34:$I$777,СВЦЭМ!$A$34:$A$777,$A325,СВЦЭМ!$B$34:$B$777,G$296)+'СЕТ СН'!$F$13-'СЕТ СН'!$F$21</f>
        <v>-578.75</v>
      </c>
      <c r="H325" s="37">
        <f>SUMIFS(СВЦЭМ!$I$34:$I$777,СВЦЭМ!$A$34:$A$777,$A325,СВЦЭМ!$B$34:$B$777,H$296)+'СЕТ СН'!$F$13-'СЕТ СН'!$F$21</f>
        <v>-578.75</v>
      </c>
      <c r="I325" s="37">
        <f>SUMIFS(СВЦЭМ!$I$34:$I$777,СВЦЭМ!$A$34:$A$777,$A325,СВЦЭМ!$B$34:$B$777,I$296)+'СЕТ СН'!$F$13-'СЕТ СН'!$F$21</f>
        <v>-578.75</v>
      </c>
      <c r="J325" s="37">
        <f>SUMIFS(СВЦЭМ!$I$34:$I$777,СВЦЭМ!$A$34:$A$777,$A325,СВЦЭМ!$B$34:$B$777,J$296)+'СЕТ СН'!$F$13-'СЕТ СН'!$F$21</f>
        <v>-578.75</v>
      </c>
      <c r="K325" s="37">
        <f>SUMIFS(СВЦЭМ!$I$34:$I$777,СВЦЭМ!$A$34:$A$777,$A325,СВЦЭМ!$B$34:$B$777,K$296)+'СЕТ СН'!$F$13-'СЕТ СН'!$F$21</f>
        <v>-578.75</v>
      </c>
      <c r="L325" s="37">
        <f>SUMIFS(СВЦЭМ!$I$34:$I$777,СВЦЭМ!$A$34:$A$777,$A325,СВЦЭМ!$B$34:$B$777,L$296)+'СЕТ СН'!$F$13-'СЕТ СН'!$F$21</f>
        <v>-578.75</v>
      </c>
      <c r="M325" s="37">
        <f>SUMIFS(СВЦЭМ!$I$34:$I$777,СВЦЭМ!$A$34:$A$777,$A325,СВЦЭМ!$B$34:$B$777,M$296)+'СЕТ СН'!$F$13-'СЕТ СН'!$F$21</f>
        <v>-578.75</v>
      </c>
      <c r="N325" s="37">
        <f>SUMIFS(СВЦЭМ!$I$34:$I$777,СВЦЭМ!$A$34:$A$777,$A325,СВЦЭМ!$B$34:$B$777,N$296)+'СЕТ СН'!$F$13-'СЕТ СН'!$F$21</f>
        <v>-578.75</v>
      </c>
      <c r="O325" s="37">
        <f>SUMIFS(СВЦЭМ!$I$34:$I$777,СВЦЭМ!$A$34:$A$777,$A325,СВЦЭМ!$B$34:$B$777,O$296)+'СЕТ СН'!$F$13-'СЕТ СН'!$F$21</f>
        <v>-578.75</v>
      </c>
      <c r="P325" s="37">
        <f>SUMIFS(СВЦЭМ!$I$34:$I$777,СВЦЭМ!$A$34:$A$777,$A325,СВЦЭМ!$B$34:$B$777,P$296)+'СЕТ СН'!$F$13-'СЕТ СН'!$F$21</f>
        <v>-578.75</v>
      </c>
      <c r="Q325" s="37">
        <f>SUMIFS(СВЦЭМ!$I$34:$I$777,СВЦЭМ!$A$34:$A$777,$A325,СВЦЭМ!$B$34:$B$777,Q$296)+'СЕТ СН'!$F$13-'СЕТ СН'!$F$21</f>
        <v>-578.75</v>
      </c>
      <c r="R325" s="37">
        <f>SUMIFS(СВЦЭМ!$I$34:$I$777,СВЦЭМ!$A$34:$A$777,$A325,СВЦЭМ!$B$34:$B$777,R$296)+'СЕТ СН'!$F$13-'СЕТ СН'!$F$21</f>
        <v>-578.75</v>
      </c>
      <c r="S325" s="37">
        <f>SUMIFS(СВЦЭМ!$I$34:$I$777,СВЦЭМ!$A$34:$A$777,$A325,СВЦЭМ!$B$34:$B$777,S$296)+'СЕТ СН'!$F$13-'СЕТ СН'!$F$21</f>
        <v>-578.75</v>
      </c>
      <c r="T325" s="37">
        <f>SUMIFS(СВЦЭМ!$I$34:$I$777,СВЦЭМ!$A$34:$A$777,$A325,СВЦЭМ!$B$34:$B$777,T$296)+'СЕТ СН'!$F$13-'СЕТ СН'!$F$21</f>
        <v>-578.75</v>
      </c>
      <c r="U325" s="37">
        <f>SUMIFS(СВЦЭМ!$I$34:$I$777,СВЦЭМ!$A$34:$A$777,$A325,СВЦЭМ!$B$34:$B$777,U$296)+'СЕТ СН'!$F$13-'СЕТ СН'!$F$21</f>
        <v>-578.75</v>
      </c>
      <c r="V325" s="37">
        <f>SUMIFS(СВЦЭМ!$I$34:$I$777,СВЦЭМ!$A$34:$A$777,$A325,СВЦЭМ!$B$34:$B$777,V$296)+'СЕТ СН'!$F$13-'СЕТ СН'!$F$21</f>
        <v>-578.75</v>
      </c>
      <c r="W325" s="37">
        <f>SUMIFS(СВЦЭМ!$I$34:$I$777,СВЦЭМ!$A$34:$A$777,$A325,СВЦЭМ!$B$34:$B$777,W$296)+'СЕТ СН'!$F$13-'СЕТ СН'!$F$21</f>
        <v>-578.75</v>
      </c>
      <c r="X325" s="37">
        <f>SUMIFS(СВЦЭМ!$I$34:$I$777,СВЦЭМ!$A$34:$A$777,$A325,СВЦЭМ!$B$34:$B$777,X$296)+'СЕТ СН'!$F$13-'СЕТ СН'!$F$21</f>
        <v>-578.75</v>
      </c>
      <c r="Y325" s="37">
        <f>SUMIFS(СВЦЭМ!$I$34:$I$777,СВЦЭМ!$A$34:$A$777,$A325,СВЦЭМ!$B$34:$B$777,Y$296)+'СЕТ СН'!$F$13-'СЕТ СН'!$F$21</f>
        <v>-578.75</v>
      </c>
    </row>
    <row r="326" spans="1:27" ht="15.75" x14ac:dyDescent="0.2">
      <c r="A326" s="36">
        <f t="shared" si="8"/>
        <v>42977</v>
      </c>
      <c r="B326" s="37">
        <f>SUMIFS(СВЦЭМ!$I$34:$I$777,СВЦЭМ!$A$34:$A$777,$A326,СВЦЭМ!$B$34:$B$777,B$296)+'СЕТ СН'!$F$13-'СЕТ СН'!$F$21</f>
        <v>-578.75</v>
      </c>
      <c r="C326" s="37">
        <f>SUMIFS(СВЦЭМ!$I$34:$I$777,СВЦЭМ!$A$34:$A$777,$A326,СВЦЭМ!$B$34:$B$777,C$296)+'СЕТ СН'!$F$13-'СЕТ СН'!$F$21</f>
        <v>-578.75</v>
      </c>
      <c r="D326" s="37">
        <f>SUMIFS(СВЦЭМ!$I$34:$I$777,СВЦЭМ!$A$34:$A$777,$A326,СВЦЭМ!$B$34:$B$777,D$296)+'СЕТ СН'!$F$13-'СЕТ СН'!$F$21</f>
        <v>-578.75</v>
      </c>
      <c r="E326" s="37">
        <f>SUMIFS(СВЦЭМ!$I$34:$I$777,СВЦЭМ!$A$34:$A$777,$A326,СВЦЭМ!$B$34:$B$777,E$296)+'СЕТ СН'!$F$13-'СЕТ СН'!$F$21</f>
        <v>-578.75</v>
      </c>
      <c r="F326" s="37">
        <f>SUMIFS(СВЦЭМ!$I$34:$I$777,СВЦЭМ!$A$34:$A$777,$A326,СВЦЭМ!$B$34:$B$777,F$296)+'СЕТ СН'!$F$13-'СЕТ СН'!$F$21</f>
        <v>-578.75</v>
      </c>
      <c r="G326" s="37">
        <f>SUMIFS(СВЦЭМ!$I$34:$I$777,СВЦЭМ!$A$34:$A$777,$A326,СВЦЭМ!$B$34:$B$777,G$296)+'СЕТ СН'!$F$13-'СЕТ СН'!$F$21</f>
        <v>-578.75</v>
      </c>
      <c r="H326" s="37">
        <f>SUMIFS(СВЦЭМ!$I$34:$I$777,СВЦЭМ!$A$34:$A$777,$A326,СВЦЭМ!$B$34:$B$777,H$296)+'СЕТ СН'!$F$13-'СЕТ СН'!$F$21</f>
        <v>-578.75</v>
      </c>
      <c r="I326" s="37">
        <f>SUMIFS(СВЦЭМ!$I$34:$I$777,СВЦЭМ!$A$34:$A$777,$A326,СВЦЭМ!$B$34:$B$777,I$296)+'СЕТ СН'!$F$13-'СЕТ СН'!$F$21</f>
        <v>-578.75</v>
      </c>
      <c r="J326" s="37">
        <f>SUMIFS(СВЦЭМ!$I$34:$I$777,СВЦЭМ!$A$34:$A$777,$A326,СВЦЭМ!$B$34:$B$777,J$296)+'СЕТ СН'!$F$13-'СЕТ СН'!$F$21</f>
        <v>-578.75</v>
      </c>
      <c r="K326" s="37">
        <f>SUMIFS(СВЦЭМ!$I$34:$I$777,СВЦЭМ!$A$34:$A$777,$A326,СВЦЭМ!$B$34:$B$777,K$296)+'СЕТ СН'!$F$13-'СЕТ СН'!$F$21</f>
        <v>-578.75</v>
      </c>
      <c r="L326" s="37">
        <f>SUMIFS(СВЦЭМ!$I$34:$I$777,СВЦЭМ!$A$34:$A$777,$A326,СВЦЭМ!$B$34:$B$777,L$296)+'СЕТ СН'!$F$13-'СЕТ СН'!$F$21</f>
        <v>-578.75</v>
      </c>
      <c r="M326" s="37">
        <f>SUMIFS(СВЦЭМ!$I$34:$I$777,СВЦЭМ!$A$34:$A$777,$A326,СВЦЭМ!$B$34:$B$777,M$296)+'СЕТ СН'!$F$13-'СЕТ СН'!$F$21</f>
        <v>-578.75</v>
      </c>
      <c r="N326" s="37">
        <f>SUMIFS(СВЦЭМ!$I$34:$I$777,СВЦЭМ!$A$34:$A$777,$A326,СВЦЭМ!$B$34:$B$777,N$296)+'СЕТ СН'!$F$13-'СЕТ СН'!$F$21</f>
        <v>-578.75</v>
      </c>
      <c r="O326" s="37">
        <f>SUMIFS(СВЦЭМ!$I$34:$I$777,СВЦЭМ!$A$34:$A$777,$A326,СВЦЭМ!$B$34:$B$777,O$296)+'СЕТ СН'!$F$13-'СЕТ СН'!$F$21</f>
        <v>-578.75</v>
      </c>
      <c r="P326" s="37">
        <f>SUMIFS(СВЦЭМ!$I$34:$I$777,СВЦЭМ!$A$34:$A$777,$A326,СВЦЭМ!$B$34:$B$777,P$296)+'СЕТ СН'!$F$13-'СЕТ СН'!$F$21</f>
        <v>-578.75</v>
      </c>
      <c r="Q326" s="37">
        <f>SUMIFS(СВЦЭМ!$I$34:$I$777,СВЦЭМ!$A$34:$A$777,$A326,СВЦЭМ!$B$34:$B$777,Q$296)+'СЕТ СН'!$F$13-'СЕТ СН'!$F$21</f>
        <v>-578.75</v>
      </c>
      <c r="R326" s="37">
        <f>SUMIFS(СВЦЭМ!$I$34:$I$777,СВЦЭМ!$A$34:$A$777,$A326,СВЦЭМ!$B$34:$B$777,R$296)+'СЕТ СН'!$F$13-'СЕТ СН'!$F$21</f>
        <v>-578.75</v>
      </c>
      <c r="S326" s="37">
        <f>SUMIFS(СВЦЭМ!$I$34:$I$777,СВЦЭМ!$A$34:$A$777,$A326,СВЦЭМ!$B$34:$B$777,S$296)+'СЕТ СН'!$F$13-'СЕТ СН'!$F$21</f>
        <v>-578.75</v>
      </c>
      <c r="T326" s="37">
        <f>SUMIFS(СВЦЭМ!$I$34:$I$777,СВЦЭМ!$A$34:$A$777,$A326,СВЦЭМ!$B$34:$B$777,T$296)+'СЕТ СН'!$F$13-'СЕТ СН'!$F$21</f>
        <v>-578.75</v>
      </c>
      <c r="U326" s="37">
        <f>SUMIFS(СВЦЭМ!$I$34:$I$777,СВЦЭМ!$A$34:$A$777,$A326,СВЦЭМ!$B$34:$B$777,U$296)+'СЕТ СН'!$F$13-'СЕТ СН'!$F$21</f>
        <v>-578.75</v>
      </c>
      <c r="V326" s="37">
        <f>SUMIFS(СВЦЭМ!$I$34:$I$777,СВЦЭМ!$A$34:$A$777,$A326,СВЦЭМ!$B$34:$B$777,V$296)+'СЕТ СН'!$F$13-'СЕТ СН'!$F$21</f>
        <v>-578.75</v>
      </c>
      <c r="W326" s="37">
        <f>SUMIFS(СВЦЭМ!$I$34:$I$777,СВЦЭМ!$A$34:$A$777,$A326,СВЦЭМ!$B$34:$B$777,W$296)+'СЕТ СН'!$F$13-'СЕТ СН'!$F$21</f>
        <v>-578.75</v>
      </c>
      <c r="X326" s="37">
        <f>SUMIFS(СВЦЭМ!$I$34:$I$777,СВЦЭМ!$A$34:$A$777,$A326,СВЦЭМ!$B$34:$B$777,X$296)+'СЕТ СН'!$F$13-'СЕТ СН'!$F$21</f>
        <v>-578.75</v>
      </c>
      <c r="Y326" s="37">
        <f>SUMIFS(СВЦЭМ!$I$34:$I$777,СВЦЭМ!$A$34:$A$777,$A326,СВЦЭМ!$B$34:$B$777,Y$296)+'СЕТ СН'!$F$13-'СЕТ СН'!$F$21</f>
        <v>-578.75</v>
      </c>
    </row>
    <row r="327" spans="1:27" ht="15.75" x14ac:dyDescent="0.2">
      <c r="A327" s="36">
        <f t="shared" si="8"/>
        <v>42978</v>
      </c>
      <c r="B327" s="37">
        <f>SUMIFS(СВЦЭМ!$I$34:$I$777,СВЦЭМ!$A$34:$A$777,$A327,СВЦЭМ!$B$34:$B$777,B$296)+'СЕТ СН'!$F$13-'СЕТ СН'!$F$21</f>
        <v>-578.75</v>
      </c>
      <c r="C327" s="37">
        <f>SUMIFS(СВЦЭМ!$I$34:$I$777,СВЦЭМ!$A$34:$A$777,$A327,СВЦЭМ!$B$34:$B$777,C$296)+'СЕТ СН'!$F$13-'СЕТ СН'!$F$21</f>
        <v>-578.75</v>
      </c>
      <c r="D327" s="37">
        <f>SUMIFS(СВЦЭМ!$I$34:$I$777,СВЦЭМ!$A$34:$A$777,$A327,СВЦЭМ!$B$34:$B$777,D$296)+'СЕТ СН'!$F$13-'СЕТ СН'!$F$21</f>
        <v>-578.75</v>
      </c>
      <c r="E327" s="37">
        <f>SUMIFS(СВЦЭМ!$I$34:$I$777,СВЦЭМ!$A$34:$A$777,$A327,СВЦЭМ!$B$34:$B$777,E$296)+'СЕТ СН'!$F$13-'СЕТ СН'!$F$21</f>
        <v>-578.75</v>
      </c>
      <c r="F327" s="37">
        <f>SUMIFS(СВЦЭМ!$I$34:$I$777,СВЦЭМ!$A$34:$A$777,$A327,СВЦЭМ!$B$34:$B$777,F$296)+'СЕТ СН'!$F$13-'СЕТ СН'!$F$21</f>
        <v>-578.75</v>
      </c>
      <c r="G327" s="37">
        <f>SUMIFS(СВЦЭМ!$I$34:$I$777,СВЦЭМ!$A$34:$A$777,$A327,СВЦЭМ!$B$34:$B$777,G$296)+'СЕТ СН'!$F$13-'СЕТ СН'!$F$21</f>
        <v>-578.75</v>
      </c>
      <c r="H327" s="37">
        <f>SUMIFS(СВЦЭМ!$I$34:$I$777,СВЦЭМ!$A$34:$A$777,$A327,СВЦЭМ!$B$34:$B$777,H$296)+'СЕТ СН'!$F$13-'СЕТ СН'!$F$21</f>
        <v>-578.75</v>
      </c>
      <c r="I327" s="37">
        <f>SUMIFS(СВЦЭМ!$I$34:$I$777,СВЦЭМ!$A$34:$A$777,$A327,СВЦЭМ!$B$34:$B$777,I$296)+'СЕТ СН'!$F$13-'СЕТ СН'!$F$21</f>
        <v>-578.75</v>
      </c>
      <c r="J327" s="37">
        <f>SUMIFS(СВЦЭМ!$I$34:$I$777,СВЦЭМ!$A$34:$A$777,$A327,СВЦЭМ!$B$34:$B$777,J$296)+'СЕТ СН'!$F$13-'СЕТ СН'!$F$21</f>
        <v>-578.75</v>
      </c>
      <c r="K327" s="37">
        <f>SUMIFS(СВЦЭМ!$I$34:$I$777,СВЦЭМ!$A$34:$A$777,$A327,СВЦЭМ!$B$34:$B$777,K$296)+'СЕТ СН'!$F$13-'СЕТ СН'!$F$21</f>
        <v>-578.75</v>
      </c>
      <c r="L327" s="37">
        <f>SUMIFS(СВЦЭМ!$I$34:$I$777,СВЦЭМ!$A$34:$A$777,$A327,СВЦЭМ!$B$34:$B$777,L$296)+'СЕТ СН'!$F$13-'СЕТ СН'!$F$21</f>
        <v>-578.75</v>
      </c>
      <c r="M327" s="37">
        <f>SUMIFS(СВЦЭМ!$I$34:$I$777,СВЦЭМ!$A$34:$A$777,$A327,СВЦЭМ!$B$34:$B$777,M$296)+'СЕТ СН'!$F$13-'СЕТ СН'!$F$21</f>
        <v>-578.75</v>
      </c>
      <c r="N327" s="37">
        <f>SUMIFS(СВЦЭМ!$I$34:$I$777,СВЦЭМ!$A$34:$A$777,$A327,СВЦЭМ!$B$34:$B$777,N$296)+'СЕТ СН'!$F$13-'СЕТ СН'!$F$21</f>
        <v>-578.75</v>
      </c>
      <c r="O327" s="37">
        <f>SUMIFS(СВЦЭМ!$I$34:$I$777,СВЦЭМ!$A$34:$A$777,$A327,СВЦЭМ!$B$34:$B$777,O$296)+'СЕТ СН'!$F$13-'СЕТ СН'!$F$21</f>
        <v>-578.75</v>
      </c>
      <c r="P327" s="37">
        <f>SUMIFS(СВЦЭМ!$I$34:$I$777,СВЦЭМ!$A$34:$A$777,$A327,СВЦЭМ!$B$34:$B$777,P$296)+'СЕТ СН'!$F$13-'СЕТ СН'!$F$21</f>
        <v>-578.75</v>
      </c>
      <c r="Q327" s="37">
        <f>SUMIFS(СВЦЭМ!$I$34:$I$777,СВЦЭМ!$A$34:$A$777,$A327,СВЦЭМ!$B$34:$B$777,Q$296)+'СЕТ СН'!$F$13-'СЕТ СН'!$F$21</f>
        <v>-578.75</v>
      </c>
      <c r="R327" s="37">
        <f>SUMIFS(СВЦЭМ!$I$34:$I$777,СВЦЭМ!$A$34:$A$777,$A327,СВЦЭМ!$B$34:$B$777,R$296)+'СЕТ СН'!$F$13-'СЕТ СН'!$F$21</f>
        <v>-578.75</v>
      </c>
      <c r="S327" s="37">
        <f>SUMIFS(СВЦЭМ!$I$34:$I$777,СВЦЭМ!$A$34:$A$777,$A327,СВЦЭМ!$B$34:$B$777,S$296)+'СЕТ СН'!$F$13-'СЕТ СН'!$F$21</f>
        <v>-578.75</v>
      </c>
      <c r="T327" s="37">
        <f>SUMIFS(СВЦЭМ!$I$34:$I$777,СВЦЭМ!$A$34:$A$777,$A327,СВЦЭМ!$B$34:$B$777,T$296)+'СЕТ СН'!$F$13-'СЕТ СН'!$F$21</f>
        <v>-578.75</v>
      </c>
      <c r="U327" s="37">
        <f>SUMIFS(СВЦЭМ!$I$34:$I$777,СВЦЭМ!$A$34:$A$777,$A327,СВЦЭМ!$B$34:$B$777,U$296)+'СЕТ СН'!$F$13-'СЕТ СН'!$F$21</f>
        <v>-578.75</v>
      </c>
      <c r="V327" s="37">
        <f>SUMIFS(СВЦЭМ!$I$34:$I$777,СВЦЭМ!$A$34:$A$777,$A327,СВЦЭМ!$B$34:$B$777,V$296)+'СЕТ СН'!$F$13-'СЕТ СН'!$F$21</f>
        <v>-578.75</v>
      </c>
      <c r="W327" s="37">
        <f>SUMIFS(СВЦЭМ!$I$34:$I$777,СВЦЭМ!$A$34:$A$777,$A327,СВЦЭМ!$B$34:$B$777,W$296)+'СЕТ СН'!$F$13-'СЕТ СН'!$F$21</f>
        <v>-578.75</v>
      </c>
      <c r="X327" s="37">
        <f>SUMIFS(СВЦЭМ!$I$34:$I$777,СВЦЭМ!$A$34:$A$777,$A327,СВЦЭМ!$B$34:$B$777,X$296)+'СЕТ СН'!$F$13-'СЕТ СН'!$F$21</f>
        <v>-578.75</v>
      </c>
      <c r="Y327" s="37">
        <f>SUMIFS(СВЦЭМ!$I$34:$I$777,СВЦЭМ!$A$34:$A$777,$A327,СВЦЭМ!$B$34:$B$777,Y$296)+'СЕТ СН'!$F$13-'СЕТ СН'!$F$21</f>
        <v>-578.75</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01.08.2017</v>
      </c>
      <c r="B332" s="37">
        <f>SUMIFS(СВЦЭМ!$J$34:$J$777,СВЦЭМ!$A$34:$A$777,$A332,СВЦЭМ!$B$34:$B$777,B$331)+'СЕТ СН'!$F$13-'СЕТ СН'!$F$21</f>
        <v>-186.07517354999999</v>
      </c>
      <c r="C332" s="37">
        <f>SUMIFS(СВЦЭМ!$J$34:$J$777,СВЦЭМ!$A$34:$A$777,$A332,СВЦЭМ!$B$34:$B$777,C$331)+'СЕТ СН'!$F$13-'СЕТ СН'!$F$21</f>
        <v>-147.56258276</v>
      </c>
      <c r="D332" s="37">
        <f>SUMIFS(СВЦЭМ!$J$34:$J$777,СВЦЭМ!$A$34:$A$777,$A332,СВЦЭМ!$B$34:$B$777,D$331)+'СЕТ СН'!$F$13-'СЕТ СН'!$F$21</f>
        <v>-128.61257198999999</v>
      </c>
      <c r="E332" s="37">
        <f>SUMIFS(СВЦЭМ!$J$34:$J$777,СВЦЭМ!$A$34:$A$777,$A332,СВЦЭМ!$B$34:$B$777,E$331)+'СЕТ СН'!$F$13-'СЕТ СН'!$F$21</f>
        <v>-111.65979156999998</v>
      </c>
      <c r="F332" s="37">
        <f>SUMIFS(СВЦЭМ!$J$34:$J$777,СВЦЭМ!$A$34:$A$777,$A332,СВЦЭМ!$B$34:$B$777,F$331)+'СЕТ СН'!$F$13-'СЕТ СН'!$F$21</f>
        <v>-107.89791625999999</v>
      </c>
      <c r="G332" s="37">
        <f>SUMIFS(СВЦЭМ!$J$34:$J$777,СВЦЭМ!$A$34:$A$777,$A332,СВЦЭМ!$B$34:$B$777,G$331)+'СЕТ СН'!$F$13-'СЕТ СН'!$F$21</f>
        <v>-101.60794550999998</v>
      </c>
      <c r="H332" s="37">
        <f>SUMIFS(СВЦЭМ!$J$34:$J$777,СВЦЭМ!$A$34:$A$777,$A332,СВЦЭМ!$B$34:$B$777,H$331)+'СЕТ СН'!$F$13-'СЕТ СН'!$F$21</f>
        <v>-125.46577208999997</v>
      </c>
      <c r="I332" s="37">
        <f>SUMIFS(СВЦЭМ!$J$34:$J$777,СВЦЭМ!$A$34:$A$777,$A332,СВЦЭМ!$B$34:$B$777,I$331)+'СЕТ СН'!$F$13-'СЕТ СН'!$F$21</f>
        <v>-190.53186147000002</v>
      </c>
      <c r="J332" s="37">
        <f>SUMIFS(СВЦЭМ!$J$34:$J$777,СВЦЭМ!$A$34:$A$777,$A332,СВЦЭМ!$B$34:$B$777,J$331)+'СЕТ СН'!$F$13-'СЕТ СН'!$F$21</f>
        <v>-255.65245450999998</v>
      </c>
      <c r="K332" s="37">
        <f>SUMIFS(СВЦЭМ!$J$34:$J$777,СВЦЭМ!$A$34:$A$777,$A332,СВЦЭМ!$B$34:$B$777,K$331)+'СЕТ СН'!$F$13-'СЕТ СН'!$F$21</f>
        <v>-304.90849250999997</v>
      </c>
      <c r="L332" s="37">
        <f>SUMIFS(СВЦЭМ!$J$34:$J$777,СВЦЭМ!$A$34:$A$777,$A332,СВЦЭМ!$B$34:$B$777,L$331)+'СЕТ СН'!$F$13-'СЕТ СН'!$F$21</f>
        <v>-329.71938735000003</v>
      </c>
      <c r="M332" s="37">
        <f>SUMIFS(СВЦЭМ!$J$34:$J$777,СВЦЭМ!$A$34:$A$777,$A332,СВЦЭМ!$B$34:$B$777,M$331)+'СЕТ СН'!$F$13-'СЕТ СН'!$F$21</f>
        <v>-332.95355372</v>
      </c>
      <c r="N332" s="37">
        <f>SUMIFS(СВЦЭМ!$J$34:$J$777,СВЦЭМ!$A$34:$A$777,$A332,СВЦЭМ!$B$34:$B$777,N$331)+'СЕТ СН'!$F$13-'СЕТ СН'!$F$21</f>
        <v>-334.09426955000004</v>
      </c>
      <c r="O332" s="37">
        <f>SUMIFS(СВЦЭМ!$J$34:$J$777,СВЦЭМ!$A$34:$A$777,$A332,СВЦЭМ!$B$34:$B$777,O$331)+'СЕТ СН'!$F$13-'СЕТ СН'!$F$21</f>
        <v>-331.13853143</v>
      </c>
      <c r="P332" s="37">
        <f>SUMIFS(СВЦЭМ!$J$34:$J$777,СВЦЭМ!$A$34:$A$777,$A332,СВЦЭМ!$B$34:$B$777,P$331)+'СЕТ СН'!$F$13-'СЕТ СН'!$F$21</f>
        <v>-331.05748238000001</v>
      </c>
      <c r="Q332" s="37">
        <f>SUMIFS(СВЦЭМ!$J$34:$J$777,СВЦЭМ!$A$34:$A$777,$A332,СВЦЭМ!$B$34:$B$777,Q$331)+'СЕТ СН'!$F$13-'СЕТ СН'!$F$21</f>
        <v>-331.80289101</v>
      </c>
      <c r="R332" s="37">
        <f>SUMIFS(СВЦЭМ!$J$34:$J$777,СВЦЭМ!$A$34:$A$777,$A332,СВЦЭМ!$B$34:$B$777,R$331)+'СЕТ СН'!$F$13-'СЕТ СН'!$F$21</f>
        <v>-331.33082973</v>
      </c>
      <c r="S332" s="37">
        <f>SUMIFS(СВЦЭМ!$J$34:$J$777,СВЦЭМ!$A$34:$A$777,$A332,СВЦЭМ!$B$34:$B$777,S$331)+'СЕТ СН'!$F$13-'СЕТ СН'!$F$21</f>
        <v>-331.93407666999997</v>
      </c>
      <c r="T332" s="37">
        <f>SUMIFS(СВЦЭМ!$J$34:$J$777,СВЦЭМ!$A$34:$A$777,$A332,СВЦЭМ!$B$34:$B$777,T$331)+'СЕТ СН'!$F$13-'СЕТ СН'!$F$21</f>
        <v>-332.26687026000002</v>
      </c>
      <c r="U332" s="37">
        <f>SUMIFS(СВЦЭМ!$J$34:$J$777,СВЦЭМ!$A$34:$A$777,$A332,СВЦЭМ!$B$34:$B$777,U$331)+'СЕТ СН'!$F$13-'СЕТ СН'!$F$21</f>
        <v>-334.10061954000003</v>
      </c>
      <c r="V332" s="37">
        <f>SUMIFS(СВЦЭМ!$J$34:$J$777,СВЦЭМ!$A$34:$A$777,$A332,СВЦЭМ!$B$34:$B$777,V$331)+'СЕТ СН'!$F$13-'СЕТ СН'!$F$21</f>
        <v>-318.44723911</v>
      </c>
      <c r="W332" s="37">
        <f>SUMIFS(СВЦЭМ!$J$34:$J$777,СВЦЭМ!$A$34:$A$777,$A332,СВЦЭМ!$B$34:$B$777,W$331)+'СЕТ СН'!$F$13-'СЕТ СН'!$F$21</f>
        <v>-289.23581240999999</v>
      </c>
      <c r="X332" s="37">
        <f>SUMIFS(СВЦЭМ!$J$34:$J$777,СВЦЭМ!$A$34:$A$777,$A332,СВЦЭМ!$B$34:$B$777,X$331)+'СЕТ СН'!$F$13-'СЕТ СН'!$F$21</f>
        <v>-262.38701398000001</v>
      </c>
      <c r="Y332" s="37">
        <f>SUMIFS(СВЦЭМ!$J$34:$J$777,СВЦЭМ!$A$34:$A$777,$A332,СВЦЭМ!$B$34:$B$777,Y$331)+'СЕТ СН'!$F$13-'СЕТ СН'!$F$21</f>
        <v>-209.89573182999999</v>
      </c>
      <c r="AA332" s="46"/>
    </row>
    <row r="333" spans="1:27" ht="15.75" x14ac:dyDescent="0.2">
      <c r="A333" s="36">
        <f>A332+1</f>
        <v>42949</v>
      </c>
      <c r="B333" s="37">
        <f>SUMIFS(СВЦЭМ!$J$34:$J$777,СВЦЭМ!$A$34:$A$777,$A333,СВЦЭМ!$B$34:$B$777,B$331)+'СЕТ СН'!$F$13-'СЕТ СН'!$F$21</f>
        <v>-178.07063757999998</v>
      </c>
      <c r="C333" s="37">
        <f>SUMIFS(СВЦЭМ!$J$34:$J$777,СВЦЭМ!$A$34:$A$777,$A333,СВЦЭМ!$B$34:$B$777,C$331)+'СЕТ СН'!$F$13-'СЕТ СН'!$F$21</f>
        <v>-132.13418436000001</v>
      </c>
      <c r="D333" s="37">
        <f>SUMIFS(СВЦЭМ!$J$34:$J$777,СВЦЭМ!$A$34:$A$777,$A333,СВЦЭМ!$B$34:$B$777,D$331)+'СЕТ СН'!$F$13-'СЕТ СН'!$F$21</f>
        <v>-109.13713296999998</v>
      </c>
      <c r="E333" s="37">
        <f>SUMIFS(СВЦЭМ!$J$34:$J$777,СВЦЭМ!$A$34:$A$777,$A333,СВЦЭМ!$B$34:$B$777,E$331)+'СЕТ СН'!$F$13-'СЕТ СН'!$F$21</f>
        <v>-102.67190262999998</v>
      </c>
      <c r="F333" s="37">
        <f>SUMIFS(СВЦЭМ!$J$34:$J$777,СВЦЭМ!$A$34:$A$777,$A333,СВЦЭМ!$B$34:$B$777,F$331)+'СЕТ СН'!$F$13-'СЕТ СН'!$F$21</f>
        <v>-98.437838320000026</v>
      </c>
      <c r="G333" s="37">
        <f>SUMIFS(СВЦЭМ!$J$34:$J$777,СВЦЭМ!$A$34:$A$777,$A333,СВЦЭМ!$B$34:$B$777,G$331)+'СЕТ СН'!$F$13-'СЕТ СН'!$F$21</f>
        <v>-105.87849162999998</v>
      </c>
      <c r="H333" s="37">
        <f>SUMIFS(СВЦЭМ!$J$34:$J$777,СВЦЭМ!$A$34:$A$777,$A333,СВЦЭМ!$B$34:$B$777,H$331)+'СЕТ СН'!$F$13-'СЕТ СН'!$F$21</f>
        <v>-148.54968234</v>
      </c>
      <c r="I333" s="37">
        <f>SUMIFS(СВЦЭМ!$J$34:$J$777,СВЦЭМ!$A$34:$A$777,$A333,СВЦЭМ!$B$34:$B$777,I$331)+'СЕТ СН'!$F$13-'СЕТ СН'!$F$21</f>
        <v>-209.79517621000002</v>
      </c>
      <c r="J333" s="37">
        <f>SUMIFS(СВЦЭМ!$J$34:$J$777,СВЦЭМ!$A$34:$A$777,$A333,СВЦЭМ!$B$34:$B$777,J$331)+'СЕТ СН'!$F$13-'СЕТ СН'!$F$21</f>
        <v>-266.82370896999998</v>
      </c>
      <c r="K333" s="37">
        <f>SUMIFS(СВЦЭМ!$J$34:$J$777,СВЦЭМ!$A$34:$A$777,$A333,СВЦЭМ!$B$34:$B$777,K$331)+'СЕТ СН'!$F$13-'СЕТ СН'!$F$21</f>
        <v>-294.70981374000002</v>
      </c>
      <c r="L333" s="37">
        <f>SUMIFS(СВЦЭМ!$J$34:$J$777,СВЦЭМ!$A$34:$A$777,$A333,СВЦЭМ!$B$34:$B$777,L$331)+'СЕТ СН'!$F$13-'СЕТ СН'!$F$21</f>
        <v>-316.30117636</v>
      </c>
      <c r="M333" s="37">
        <f>SUMIFS(СВЦЭМ!$J$34:$J$777,СВЦЭМ!$A$34:$A$777,$A333,СВЦЭМ!$B$34:$B$777,M$331)+'СЕТ СН'!$F$13-'СЕТ СН'!$F$21</f>
        <v>-316.80922803999999</v>
      </c>
      <c r="N333" s="37">
        <f>SUMIFS(СВЦЭМ!$J$34:$J$777,СВЦЭМ!$A$34:$A$777,$A333,СВЦЭМ!$B$34:$B$777,N$331)+'СЕТ СН'!$F$13-'СЕТ СН'!$F$21</f>
        <v>-321.14733242</v>
      </c>
      <c r="O333" s="37">
        <f>SUMIFS(СВЦЭМ!$J$34:$J$777,СВЦЭМ!$A$34:$A$777,$A333,СВЦЭМ!$B$34:$B$777,O$331)+'СЕТ СН'!$F$13-'СЕТ СН'!$F$21</f>
        <v>-320.22704191999998</v>
      </c>
      <c r="P333" s="37">
        <f>SUMIFS(СВЦЭМ!$J$34:$J$777,СВЦЭМ!$A$34:$A$777,$A333,СВЦЭМ!$B$34:$B$777,P$331)+'СЕТ СН'!$F$13-'СЕТ СН'!$F$21</f>
        <v>-318.98605426</v>
      </c>
      <c r="Q333" s="37">
        <f>SUMIFS(СВЦЭМ!$J$34:$J$777,СВЦЭМ!$A$34:$A$777,$A333,СВЦЭМ!$B$34:$B$777,Q$331)+'СЕТ СН'!$F$13-'СЕТ СН'!$F$21</f>
        <v>-315.50843379999998</v>
      </c>
      <c r="R333" s="37">
        <f>SUMIFS(СВЦЭМ!$J$34:$J$777,СВЦЭМ!$A$34:$A$777,$A333,СВЦЭМ!$B$34:$B$777,R$331)+'СЕТ СН'!$F$13-'СЕТ СН'!$F$21</f>
        <v>-307.96390990999998</v>
      </c>
      <c r="S333" s="37">
        <f>SUMIFS(СВЦЭМ!$J$34:$J$777,СВЦЭМ!$A$34:$A$777,$A333,СВЦЭМ!$B$34:$B$777,S$331)+'СЕТ СН'!$F$13-'СЕТ СН'!$F$21</f>
        <v>-302.98332842999997</v>
      </c>
      <c r="T333" s="37">
        <f>SUMIFS(СВЦЭМ!$J$34:$J$777,СВЦЭМ!$A$34:$A$777,$A333,СВЦЭМ!$B$34:$B$777,T$331)+'СЕТ СН'!$F$13-'СЕТ СН'!$F$21</f>
        <v>-312.0394374</v>
      </c>
      <c r="U333" s="37">
        <f>SUMIFS(СВЦЭМ!$J$34:$J$777,СВЦЭМ!$A$34:$A$777,$A333,СВЦЭМ!$B$34:$B$777,U$331)+'СЕТ СН'!$F$13-'СЕТ СН'!$F$21</f>
        <v>-324.07906859000002</v>
      </c>
      <c r="V333" s="37">
        <f>SUMIFS(СВЦЭМ!$J$34:$J$777,СВЦЭМ!$A$34:$A$777,$A333,СВЦЭМ!$B$34:$B$777,V$331)+'СЕТ СН'!$F$13-'СЕТ СН'!$F$21</f>
        <v>-308.33626098000002</v>
      </c>
      <c r="W333" s="37">
        <f>SUMIFS(СВЦЭМ!$J$34:$J$777,СВЦЭМ!$A$34:$A$777,$A333,СВЦЭМ!$B$34:$B$777,W$331)+'СЕТ СН'!$F$13-'СЕТ СН'!$F$21</f>
        <v>-280.67041361000003</v>
      </c>
      <c r="X333" s="37">
        <f>SUMIFS(СВЦЭМ!$J$34:$J$777,СВЦЭМ!$A$34:$A$777,$A333,СВЦЭМ!$B$34:$B$777,X$331)+'СЕТ СН'!$F$13-'СЕТ СН'!$F$21</f>
        <v>-258.28116256999999</v>
      </c>
      <c r="Y333" s="37">
        <f>SUMIFS(СВЦЭМ!$J$34:$J$777,СВЦЭМ!$A$34:$A$777,$A333,СВЦЭМ!$B$34:$B$777,Y$331)+'СЕТ СН'!$F$13-'СЕТ СН'!$F$21</f>
        <v>-210.44567106</v>
      </c>
    </row>
    <row r="334" spans="1:27" ht="15.75" x14ac:dyDescent="0.2">
      <c r="A334" s="36">
        <f t="shared" ref="A334:A362" si="9">A333+1</f>
        <v>42950</v>
      </c>
      <c r="B334" s="37">
        <f>SUMIFS(СВЦЭМ!$J$34:$J$777,СВЦЭМ!$A$34:$A$777,$A334,СВЦЭМ!$B$34:$B$777,B$331)+'СЕТ СН'!$F$13-'СЕТ СН'!$F$21</f>
        <v>-170.29917201000001</v>
      </c>
      <c r="C334" s="37">
        <f>SUMIFS(СВЦЭМ!$J$34:$J$777,СВЦЭМ!$A$34:$A$777,$A334,СВЦЭМ!$B$34:$B$777,C$331)+'СЕТ СН'!$F$13-'СЕТ СН'!$F$21</f>
        <v>-133.65821234999999</v>
      </c>
      <c r="D334" s="37">
        <f>SUMIFS(СВЦЭМ!$J$34:$J$777,СВЦЭМ!$A$34:$A$777,$A334,СВЦЭМ!$B$34:$B$777,D$331)+'СЕТ СН'!$F$13-'СЕТ СН'!$F$21</f>
        <v>-109.52058476000002</v>
      </c>
      <c r="E334" s="37">
        <f>SUMIFS(СВЦЭМ!$J$34:$J$777,СВЦЭМ!$A$34:$A$777,$A334,СВЦЭМ!$B$34:$B$777,E$331)+'СЕТ СН'!$F$13-'СЕТ СН'!$F$21</f>
        <v>-97.639848659999984</v>
      </c>
      <c r="F334" s="37">
        <f>SUMIFS(СВЦЭМ!$J$34:$J$777,СВЦЭМ!$A$34:$A$777,$A334,СВЦЭМ!$B$34:$B$777,F$331)+'СЕТ СН'!$F$13-'СЕТ СН'!$F$21</f>
        <v>-94.700212659999977</v>
      </c>
      <c r="G334" s="37">
        <f>SUMIFS(СВЦЭМ!$J$34:$J$777,СВЦЭМ!$A$34:$A$777,$A334,СВЦЭМ!$B$34:$B$777,G$331)+'СЕТ СН'!$F$13-'СЕТ СН'!$F$21</f>
        <v>-100.36746562000002</v>
      </c>
      <c r="H334" s="37">
        <f>SUMIFS(СВЦЭМ!$J$34:$J$777,СВЦЭМ!$A$34:$A$777,$A334,СВЦЭМ!$B$34:$B$777,H$331)+'СЕТ СН'!$F$13-'СЕТ СН'!$F$21</f>
        <v>-144.13859628</v>
      </c>
      <c r="I334" s="37">
        <f>SUMIFS(СВЦЭМ!$J$34:$J$777,СВЦЭМ!$A$34:$A$777,$A334,СВЦЭМ!$B$34:$B$777,I$331)+'СЕТ СН'!$F$13-'СЕТ СН'!$F$21</f>
        <v>-203.61111505000002</v>
      </c>
      <c r="J334" s="37">
        <f>SUMIFS(СВЦЭМ!$J$34:$J$777,СВЦЭМ!$A$34:$A$777,$A334,СВЦЭМ!$B$34:$B$777,J$331)+'СЕТ СН'!$F$13-'СЕТ СН'!$F$21</f>
        <v>-270.69246163000003</v>
      </c>
      <c r="K334" s="37">
        <f>SUMIFS(СВЦЭМ!$J$34:$J$777,СВЦЭМ!$A$34:$A$777,$A334,СВЦЭМ!$B$34:$B$777,K$331)+'СЕТ СН'!$F$13-'СЕТ СН'!$F$21</f>
        <v>-317.05586905000001</v>
      </c>
      <c r="L334" s="37">
        <f>SUMIFS(СВЦЭМ!$J$34:$J$777,СВЦЭМ!$A$34:$A$777,$A334,СВЦЭМ!$B$34:$B$777,L$331)+'СЕТ СН'!$F$13-'СЕТ СН'!$F$21</f>
        <v>-345.66984673000002</v>
      </c>
      <c r="M334" s="37">
        <f>SUMIFS(СВЦЭМ!$J$34:$J$777,СВЦЭМ!$A$34:$A$777,$A334,СВЦЭМ!$B$34:$B$777,M$331)+'СЕТ СН'!$F$13-'СЕТ СН'!$F$21</f>
        <v>-349.71316820999999</v>
      </c>
      <c r="N334" s="37">
        <f>SUMIFS(СВЦЭМ!$J$34:$J$777,СВЦЭМ!$A$34:$A$777,$A334,СВЦЭМ!$B$34:$B$777,N$331)+'СЕТ СН'!$F$13-'СЕТ СН'!$F$21</f>
        <v>-346.03537803</v>
      </c>
      <c r="O334" s="37">
        <f>SUMIFS(СВЦЭМ!$J$34:$J$777,СВЦЭМ!$A$34:$A$777,$A334,СВЦЭМ!$B$34:$B$777,O$331)+'СЕТ СН'!$F$13-'СЕТ СН'!$F$21</f>
        <v>-353.51449034000001</v>
      </c>
      <c r="P334" s="37">
        <f>SUMIFS(СВЦЭМ!$J$34:$J$777,СВЦЭМ!$A$34:$A$777,$A334,СВЦЭМ!$B$34:$B$777,P$331)+'СЕТ СН'!$F$13-'СЕТ СН'!$F$21</f>
        <v>-345.49143478999997</v>
      </c>
      <c r="Q334" s="37">
        <f>SUMIFS(СВЦЭМ!$J$34:$J$777,СВЦЭМ!$A$34:$A$777,$A334,СВЦЭМ!$B$34:$B$777,Q$331)+'СЕТ СН'!$F$13-'СЕТ СН'!$F$21</f>
        <v>-343.41553662000001</v>
      </c>
      <c r="R334" s="37">
        <f>SUMIFS(СВЦЭМ!$J$34:$J$777,СВЦЭМ!$A$34:$A$777,$A334,СВЦЭМ!$B$34:$B$777,R$331)+'СЕТ СН'!$F$13-'СЕТ СН'!$F$21</f>
        <v>-340.32271933999999</v>
      </c>
      <c r="S334" s="37">
        <f>SUMIFS(СВЦЭМ!$J$34:$J$777,СВЦЭМ!$A$34:$A$777,$A334,СВЦЭМ!$B$34:$B$777,S$331)+'СЕТ СН'!$F$13-'СЕТ СН'!$F$21</f>
        <v>-345.33138514999996</v>
      </c>
      <c r="T334" s="37">
        <f>SUMIFS(СВЦЭМ!$J$34:$J$777,СВЦЭМ!$A$34:$A$777,$A334,СВЦЭМ!$B$34:$B$777,T$331)+'СЕТ СН'!$F$13-'СЕТ СН'!$F$21</f>
        <v>-338.86306823999996</v>
      </c>
      <c r="U334" s="37">
        <f>SUMIFS(СВЦЭМ!$J$34:$J$777,СВЦЭМ!$A$34:$A$777,$A334,СВЦЭМ!$B$34:$B$777,U$331)+'СЕТ СН'!$F$13-'СЕТ СН'!$F$21</f>
        <v>-338.11700631999997</v>
      </c>
      <c r="V334" s="37">
        <f>SUMIFS(СВЦЭМ!$J$34:$J$777,СВЦЭМ!$A$34:$A$777,$A334,СВЦЭМ!$B$34:$B$777,V$331)+'СЕТ СН'!$F$13-'СЕТ СН'!$F$21</f>
        <v>-329.69223012999998</v>
      </c>
      <c r="W334" s="37">
        <f>SUMIFS(СВЦЭМ!$J$34:$J$777,СВЦЭМ!$A$34:$A$777,$A334,СВЦЭМ!$B$34:$B$777,W$331)+'СЕТ СН'!$F$13-'СЕТ СН'!$F$21</f>
        <v>-308.15510132999998</v>
      </c>
      <c r="X334" s="37">
        <f>SUMIFS(СВЦЭМ!$J$34:$J$777,СВЦЭМ!$A$34:$A$777,$A334,СВЦЭМ!$B$34:$B$777,X$331)+'СЕТ СН'!$F$13-'СЕТ СН'!$F$21</f>
        <v>-258.12130129000002</v>
      </c>
      <c r="Y334" s="37">
        <f>SUMIFS(СВЦЭМ!$J$34:$J$777,СВЦЭМ!$A$34:$A$777,$A334,СВЦЭМ!$B$34:$B$777,Y$331)+'СЕТ СН'!$F$13-'СЕТ СН'!$F$21</f>
        <v>-203.59506283000002</v>
      </c>
    </row>
    <row r="335" spans="1:27" ht="15.75" x14ac:dyDescent="0.2">
      <c r="A335" s="36">
        <f t="shared" si="9"/>
        <v>42951</v>
      </c>
      <c r="B335" s="37">
        <f>SUMIFS(СВЦЭМ!$J$34:$J$777,СВЦЭМ!$A$34:$A$777,$A335,СВЦЭМ!$B$34:$B$777,B$331)+'СЕТ СН'!$F$13-'СЕТ СН'!$F$21</f>
        <v>-105.41375398999998</v>
      </c>
      <c r="C335" s="37">
        <f>SUMIFS(СВЦЭМ!$J$34:$J$777,СВЦЭМ!$A$34:$A$777,$A335,СВЦЭМ!$B$34:$B$777,C$331)+'СЕТ СН'!$F$13-'СЕТ СН'!$F$21</f>
        <v>-48.749511719999987</v>
      </c>
      <c r="D335" s="37">
        <f>SUMIFS(СВЦЭМ!$J$34:$J$777,СВЦЭМ!$A$34:$A$777,$A335,СВЦЭМ!$B$34:$B$777,D$331)+'СЕТ СН'!$F$13-'СЕТ СН'!$F$21</f>
        <v>-9.9142196799999738</v>
      </c>
      <c r="E335" s="37">
        <f>SUMIFS(СВЦЭМ!$J$34:$J$777,СВЦЭМ!$A$34:$A$777,$A335,СВЦЭМ!$B$34:$B$777,E$331)+'СЕТ СН'!$F$13-'СЕТ СН'!$F$21</f>
        <v>13.102974890000041</v>
      </c>
      <c r="F335" s="37">
        <f>SUMIFS(СВЦЭМ!$J$34:$J$777,СВЦЭМ!$A$34:$A$777,$A335,СВЦЭМ!$B$34:$B$777,F$331)+'СЕТ СН'!$F$13-'СЕТ СН'!$F$21</f>
        <v>15.267741590000014</v>
      </c>
      <c r="G335" s="37">
        <f>SUMIFS(СВЦЭМ!$J$34:$J$777,СВЦЭМ!$A$34:$A$777,$A335,СВЦЭМ!$B$34:$B$777,G$331)+'СЕТ СН'!$F$13-'СЕТ СН'!$F$21</f>
        <v>14.022200440000006</v>
      </c>
      <c r="H335" s="37">
        <f>SUMIFS(СВЦЭМ!$J$34:$J$777,СВЦЭМ!$A$34:$A$777,$A335,СВЦЭМ!$B$34:$B$777,H$331)+'СЕТ СН'!$F$13-'СЕТ СН'!$F$21</f>
        <v>-32.181418549999989</v>
      </c>
      <c r="I335" s="37">
        <f>SUMIFS(СВЦЭМ!$J$34:$J$777,СВЦЭМ!$A$34:$A$777,$A335,СВЦЭМ!$B$34:$B$777,I$331)+'СЕТ СН'!$F$13-'СЕТ СН'!$F$21</f>
        <v>-96.052014240000005</v>
      </c>
      <c r="J335" s="37">
        <f>SUMIFS(СВЦЭМ!$J$34:$J$777,СВЦЭМ!$A$34:$A$777,$A335,СВЦЭМ!$B$34:$B$777,J$331)+'СЕТ СН'!$F$13-'СЕТ СН'!$F$21</f>
        <v>-158.69625515000001</v>
      </c>
      <c r="K335" s="37">
        <f>SUMIFS(СВЦЭМ!$J$34:$J$777,СВЦЭМ!$A$34:$A$777,$A335,СВЦЭМ!$B$34:$B$777,K$331)+'СЕТ СН'!$F$13-'СЕТ СН'!$F$21</f>
        <v>-209.50793885000002</v>
      </c>
      <c r="L335" s="37">
        <f>SUMIFS(СВЦЭМ!$J$34:$J$777,СВЦЭМ!$A$34:$A$777,$A335,СВЦЭМ!$B$34:$B$777,L$331)+'СЕТ СН'!$F$13-'СЕТ СН'!$F$21</f>
        <v>-246.75313144</v>
      </c>
      <c r="M335" s="37">
        <f>SUMIFS(СВЦЭМ!$J$34:$J$777,СВЦЭМ!$A$34:$A$777,$A335,СВЦЭМ!$B$34:$B$777,M$331)+'СЕТ СН'!$F$13-'СЕТ СН'!$F$21</f>
        <v>-251.22130652999999</v>
      </c>
      <c r="N335" s="37">
        <f>SUMIFS(СВЦЭМ!$J$34:$J$777,СВЦЭМ!$A$34:$A$777,$A335,СВЦЭМ!$B$34:$B$777,N$331)+'СЕТ СН'!$F$13-'СЕТ СН'!$F$21</f>
        <v>-247.37716404999998</v>
      </c>
      <c r="O335" s="37">
        <f>SUMIFS(СВЦЭМ!$J$34:$J$777,СВЦЭМ!$A$34:$A$777,$A335,СВЦЭМ!$B$34:$B$777,O$331)+'СЕТ СН'!$F$13-'СЕТ СН'!$F$21</f>
        <v>-255.19489793000002</v>
      </c>
      <c r="P335" s="37">
        <f>SUMIFS(СВЦЭМ!$J$34:$J$777,СВЦЭМ!$A$34:$A$777,$A335,СВЦЭМ!$B$34:$B$777,P$331)+'СЕТ СН'!$F$13-'СЕТ СН'!$F$21</f>
        <v>-247.77237547999999</v>
      </c>
      <c r="Q335" s="37">
        <f>SUMIFS(СВЦЭМ!$J$34:$J$777,СВЦЭМ!$A$34:$A$777,$A335,СВЦЭМ!$B$34:$B$777,Q$331)+'СЕТ СН'!$F$13-'СЕТ СН'!$F$21</f>
        <v>-246.68138776000001</v>
      </c>
      <c r="R335" s="37">
        <f>SUMIFS(СВЦЭМ!$J$34:$J$777,СВЦЭМ!$A$34:$A$777,$A335,СВЦЭМ!$B$34:$B$777,R$331)+'СЕТ СН'!$F$13-'СЕТ СН'!$F$21</f>
        <v>-244.74665105999998</v>
      </c>
      <c r="S335" s="37">
        <f>SUMIFS(СВЦЭМ!$J$34:$J$777,СВЦЭМ!$A$34:$A$777,$A335,СВЦЭМ!$B$34:$B$777,S$331)+'СЕТ СН'!$F$13-'СЕТ СН'!$F$21</f>
        <v>-251.34581858000001</v>
      </c>
      <c r="T335" s="37">
        <f>SUMIFS(СВЦЭМ!$J$34:$J$777,СВЦЭМ!$A$34:$A$777,$A335,СВЦЭМ!$B$34:$B$777,T$331)+'СЕТ СН'!$F$13-'СЕТ СН'!$F$21</f>
        <v>-243.26669493000003</v>
      </c>
      <c r="U335" s="37">
        <f>SUMIFS(СВЦЭМ!$J$34:$J$777,СВЦЭМ!$A$34:$A$777,$A335,СВЦЭМ!$B$34:$B$777,U$331)+'СЕТ СН'!$F$13-'СЕТ СН'!$F$21</f>
        <v>-245.14926171000002</v>
      </c>
      <c r="V335" s="37">
        <f>SUMIFS(СВЦЭМ!$J$34:$J$777,СВЦЭМ!$A$34:$A$777,$A335,СВЦЭМ!$B$34:$B$777,V$331)+'СЕТ СН'!$F$13-'СЕТ СН'!$F$21</f>
        <v>-233.80281303999999</v>
      </c>
      <c r="W335" s="37">
        <f>SUMIFS(СВЦЭМ!$J$34:$J$777,СВЦЭМ!$A$34:$A$777,$A335,СВЦЭМ!$B$34:$B$777,W$331)+'СЕТ СН'!$F$13-'СЕТ СН'!$F$21</f>
        <v>-188.28938603</v>
      </c>
      <c r="X335" s="37">
        <f>SUMIFS(СВЦЭМ!$J$34:$J$777,СВЦЭМ!$A$34:$A$777,$A335,СВЦЭМ!$B$34:$B$777,X$331)+'СЕТ СН'!$F$13-'СЕТ СН'!$F$21</f>
        <v>-143.84210475999998</v>
      </c>
      <c r="Y335" s="37">
        <f>SUMIFS(СВЦЭМ!$J$34:$J$777,СВЦЭМ!$A$34:$A$777,$A335,СВЦЭМ!$B$34:$B$777,Y$331)+'СЕТ СН'!$F$13-'СЕТ СН'!$F$21</f>
        <v>-97.301620449999973</v>
      </c>
    </row>
    <row r="336" spans="1:27" ht="15.75" x14ac:dyDescent="0.2">
      <c r="A336" s="36">
        <f t="shared" si="9"/>
        <v>42952</v>
      </c>
      <c r="B336" s="37">
        <f>SUMIFS(СВЦЭМ!$J$34:$J$777,СВЦЭМ!$A$34:$A$777,$A336,СВЦЭМ!$B$34:$B$777,B$331)+'СЕТ СН'!$F$13-'СЕТ СН'!$F$21</f>
        <v>-59.637626260000047</v>
      </c>
      <c r="C336" s="37">
        <f>SUMIFS(СВЦЭМ!$J$34:$J$777,СВЦЭМ!$A$34:$A$777,$A336,СВЦЭМ!$B$34:$B$777,C$331)+'СЕТ СН'!$F$13-'СЕТ СН'!$F$21</f>
        <v>-4.5639181100000314</v>
      </c>
      <c r="D336" s="37">
        <f>SUMIFS(СВЦЭМ!$J$34:$J$777,СВЦЭМ!$A$34:$A$777,$A336,СВЦЭМ!$B$34:$B$777,D$331)+'СЕТ СН'!$F$13-'СЕТ СН'!$F$21</f>
        <v>9.7379976199999874</v>
      </c>
      <c r="E336" s="37">
        <f>SUMIFS(СВЦЭМ!$J$34:$J$777,СВЦЭМ!$A$34:$A$777,$A336,СВЦЭМ!$B$34:$B$777,E$331)+'СЕТ СН'!$F$13-'СЕТ СН'!$F$21</f>
        <v>17.717972929999974</v>
      </c>
      <c r="F336" s="37">
        <f>SUMIFS(СВЦЭМ!$J$34:$J$777,СВЦЭМ!$A$34:$A$777,$A336,СВЦЭМ!$B$34:$B$777,F$331)+'СЕТ СН'!$F$13-'СЕТ СН'!$F$21</f>
        <v>16.601451959999963</v>
      </c>
      <c r="G336" s="37">
        <f>SUMIFS(СВЦЭМ!$J$34:$J$777,СВЦЭМ!$A$34:$A$777,$A336,СВЦЭМ!$B$34:$B$777,G$331)+'СЕТ СН'!$F$13-'СЕТ СН'!$F$21</f>
        <v>17.293808600000034</v>
      </c>
      <c r="H336" s="37">
        <f>SUMIFS(СВЦЭМ!$J$34:$J$777,СВЦЭМ!$A$34:$A$777,$A336,СВЦЭМ!$B$34:$B$777,H$331)+'СЕТ СН'!$F$13-'СЕТ СН'!$F$21</f>
        <v>-3.398875119999957</v>
      </c>
      <c r="I336" s="37">
        <f>SUMIFS(СВЦЭМ!$J$34:$J$777,СВЦЭМ!$A$34:$A$777,$A336,СВЦЭМ!$B$34:$B$777,I$331)+'СЕТ СН'!$F$13-'СЕТ СН'!$F$21</f>
        <v>-65.823432759999946</v>
      </c>
      <c r="J336" s="37">
        <f>SUMIFS(СВЦЭМ!$J$34:$J$777,СВЦЭМ!$A$34:$A$777,$A336,СВЦЭМ!$B$34:$B$777,J$331)+'СЕТ СН'!$F$13-'СЕТ СН'!$F$21</f>
        <v>-148.45968213999998</v>
      </c>
      <c r="K336" s="37">
        <f>SUMIFS(СВЦЭМ!$J$34:$J$777,СВЦЭМ!$A$34:$A$777,$A336,СВЦЭМ!$B$34:$B$777,K$331)+'СЕТ СН'!$F$13-'СЕТ СН'!$F$21</f>
        <v>-214.34881755999999</v>
      </c>
      <c r="L336" s="37">
        <f>SUMIFS(СВЦЭМ!$J$34:$J$777,СВЦЭМ!$A$34:$A$777,$A336,СВЦЭМ!$B$34:$B$777,L$331)+'СЕТ СН'!$F$13-'СЕТ СН'!$F$21</f>
        <v>-244.76363169000001</v>
      </c>
      <c r="M336" s="37">
        <f>SUMIFS(СВЦЭМ!$J$34:$J$777,СВЦЭМ!$A$34:$A$777,$A336,СВЦЭМ!$B$34:$B$777,M$331)+'СЕТ СН'!$F$13-'СЕТ СН'!$F$21</f>
        <v>-247.79841709999999</v>
      </c>
      <c r="N336" s="37">
        <f>SUMIFS(СВЦЭМ!$J$34:$J$777,СВЦЭМ!$A$34:$A$777,$A336,СВЦЭМ!$B$34:$B$777,N$331)+'СЕТ СН'!$F$13-'СЕТ СН'!$F$21</f>
        <v>-250.40140262</v>
      </c>
      <c r="O336" s="37">
        <f>SUMIFS(СВЦЭМ!$J$34:$J$777,СВЦЭМ!$A$34:$A$777,$A336,СВЦЭМ!$B$34:$B$777,O$331)+'СЕТ СН'!$F$13-'СЕТ СН'!$F$21</f>
        <v>-250.65457273999999</v>
      </c>
      <c r="P336" s="37">
        <f>SUMIFS(СВЦЭМ!$J$34:$J$777,СВЦЭМ!$A$34:$A$777,$A336,СВЦЭМ!$B$34:$B$777,P$331)+'СЕТ СН'!$F$13-'СЕТ СН'!$F$21</f>
        <v>-249.56060848999999</v>
      </c>
      <c r="Q336" s="37">
        <f>SUMIFS(СВЦЭМ!$J$34:$J$777,СВЦЭМ!$A$34:$A$777,$A336,СВЦЭМ!$B$34:$B$777,Q$331)+'СЕТ СН'!$F$13-'СЕТ СН'!$F$21</f>
        <v>-250.49002254999999</v>
      </c>
      <c r="R336" s="37">
        <f>SUMIFS(СВЦЭМ!$J$34:$J$777,СВЦЭМ!$A$34:$A$777,$A336,СВЦЭМ!$B$34:$B$777,R$331)+'СЕТ СН'!$F$13-'СЕТ СН'!$F$21</f>
        <v>-251.3799315</v>
      </c>
      <c r="S336" s="37">
        <f>SUMIFS(СВЦЭМ!$J$34:$J$777,СВЦЭМ!$A$34:$A$777,$A336,СВЦЭМ!$B$34:$B$777,S$331)+'СЕТ СН'!$F$13-'СЕТ СН'!$F$21</f>
        <v>-253.25461052000003</v>
      </c>
      <c r="T336" s="37">
        <f>SUMIFS(СВЦЭМ!$J$34:$J$777,СВЦЭМ!$A$34:$A$777,$A336,СВЦЭМ!$B$34:$B$777,T$331)+'СЕТ СН'!$F$13-'СЕТ СН'!$F$21</f>
        <v>-253.71497017000002</v>
      </c>
      <c r="U336" s="37">
        <f>SUMIFS(СВЦЭМ!$J$34:$J$777,СВЦЭМ!$A$34:$A$777,$A336,СВЦЭМ!$B$34:$B$777,U$331)+'СЕТ СН'!$F$13-'СЕТ СН'!$F$21</f>
        <v>-253.78605849000002</v>
      </c>
      <c r="V336" s="37">
        <f>SUMIFS(СВЦЭМ!$J$34:$J$777,СВЦЭМ!$A$34:$A$777,$A336,СВЦЭМ!$B$34:$B$777,V$331)+'СЕТ СН'!$F$13-'СЕТ СН'!$F$21</f>
        <v>-241.42032143</v>
      </c>
      <c r="W336" s="37">
        <f>SUMIFS(СВЦЭМ!$J$34:$J$777,СВЦЭМ!$A$34:$A$777,$A336,СВЦЭМ!$B$34:$B$777,W$331)+'СЕТ СН'!$F$13-'СЕТ СН'!$F$21</f>
        <v>-200.63827978</v>
      </c>
      <c r="X336" s="37">
        <f>SUMIFS(СВЦЭМ!$J$34:$J$777,СВЦЭМ!$A$34:$A$777,$A336,СВЦЭМ!$B$34:$B$777,X$331)+'СЕТ СН'!$F$13-'СЕТ СН'!$F$21</f>
        <v>-145.59759156000001</v>
      </c>
      <c r="Y336" s="37">
        <f>SUMIFS(СВЦЭМ!$J$34:$J$777,СВЦЭМ!$A$34:$A$777,$A336,СВЦЭМ!$B$34:$B$777,Y$331)+'СЕТ СН'!$F$13-'СЕТ СН'!$F$21</f>
        <v>-90.939445139999975</v>
      </c>
    </row>
    <row r="337" spans="1:25" ht="15.75" x14ac:dyDescent="0.2">
      <c r="A337" s="36">
        <f t="shared" si="9"/>
        <v>42953</v>
      </c>
      <c r="B337" s="37">
        <f>SUMIFS(СВЦЭМ!$J$34:$J$777,СВЦЭМ!$A$34:$A$777,$A337,СВЦЭМ!$B$34:$B$777,B$331)+'СЕТ СН'!$F$13-'СЕТ СН'!$F$21</f>
        <v>-50.212151510000012</v>
      </c>
      <c r="C337" s="37">
        <f>SUMIFS(СВЦЭМ!$J$34:$J$777,СВЦЭМ!$A$34:$A$777,$A337,СВЦЭМ!$B$34:$B$777,C$331)+'СЕТ СН'!$F$13-'СЕТ СН'!$F$21</f>
        <v>1.8247044099999812</v>
      </c>
      <c r="D337" s="37">
        <f>SUMIFS(СВЦЭМ!$J$34:$J$777,СВЦЭМ!$A$34:$A$777,$A337,СВЦЭМ!$B$34:$B$777,D$331)+'СЕТ СН'!$F$13-'СЕТ СН'!$F$21</f>
        <v>18.838939109999956</v>
      </c>
      <c r="E337" s="37">
        <f>SUMIFS(СВЦЭМ!$J$34:$J$777,СВЦЭМ!$A$34:$A$777,$A337,СВЦЭМ!$B$34:$B$777,E$331)+'СЕТ СН'!$F$13-'СЕТ СН'!$F$21</f>
        <v>20.311910519999969</v>
      </c>
      <c r="F337" s="37">
        <f>SUMIFS(СВЦЭМ!$J$34:$J$777,СВЦЭМ!$A$34:$A$777,$A337,СВЦЭМ!$B$34:$B$777,F$331)+'СЕТ СН'!$F$13-'СЕТ СН'!$F$21</f>
        <v>10.787565330000007</v>
      </c>
      <c r="G337" s="37">
        <f>SUMIFS(СВЦЭМ!$J$34:$J$777,СВЦЭМ!$A$34:$A$777,$A337,СВЦЭМ!$B$34:$B$777,G$331)+'СЕТ СН'!$F$13-'СЕТ СН'!$F$21</f>
        <v>9.8706083700000136</v>
      </c>
      <c r="H337" s="37">
        <f>SUMIFS(СВЦЭМ!$J$34:$J$777,СВЦЭМ!$A$34:$A$777,$A337,СВЦЭМ!$B$34:$B$777,H$331)+'СЕТ СН'!$F$13-'СЕТ СН'!$F$21</f>
        <v>15.663256019999949</v>
      </c>
      <c r="I337" s="37">
        <f>SUMIFS(СВЦЭМ!$J$34:$J$777,СВЦЭМ!$A$34:$A$777,$A337,СВЦЭМ!$B$34:$B$777,I$331)+'СЕТ СН'!$F$13-'СЕТ СН'!$F$21</f>
        <v>-48.811097610000047</v>
      </c>
      <c r="J337" s="37">
        <f>SUMIFS(СВЦЭМ!$J$34:$J$777,СВЦЭМ!$A$34:$A$777,$A337,СВЦЭМ!$B$34:$B$777,J$331)+'СЕТ СН'!$F$13-'СЕТ СН'!$F$21</f>
        <v>-136.40881708000001</v>
      </c>
      <c r="K337" s="37">
        <f>SUMIFS(СВЦЭМ!$J$34:$J$777,СВЦЭМ!$A$34:$A$777,$A337,СВЦЭМ!$B$34:$B$777,K$331)+'СЕТ СН'!$F$13-'СЕТ СН'!$F$21</f>
        <v>-200.62457022000001</v>
      </c>
      <c r="L337" s="37">
        <f>SUMIFS(СВЦЭМ!$J$34:$J$777,СВЦЭМ!$A$34:$A$777,$A337,СВЦЭМ!$B$34:$B$777,L$331)+'СЕТ СН'!$F$13-'СЕТ СН'!$F$21</f>
        <v>-242.20625108000002</v>
      </c>
      <c r="M337" s="37">
        <f>SUMIFS(СВЦЭМ!$J$34:$J$777,СВЦЭМ!$A$34:$A$777,$A337,СВЦЭМ!$B$34:$B$777,M$331)+'СЕТ СН'!$F$13-'СЕТ СН'!$F$21</f>
        <v>-245.00734483000002</v>
      </c>
      <c r="N337" s="37">
        <f>SUMIFS(СВЦЭМ!$J$34:$J$777,СВЦЭМ!$A$34:$A$777,$A337,СВЦЭМ!$B$34:$B$777,N$331)+'СЕТ СН'!$F$13-'СЕТ СН'!$F$21</f>
        <v>-245.87982653</v>
      </c>
      <c r="O337" s="37">
        <f>SUMIFS(СВЦЭМ!$J$34:$J$777,СВЦЭМ!$A$34:$A$777,$A337,СВЦЭМ!$B$34:$B$777,O$331)+'СЕТ СН'!$F$13-'СЕТ СН'!$F$21</f>
        <v>-246.09311717999998</v>
      </c>
      <c r="P337" s="37">
        <f>SUMIFS(СВЦЭМ!$J$34:$J$777,СВЦЭМ!$A$34:$A$777,$A337,СВЦЭМ!$B$34:$B$777,P$331)+'СЕТ СН'!$F$13-'СЕТ СН'!$F$21</f>
        <v>-245.19296301999998</v>
      </c>
      <c r="Q337" s="37">
        <f>SUMIFS(СВЦЭМ!$J$34:$J$777,СВЦЭМ!$A$34:$A$777,$A337,СВЦЭМ!$B$34:$B$777,Q$331)+'СЕТ СН'!$F$13-'СЕТ СН'!$F$21</f>
        <v>-245.51708490999999</v>
      </c>
      <c r="R337" s="37">
        <f>SUMIFS(СВЦЭМ!$J$34:$J$777,СВЦЭМ!$A$34:$A$777,$A337,СВЦЭМ!$B$34:$B$777,R$331)+'СЕТ СН'!$F$13-'СЕТ СН'!$F$21</f>
        <v>-243.66044049999999</v>
      </c>
      <c r="S337" s="37">
        <f>SUMIFS(СВЦЭМ!$J$34:$J$777,СВЦЭМ!$A$34:$A$777,$A337,СВЦЭМ!$B$34:$B$777,S$331)+'СЕТ СН'!$F$13-'СЕТ СН'!$F$21</f>
        <v>-243.40394398000001</v>
      </c>
      <c r="T337" s="37">
        <f>SUMIFS(СВЦЭМ!$J$34:$J$777,СВЦЭМ!$A$34:$A$777,$A337,СВЦЭМ!$B$34:$B$777,T$331)+'СЕТ СН'!$F$13-'СЕТ СН'!$F$21</f>
        <v>-242.62152460999999</v>
      </c>
      <c r="U337" s="37">
        <f>SUMIFS(СВЦЭМ!$J$34:$J$777,СВЦЭМ!$A$34:$A$777,$A337,СВЦЭМ!$B$34:$B$777,U$331)+'СЕТ СН'!$F$13-'СЕТ СН'!$F$21</f>
        <v>-242.27934275000001</v>
      </c>
      <c r="V337" s="37">
        <f>SUMIFS(СВЦЭМ!$J$34:$J$777,СВЦЭМ!$A$34:$A$777,$A337,СВЦЭМ!$B$34:$B$777,V$331)+'СЕТ СН'!$F$13-'СЕТ СН'!$F$21</f>
        <v>-224.85685140999999</v>
      </c>
      <c r="W337" s="37">
        <f>SUMIFS(СВЦЭМ!$J$34:$J$777,СВЦЭМ!$A$34:$A$777,$A337,СВЦЭМ!$B$34:$B$777,W$331)+'СЕТ СН'!$F$13-'СЕТ СН'!$F$21</f>
        <v>-190.89407653000001</v>
      </c>
      <c r="X337" s="37">
        <f>SUMIFS(СВЦЭМ!$J$34:$J$777,СВЦЭМ!$A$34:$A$777,$A337,СВЦЭМ!$B$34:$B$777,X$331)+'СЕТ СН'!$F$13-'СЕТ СН'!$F$21</f>
        <v>-137.16549570000001</v>
      </c>
      <c r="Y337" s="37">
        <f>SUMIFS(СВЦЭМ!$J$34:$J$777,СВЦЭМ!$A$34:$A$777,$A337,СВЦЭМ!$B$34:$B$777,Y$331)+'СЕТ СН'!$F$13-'СЕТ СН'!$F$21</f>
        <v>-95.001665689999982</v>
      </c>
    </row>
    <row r="338" spans="1:25" ht="15.75" x14ac:dyDescent="0.2">
      <c r="A338" s="36">
        <f t="shared" si="9"/>
        <v>42954</v>
      </c>
      <c r="B338" s="37">
        <f>SUMIFS(СВЦЭМ!$J$34:$J$777,СВЦЭМ!$A$34:$A$777,$A338,СВЦЭМ!$B$34:$B$777,B$331)+'СЕТ СН'!$F$13-'СЕТ СН'!$F$21</f>
        <v>17.630035629999952</v>
      </c>
      <c r="C338" s="37">
        <f>SUMIFS(СВЦЭМ!$J$34:$J$777,СВЦЭМ!$A$34:$A$777,$A338,СВЦЭМ!$B$34:$B$777,C$331)+'СЕТ СН'!$F$13-'СЕТ СН'!$F$21</f>
        <v>40.812883449999958</v>
      </c>
      <c r="D338" s="37">
        <f>SUMIFS(СВЦЭМ!$J$34:$J$777,СВЦЭМ!$A$34:$A$777,$A338,СВЦЭМ!$B$34:$B$777,D$331)+'СЕТ СН'!$F$13-'СЕТ СН'!$F$21</f>
        <v>33.240349639999977</v>
      </c>
      <c r="E338" s="37">
        <f>SUMIFS(СВЦЭМ!$J$34:$J$777,СВЦЭМ!$A$34:$A$777,$A338,СВЦЭМ!$B$34:$B$777,E$331)+'СЕТ СН'!$F$13-'СЕТ СН'!$F$21</f>
        <v>30.02150142000005</v>
      </c>
      <c r="F338" s="37">
        <f>SUMIFS(СВЦЭМ!$J$34:$J$777,СВЦЭМ!$A$34:$A$777,$A338,СВЦЭМ!$B$34:$B$777,F$331)+'СЕТ СН'!$F$13-'СЕТ СН'!$F$21</f>
        <v>27.506196300000056</v>
      </c>
      <c r="G338" s="37">
        <f>SUMIFS(СВЦЭМ!$J$34:$J$777,СВЦЭМ!$A$34:$A$777,$A338,СВЦЭМ!$B$34:$B$777,G$331)+'СЕТ СН'!$F$13-'СЕТ СН'!$F$21</f>
        <v>31.400941190000026</v>
      </c>
      <c r="H338" s="37">
        <f>SUMIFS(СВЦЭМ!$J$34:$J$777,СВЦЭМ!$A$34:$A$777,$A338,СВЦЭМ!$B$34:$B$777,H$331)+'СЕТ СН'!$F$13-'СЕТ СН'!$F$21</f>
        <v>43.222989200000029</v>
      </c>
      <c r="I338" s="37">
        <f>SUMIFS(СВЦЭМ!$J$34:$J$777,СВЦЭМ!$A$34:$A$777,$A338,СВЦЭМ!$B$34:$B$777,I$331)+'СЕТ СН'!$F$13-'СЕТ СН'!$F$21</f>
        <v>-29.489749569999958</v>
      </c>
      <c r="J338" s="37">
        <f>SUMIFS(СВЦЭМ!$J$34:$J$777,СВЦЭМ!$A$34:$A$777,$A338,СВЦЭМ!$B$34:$B$777,J$331)+'СЕТ СН'!$F$13-'СЕТ СН'!$F$21</f>
        <v>-130.69318546</v>
      </c>
      <c r="K338" s="37">
        <f>SUMIFS(СВЦЭМ!$J$34:$J$777,СВЦЭМ!$A$34:$A$777,$A338,СВЦЭМ!$B$34:$B$777,K$331)+'СЕТ СН'!$F$13-'СЕТ СН'!$F$21</f>
        <v>-194.48649038999997</v>
      </c>
      <c r="L338" s="37">
        <f>SUMIFS(СВЦЭМ!$J$34:$J$777,СВЦЭМ!$A$34:$A$777,$A338,СВЦЭМ!$B$34:$B$777,L$331)+'СЕТ СН'!$F$13-'СЕТ СН'!$F$21</f>
        <v>-230.32306983000001</v>
      </c>
      <c r="M338" s="37">
        <f>SUMIFS(СВЦЭМ!$J$34:$J$777,СВЦЭМ!$A$34:$A$777,$A338,СВЦЭМ!$B$34:$B$777,M$331)+'СЕТ СН'!$F$13-'СЕТ СН'!$F$21</f>
        <v>-232.42407595999998</v>
      </c>
      <c r="N338" s="37">
        <f>SUMIFS(СВЦЭМ!$J$34:$J$777,СВЦЭМ!$A$34:$A$777,$A338,СВЦЭМ!$B$34:$B$777,N$331)+'СЕТ СН'!$F$13-'СЕТ СН'!$F$21</f>
        <v>-230.17613592999999</v>
      </c>
      <c r="O338" s="37">
        <f>SUMIFS(СВЦЭМ!$J$34:$J$777,СВЦЭМ!$A$34:$A$777,$A338,СВЦЭМ!$B$34:$B$777,O$331)+'СЕТ СН'!$F$13-'СЕТ СН'!$F$21</f>
        <v>-239.59587446</v>
      </c>
      <c r="P338" s="37">
        <f>SUMIFS(СВЦЭМ!$J$34:$J$777,СВЦЭМ!$A$34:$A$777,$A338,СВЦЭМ!$B$34:$B$777,P$331)+'СЕТ СН'!$F$13-'СЕТ СН'!$F$21</f>
        <v>-231.65866778999998</v>
      </c>
      <c r="Q338" s="37">
        <f>SUMIFS(СВЦЭМ!$J$34:$J$777,СВЦЭМ!$A$34:$A$777,$A338,СВЦЭМ!$B$34:$B$777,Q$331)+'СЕТ СН'!$F$13-'СЕТ СН'!$F$21</f>
        <v>-230.70331279999999</v>
      </c>
      <c r="R338" s="37">
        <f>SUMIFS(СВЦЭМ!$J$34:$J$777,СВЦЭМ!$A$34:$A$777,$A338,СВЦЭМ!$B$34:$B$777,R$331)+'СЕТ СН'!$F$13-'СЕТ СН'!$F$21</f>
        <v>-229.63806234999998</v>
      </c>
      <c r="S338" s="37">
        <f>SUMIFS(СВЦЭМ!$J$34:$J$777,СВЦЭМ!$A$34:$A$777,$A338,СВЦЭМ!$B$34:$B$777,S$331)+'СЕТ СН'!$F$13-'СЕТ СН'!$F$21</f>
        <v>-234.68774857</v>
      </c>
      <c r="T338" s="37">
        <f>SUMIFS(СВЦЭМ!$J$34:$J$777,СВЦЭМ!$A$34:$A$777,$A338,СВЦЭМ!$B$34:$B$777,T$331)+'СЕТ СН'!$F$13-'СЕТ СН'!$F$21</f>
        <v>-232.22901325999999</v>
      </c>
      <c r="U338" s="37">
        <f>SUMIFS(СВЦЭМ!$J$34:$J$777,СВЦЭМ!$A$34:$A$777,$A338,СВЦЭМ!$B$34:$B$777,U$331)+'СЕТ СН'!$F$13-'СЕТ СН'!$F$21</f>
        <v>-233.24158490000002</v>
      </c>
      <c r="V338" s="37">
        <f>SUMIFS(СВЦЭМ!$J$34:$J$777,СВЦЭМ!$A$34:$A$777,$A338,СВЦЭМ!$B$34:$B$777,V$331)+'СЕТ СН'!$F$13-'СЕТ СН'!$F$21</f>
        <v>-218.80927316999998</v>
      </c>
      <c r="W338" s="37">
        <f>SUMIFS(СВЦЭМ!$J$34:$J$777,СВЦЭМ!$A$34:$A$777,$A338,СВЦЭМ!$B$34:$B$777,W$331)+'СЕТ СН'!$F$13-'СЕТ СН'!$F$21</f>
        <v>-181.8322561</v>
      </c>
      <c r="X338" s="37">
        <f>SUMIFS(СВЦЭМ!$J$34:$J$777,СВЦЭМ!$A$34:$A$777,$A338,СВЦЭМ!$B$34:$B$777,X$331)+'СЕТ СН'!$F$13-'СЕТ СН'!$F$21</f>
        <v>-119.45028148</v>
      </c>
      <c r="Y338" s="37">
        <f>SUMIFS(СВЦЭМ!$J$34:$J$777,СВЦЭМ!$A$34:$A$777,$A338,СВЦЭМ!$B$34:$B$777,Y$331)+'СЕТ СН'!$F$13-'СЕТ СН'!$F$21</f>
        <v>-62.09991720000005</v>
      </c>
    </row>
    <row r="339" spans="1:25" ht="15.75" x14ac:dyDescent="0.2">
      <c r="A339" s="36">
        <f t="shared" si="9"/>
        <v>42955</v>
      </c>
      <c r="B339" s="37">
        <f>SUMIFS(СВЦЭМ!$J$34:$J$777,СВЦЭМ!$A$34:$A$777,$A339,СВЦЭМ!$B$34:$B$777,B$331)+'СЕТ СН'!$F$13-'СЕТ СН'!$F$21</f>
        <v>-12.988013850000016</v>
      </c>
      <c r="C339" s="37">
        <f>SUMIFS(СВЦЭМ!$J$34:$J$777,СВЦЭМ!$A$34:$A$777,$A339,СВЦЭМ!$B$34:$B$777,C$331)+'СЕТ СН'!$F$13-'СЕТ СН'!$F$21</f>
        <v>34.329961529999991</v>
      </c>
      <c r="D339" s="37">
        <f>SUMIFS(СВЦЭМ!$J$34:$J$777,СВЦЭМ!$A$34:$A$777,$A339,СВЦЭМ!$B$34:$B$777,D$331)+'СЕТ СН'!$F$13-'СЕТ СН'!$F$21</f>
        <v>31.461518579999961</v>
      </c>
      <c r="E339" s="37">
        <f>SUMIFS(СВЦЭМ!$J$34:$J$777,СВЦЭМ!$A$34:$A$777,$A339,СВЦЭМ!$B$34:$B$777,E$331)+'СЕТ СН'!$F$13-'СЕТ СН'!$F$21</f>
        <v>26.12293274000001</v>
      </c>
      <c r="F339" s="37">
        <f>SUMIFS(СВЦЭМ!$J$34:$J$777,СВЦЭМ!$A$34:$A$777,$A339,СВЦЭМ!$B$34:$B$777,F$331)+'СЕТ СН'!$F$13-'СЕТ СН'!$F$21</f>
        <v>25.146134240000038</v>
      </c>
      <c r="G339" s="37">
        <f>SUMIFS(СВЦЭМ!$J$34:$J$777,СВЦЭМ!$A$34:$A$777,$A339,СВЦЭМ!$B$34:$B$777,G$331)+'СЕТ СН'!$F$13-'СЕТ СН'!$F$21</f>
        <v>28.26311897000005</v>
      </c>
      <c r="H339" s="37">
        <f>SUMIFS(СВЦЭМ!$J$34:$J$777,СВЦЭМ!$A$34:$A$777,$A339,СВЦЭМ!$B$34:$B$777,H$331)+'СЕТ СН'!$F$13-'СЕТ СН'!$F$21</f>
        <v>31.334144489999971</v>
      </c>
      <c r="I339" s="37">
        <f>SUMIFS(СВЦЭМ!$J$34:$J$777,СВЦЭМ!$A$34:$A$777,$A339,СВЦЭМ!$B$34:$B$777,I$331)+'СЕТ СН'!$F$13-'СЕТ СН'!$F$21</f>
        <v>-44.85704639000005</v>
      </c>
      <c r="J339" s="37">
        <f>SUMIFS(СВЦЭМ!$J$34:$J$777,СВЦЭМ!$A$34:$A$777,$A339,СВЦЭМ!$B$34:$B$777,J$331)+'СЕТ СН'!$F$13-'СЕТ СН'!$F$21</f>
        <v>-137.12252998999998</v>
      </c>
      <c r="K339" s="37">
        <f>SUMIFS(СВЦЭМ!$J$34:$J$777,СВЦЭМ!$A$34:$A$777,$A339,СВЦЭМ!$B$34:$B$777,K$331)+'СЕТ СН'!$F$13-'СЕТ СН'!$F$21</f>
        <v>-198.78862669</v>
      </c>
      <c r="L339" s="37">
        <f>SUMIFS(СВЦЭМ!$J$34:$J$777,СВЦЭМ!$A$34:$A$777,$A339,СВЦЭМ!$B$34:$B$777,L$331)+'СЕТ СН'!$F$13-'СЕТ СН'!$F$21</f>
        <v>-238.0794381</v>
      </c>
      <c r="M339" s="37">
        <f>SUMIFS(СВЦЭМ!$J$34:$J$777,СВЦЭМ!$A$34:$A$777,$A339,СВЦЭМ!$B$34:$B$777,M$331)+'СЕТ СН'!$F$13-'СЕТ СН'!$F$21</f>
        <v>-242.14956030000002</v>
      </c>
      <c r="N339" s="37">
        <f>SUMIFS(СВЦЭМ!$J$34:$J$777,СВЦЭМ!$A$34:$A$777,$A339,СВЦЭМ!$B$34:$B$777,N$331)+'СЕТ СН'!$F$13-'СЕТ СН'!$F$21</f>
        <v>-240.43612918000002</v>
      </c>
      <c r="O339" s="37">
        <f>SUMIFS(СВЦЭМ!$J$34:$J$777,СВЦЭМ!$A$34:$A$777,$A339,СВЦЭМ!$B$34:$B$777,O$331)+'СЕТ СН'!$F$13-'СЕТ СН'!$F$21</f>
        <v>-248.44353000000001</v>
      </c>
      <c r="P339" s="37">
        <f>SUMIFS(СВЦЭМ!$J$34:$J$777,СВЦЭМ!$A$34:$A$777,$A339,СВЦЭМ!$B$34:$B$777,P$331)+'СЕТ СН'!$F$13-'СЕТ СН'!$F$21</f>
        <v>-239.03004422999999</v>
      </c>
      <c r="Q339" s="37">
        <f>SUMIFS(СВЦЭМ!$J$34:$J$777,СВЦЭМ!$A$34:$A$777,$A339,СВЦЭМ!$B$34:$B$777,Q$331)+'СЕТ СН'!$F$13-'СЕТ СН'!$F$21</f>
        <v>-234.95706025999999</v>
      </c>
      <c r="R339" s="37">
        <f>SUMIFS(СВЦЭМ!$J$34:$J$777,СВЦЭМ!$A$34:$A$777,$A339,СВЦЭМ!$B$34:$B$777,R$331)+'СЕТ СН'!$F$13-'СЕТ СН'!$F$21</f>
        <v>-234.44517335</v>
      </c>
      <c r="S339" s="37">
        <f>SUMIFS(СВЦЭМ!$J$34:$J$777,СВЦЭМ!$A$34:$A$777,$A339,СВЦЭМ!$B$34:$B$777,S$331)+'СЕТ СН'!$F$13-'СЕТ СН'!$F$21</f>
        <v>-243.06954024999999</v>
      </c>
      <c r="T339" s="37">
        <f>SUMIFS(СВЦЭМ!$J$34:$J$777,СВЦЭМ!$A$34:$A$777,$A339,СВЦЭМ!$B$34:$B$777,T$331)+'СЕТ СН'!$F$13-'СЕТ СН'!$F$21</f>
        <v>-233.16539982</v>
      </c>
      <c r="U339" s="37">
        <f>SUMIFS(СВЦЭМ!$J$34:$J$777,СВЦЭМ!$A$34:$A$777,$A339,СВЦЭМ!$B$34:$B$777,U$331)+'СЕТ СН'!$F$13-'СЕТ СН'!$F$21</f>
        <v>-234.06896494</v>
      </c>
      <c r="V339" s="37">
        <f>SUMIFS(СВЦЭМ!$J$34:$J$777,СВЦЭМ!$A$34:$A$777,$A339,СВЦЭМ!$B$34:$B$777,V$331)+'СЕТ СН'!$F$13-'СЕТ СН'!$F$21</f>
        <v>-219.60337406000002</v>
      </c>
      <c r="W339" s="37">
        <f>SUMIFS(СВЦЭМ!$J$34:$J$777,СВЦЭМ!$A$34:$A$777,$A339,СВЦЭМ!$B$34:$B$777,W$331)+'СЕТ СН'!$F$13-'СЕТ СН'!$F$21</f>
        <v>-180.22527298</v>
      </c>
      <c r="X339" s="37">
        <f>SUMIFS(СВЦЭМ!$J$34:$J$777,СВЦЭМ!$A$34:$A$777,$A339,СВЦЭМ!$B$34:$B$777,X$331)+'СЕТ СН'!$F$13-'СЕТ СН'!$F$21</f>
        <v>-117.23396475999999</v>
      </c>
      <c r="Y339" s="37">
        <f>SUMIFS(СВЦЭМ!$J$34:$J$777,СВЦЭМ!$A$34:$A$777,$A339,СВЦЭМ!$B$34:$B$777,Y$331)+'СЕТ СН'!$F$13-'СЕТ СН'!$F$21</f>
        <v>-42.640762170000016</v>
      </c>
    </row>
    <row r="340" spans="1:25" ht="15.75" x14ac:dyDescent="0.2">
      <c r="A340" s="36">
        <f t="shared" si="9"/>
        <v>42956</v>
      </c>
      <c r="B340" s="37">
        <f>SUMIFS(СВЦЭМ!$J$34:$J$777,СВЦЭМ!$A$34:$A$777,$A340,СВЦЭМ!$B$34:$B$777,B$331)+'СЕТ СН'!$F$13-'СЕТ СН'!$F$21</f>
        <v>15.496229380000045</v>
      </c>
      <c r="C340" s="37">
        <f>SUMIFS(СВЦЭМ!$J$34:$J$777,СВЦЭМ!$A$34:$A$777,$A340,СВЦЭМ!$B$34:$B$777,C$331)+'СЕТ СН'!$F$13-'СЕТ СН'!$F$21</f>
        <v>21.01657732000001</v>
      </c>
      <c r="D340" s="37">
        <f>SUMIFS(СВЦЭМ!$J$34:$J$777,СВЦЭМ!$A$34:$A$777,$A340,СВЦЭМ!$B$34:$B$777,D$331)+'СЕТ СН'!$F$13-'СЕТ СН'!$F$21</f>
        <v>16.861252400000012</v>
      </c>
      <c r="E340" s="37">
        <f>SUMIFS(СВЦЭМ!$J$34:$J$777,СВЦЭМ!$A$34:$A$777,$A340,СВЦЭМ!$B$34:$B$777,E$331)+'СЕТ СН'!$F$13-'СЕТ СН'!$F$21</f>
        <v>12.12014707000003</v>
      </c>
      <c r="F340" s="37">
        <f>SUMIFS(СВЦЭМ!$J$34:$J$777,СВЦЭМ!$A$34:$A$777,$A340,СВЦЭМ!$B$34:$B$777,F$331)+'СЕТ СН'!$F$13-'СЕТ СН'!$F$21</f>
        <v>9.9695684800000208</v>
      </c>
      <c r="G340" s="37">
        <f>SUMIFS(СВЦЭМ!$J$34:$J$777,СВЦЭМ!$A$34:$A$777,$A340,СВЦЭМ!$B$34:$B$777,G$331)+'СЕТ СН'!$F$13-'СЕТ СН'!$F$21</f>
        <v>13.538289299999974</v>
      </c>
      <c r="H340" s="37">
        <f>SUMIFS(СВЦЭМ!$J$34:$J$777,СВЦЭМ!$A$34:$A$777,$A340,СВЦЭМ!$B$34:$B$777,H$331)+'СЕТ СН'!$F$13-'СЕТ СН'!$F$21</f>
        <v>20.879196709999974</v>
      </c>
      <c r="I340" s="37">
        <f>SUMIFS(СВЦЭМ!$J$34:$J$777,СВЦЭМ!$A$34:$A$777,$A340,СВЦЭМ!$B$34:$B$777,I$331)+'СЕТ СН'!$F$13-'СЕТ СН'!$F$21</f>
        <v>-22.870716730000026</v>
      </c>
      <c r="J340" s="37">
        <f>SUMIFS(СВЦЭМ!$J$34:$J$777,СВЦЭМ!$A$34:$A$777,$A340,СВЦЭМ!$B$34:$B$777,J$331)+'СЕТ СН'!$F$13-'СЕТ СН'!$F$21</f>
        <v>-94.239895520000005</v>
      </c>
      <c r="K340" s="37">
        <f>SUMIFS(СВЦЭМ!$J$34:$J$777,СВЦЭМ!$A$34:$A$777,$A340,СВЦЭМ!$B$34:$B$777,K$331)+'СЕТ СН'!$F$13-'СЕТ СН'!$F$21</f>
        <v>-166.53172164</v>
      </c>
      <c r="L340" s="37">
        <f>SUMIFS(СВЦЭМ!$J$34:$J$777,СВЦЭМ!$A$34:$A$777,$A340,СВЦЭМ!$B$34:$B$777,L$331)+'СЕТ СН'!$F$13-'СЕТ СН'!$F$21</f>
        <v>-219.12118235000003</v>
      </c>
      <c r="M340" s="37">
        <f>SUMIFS(СВЦЭМ!$J$34:$J$777,СВЦЭМ!$A$34:$A$777,$A340,СВЦЭМ!$B$34:$B$777,M$331)+'СЕТ СН'!$F$13-'СЕТ СН'!$F$21</f>
        <v>-234.86432337999997</v>
      </c>
      <c r="N340" s="37">
        <f>SUMIFS(СВЦЭМ!$J$34:$J$777,СВЦЭМ!$A$34:$A$777,$A340,СВЦЭМ!$B$34:$B$777,N$331)+'СЕТ СН'!$F$13-'СЕТ СН'!$F$21</f>
        <v>-232.03025072999998</v>
      </c>
      <c r="O340" s="37">
        <f>SUMIFS(СВЦЭМ!$J$34:$J$777,СВЦЭМ!$A$34:$A$777,$A340,СВЦЭМ!$B$34:$B$777,O$331)+'СЕТ СН'!$F$13-'СЕТ СН'!$F$21</f>
        <v>-237.74205097999999</v>
      </c>
      <c r="P340" s="37">
        <f>SUMIFS(СВЦЭМ!$J$34:$J$777,СВЦЭМ!$A$34:$A$777,$A340,СВЦЭМ!$B$34:$B$777,P$331)+'СЕТ СН'!$F$13-'СЕТ СН'!$F$21</f>
        <v>-229.55961654999999</v>
      </c>
      <c r="Q340" s="37">
        <f>SUMIFS(СВЦЭМ!$J$34:$J$777,СВЦЭМ!$A$34:$A$777,$A340,СВЦЭМ!$B$34:$B$777,Q$331)+'СЕТ СН'!$F$13-'СЕТ СН'!$F$21</f>
        <v>-227.98866329999998</v>
      </c>
      <c r="R340" s="37">
        <f>SUMIFS(СВЦЭМ!$J$34:$J$777,СВЦЭМ!$A$34:$A$777,$A340,СВЦЭМ!$B$34:$B$777,R$331)+'СЕТ СН'!$F$13-'СЕТ СН'!$F$21</f>
        <v>-224.42708259</v>
      </c>
      <c r="S340" s="37">
        <f>SUMIFS(СВЦЭМ!$J$34:$J$777,СВЦЭМ!$A$34:$A$777,$A340,СВЦЭМ!$B$34:$B$777,S$331)+'СЕТ СН'!$F$13-'СЕТ СН'!$F$21</f>
        <v>-230.61164733999999</v>
      </c>
      <c r="T340" s="37">
        <f>SUMIFS(СВЦЭМ!$J$34:$J$777,СВЦЭМ!$A$34:$A$777,$A340,СВЦЭМ!$B$34:$B$777,T$331)+'СЕТ СН'!$F$13-'СЕТ СН'!$F$21</f>
        <v>-226.45401081</v>
      </c>
      <c r="U340" s="37">
        <f>SUMIFS(СВЦЭМ!$J$34:$J$777,СВЦЭМ!$A$34:$A$777,$A340,СВЦЭМ!$B$34:$B$777,U$331)+'СЕТ СН'!$F$13-'СЕТ СН'!$F$21</f>
        <v>-226.14343094999998</v>
      </c>
      <c r="V340" s="37">
        <f>SUMIFS(СВЦЭМ!$J$34:$J$777,СВЦЭМ!$A$34:$A$777,$A340,СВЦЭМ!$B$34:$B$777,V$331)+'СЕТ СН'!$F$13-'СЕТ СН'!$F$21</f>
        <v>-213.48663913000001</v>
      </c>
      <c r="W340" s="37">
        <f>SUMIFS(СВЦЭМ!$J$34:$J$777,СВЦЭМ!$A$34:$A$777,$A340,СВЦЭМ!$B$34:$B$777,W$331)+'СЕТ СН'!$F$13-'СЕТ СН'!$F$21</f>
        <v>-176.45122712</v>
      </c>
      <c r="X340" s="37">
        <f>SUMIFS(СВЦЭМ!$J$34:$J$777,СВЦЭМ!$A$34:$A$777,$A340,СВЦЭМ!$B$34:$B$777,X$331)+'СЕТ СН'!$F$13-'СЕТ СН'!$F$21</f>
        <v>-150.23275758</v>
      </c>
      <c r="Y340" s="37">
        <f>SUMIFS(СВЦЭМ!$J$34:$J$777,СВЦЭМ!$A$34:$A$777,$A340,СВЦЭМ!$B$34:$B$777,Y$331)+'СЕТ СН'!$F$13-'СЕТ СН'!$F$21</f>
        <v>-129.67657465000002</v>
      </c>
    </row>
    <row r="341" spans="1:25" ht="15.75" x14ac:dyDescent="0.2">
      <c r="A341" s="36">
        <f t="shared" si="9"/>
        <v>42957</v>
      </c>
      <c r="B341" s="37">
        <f>SUMIFS(СВЦЭМ!$J$34:$J$777,СВЦЭМ!$A$34:$A$777,$A341,СВЦЭМ!$B$34:$B$777,B$331)+'СЕТ СН'!$F$13-'СЕТ СН'!$F$21</f>
        <v>-145.09339345000001</v>
      </c>
      <c r="C341" s="37">
        <f>SUMIFS(СВЦЭМ!$J$34:$J$777,СВЦЭМ!$A$34:$A$777,$A341,СВЦЭМ!$B$34:$B$777,C$331)+'СЕТ СН'!$F$13-'СЕТ СН'!$F$21</f>
        <v>-128.18401010000002</v>
      </c>
      <c r="D341" s="37">
        <f>SUMIFS(СВЦЭМ!$J$34:$J$777,СВЦЭМ!$A$34:$A$777,$A341,СВЦЭМ!$B$34:$B$777,D$331)+'СЕТ СН'!$F$13-'СЕТ СН'!$F$21</f>
        <v>-121.19577068000001</v>
      </c>
      <c r="E341" s="37">
        <f>SUMIFS(СВЦЭМ!$J$34:$J$777,СВЦЭМ!$A$34:$A$777,$A341,СВЦЭМ!$B$34:$B$777,E$331)+'СЕТ СН'!$F$13-'СЕТ СН'!$F$21</f>
        <v>-114.42830508999998</v>
      </c>
      <c r="F341" s="37">
        <f>SUMIFS(СВЦЭМ!$J$34:$J$777,СВЦЭМ!$A$34:$A$777,$A341,СВЦЭМ!$B$34:$B$777,F$331)+'СЕТ СН'!$F$13-'СЕТ СН'!$F$21</f>
        <v>-109.78708279</v>
      </c>
      <c r="G341" s="37">
        <f>SUMIFS(СВЦЭМ!$J$34:$J$777,СВЦЭМ!$A$34:$A$777,$A341,СВЦЭМ!$B$34:$B$777,G$331)+'СЕТ СН'!$F$13-'СЕТ СН'!$F$21</f>
        <v>-109.59480494000002</v>
      </c>
      <c r="H341" s="37">
        <f>SUMIFS(СВЦЭМ!$J$34:$J$777,СВЦЭМ!$A$34:$A$777,$A341,СВЦЭМ!$B$34:$B$777,H$331)+'СЕТ СН'!$F$13-'СЕТ СН'!$F$21</f>
        <v>-106.62624732</v>
      </c>
      <c r="I341" s="37">
        <f>SUMIFS(СВЦЭМ!$J$34:$J$777,СВЦЭМ!$A$34:$A$777,$A341,СВЦЭМ!$B$34:$B$777,I$331)+'СЕТ СН'!$F$13-'СЕТ СН'!$F$21</f>
        <v>-114.68248182999997</v>
      </c>
      <c r="J341" s="37">
        <f>SUMIFS(СВЦЭМ!$J$34:$J$777,СВЦЭМ!$A$34:$A$777,$A341,СВЦЭМ!$B$34:$B$777,J$331)+'СЕТ СН'!$F$13-'СЕТ СН'!$F$21</f>
        <v>-114.18832557000002</v>
      </c>
      <c r="K341" s="37">
        <f>SUMIFS(СВЦЭМ!$J$34:$J$777,СВЦЭМ!$A$34:$A$777,$A341,СВЦЭМ!$B$34:$B$777,K$331)+'СЕТ СН'!$F$13-'СЕТ СН'!$F$21</f>
        <v>-124.76022983000001</v>
      </c>
      <c r="L341" s="37">
        <f>SUMIFS(СВЦЭМ!$J$34:$J$777,СВЦЭМ!$A$34:$A$777,$A341,СВЦЭМ!$B$34:$B$777,L$331)+'СЕТ СН'!$F$13-'СЕТ СН'!$F$21</f>
        <v>-173.73660601</v>
      </c>
      <c r="M341" s="37">
        <f>SUMIFS(СВЦЭМ!$J$34:$J$777,СВЦЭМ!$A$34:$A$777,$A341,СВЦЭМ!$B$34:$B$777,M$331)+'СЕТ СН'!$F$13-'СЕТ СН'!$F$21</f>
        <v>-192.93031450000001</v>
      </c>
      <c r="N341" s="37">
        <f>SUMIFS(СВЦЭМ!$J$34:$J$777,СВЦЭМ!$A$34:$A$777,$A341,СВЦЭМ!$B$34:$B$777,N$331)+'СЕТ СН'!$F$13-'СЕТ СН'!$F$21</f>
        <v>-195.94623915</v>
      </c>
      <c r="O341" s="37">
        <f>SUMIFS(СВЦЭМ!$J$34:$J$777,СВЦЭМ!$A$34:$A$777,$A341,СВЦЭМ!$B$34:$B$777,O$331)+'СЕТ СН'!$F$13-'СЕТ СН'!$F$21</f>
        <v>-194.73782118999998</v>
      </c>
      <c r="P341" s="37">
        <f>SUMIFS(СВЦЭМ!$J$34:$J$777,СВЦЭМ!$A$34:$A$777,$A341,СВЦЭМ!$B$34:$B$777,P$331)+'СЕТ СН'!$F$13-'СЕТ СН'!$F$21</f>
        <v>-193.78193666999999</v>
      </c>
      <c r="Q341" s="37">
        <f>SUMIFS(СВЦЭМ!$J$34:$J$777,СВЦЭМ!$A$34:$A$777,$A341,СВЦЭМ!$B$34:$B$777,Q$331)+'СЕТ СН'!$F$13-'СЕТ СН'!$F$21</f>
        <v>-194.67022170000001</v>
      </c>
      <c r="R341" s="37">
        <f>SUMIFS(СВЦЭМ!$J$34:$J$777,СВЦЭМ!$A$34:$A$777,$A341,СВЦЭМ!$B$34:$B$777,R$331)+'СЕТ СН'!$F$13-'СЕТ СН'!$F$21</f>
        <v>-197.73326474999999</v>
      </c>
      <c r="S341" s="37">
        <f>SUMIFS(СВЦЭМ!$J$34:$J$777,СВЦЭМ!$A$34:$A$777,$A341,СВЦЭМ!$B$34:$B$777,S$331)+'СЕТ СН'!$F$13-'СЕТ СН'!$F$21</f>
        <v>-197.71701697999998</v>
      </c>
      <c r="T341" s="37">
        <f>SUMIFS(СВЦЭМ!$J$34:$J$777,СВЦЭМ!$A$34:$A$777,$A341,СВЦЭМ!$B$34:$B$777,T$331)+'СЕТ СН'!$F$13-'СЕТ СН'!$F$21</f>
        <v>-199.01380816</v>
      </c>
      <c r="U341" s="37">
        <f>SUMIFS(СВЦЭМ!$J$34:$J$777,СВЦЭМ!$A$34:$A$777,$A341,СВЦЭМ!$B$34:$B$777,U$331)+'СЕТ СН'!$F$13-'СЕТ СН'!$F$21</f>
        <v>-199.59970530999999</v>
      </c>
      <c r="V341" s="37">
        <f>SUMIFS(СВЦЭМ!$J$34:$J$777,СВЦЭМ!$A$34:$A$777,$A341,СВЦЭМ!$B$34:$B$777,V$331)+'СЕТ СН'!$F$13-'СЕТ СН'!$F$21</f>
        <v>-177.38258582999998</v>
      </c>
      <c r="W341" s="37">
        <f>SUMIFS(СВЦЭМ!$J$34:$J$777,СВЦЭМ!$A$34:$A$777,$A341,СВЦЭМ!$B$34:$B$777,W$331)+'СЕТ СН'!$F$13-'СЕТ СН'!$F$21</f>
        <v>-132.01812991999998</v>
      </c>
      <c r="X341" s="37">
        <f>SUMIFS(СВЦЭМ!$J$34:$J$777,СВЦЭМ!$A$34:$A$777,$A341,СВЦЭМ!$B$34:$B$777,X$331)+'СЕТ СН'!$F$13-'СЕТ СН'!$F$21</f>
        <v>-123.11105988999998</v>
      </c>
      <c r="Y341" s="37">
        <f>SUMIFS(СВЦЭМ!$J$34:$J$777,СВЦЭМ!$A$34:$A$777,$A341,СВЦЭМ!$B$34:$B$777,Y$331)+'СЕТ СН'!$F$13-'СЕТ СН'!$F$21</f>
        <v>-124.11680213</v>
      </c>
    </row>
    <row r="342" spans="1:25" ht="15.75" x14ac:dyDescent="0.2">
      <c r="A342" s="36">
        <f t="shared" si="9"/>
        <v>42958</v>
      </c>
      <c r="B342" s="37">
        <f>SUMIFS(СВЦЭМ!$J$34:$J$777,СВЦЭМ!$A$34:$A$777,$A342,СВЦЭМ!$B$34:$B$777,B$331)+'СЕТ СН'!$F$13-'СЕТ СН'!$F$21</f>
        <v>-127.14799975</v>
      </c>
      <c r="C342" s="37">
        <f>SUMIFS(СВЦЭМ!$J$34:$J$777,СВЦЭМ!$A$34:$A$777,$A342,СВЦЭМ!$B$34:$B$777,C$331)+'СЕТ СН'!$F$13-'СЕТ СН'!$F$21</f>
        <v>-127.89511836000003</v>
      </c>
      <c r="D342" s="37">
        <f>SUMIFS(СВЦЭМ!$J$34:$J$777,СВЦЭМ!$A$34:$A$777,$A342,СВЦЭМ!$B$34:$B$777,D$331)+'СЕТ СН'!$F$13-'СЕТ СН'!$F$21</f>
        <v>-124.00872647</v>
      </c>
      <c r="E342" s="37">
        <f>SUMIFS(СВЦЭМ!$J$34:$J$777,СВЦЭМ!$A$34:$A$777,$A342,СВЦЭМ!$B$34:$B$777,E$331)+'СЕТ СН'!$F$13-'СЕТ СН'!$F$21</f>
        <v>-119.57574168999997</v>
      </c>
      <c r="F342" s="37">
        <f>SUMIFS(СВЦЭМ!$J$34:$J$777,СВЦЭМ!$A$34:$A$777,$A342,СВЦЭМ!$B$34:$B$777,F$331)+'СЕТ СН'!$F$13-'СЕТ СН'!$F$21</f>
        <v>-116.53679948000001</v>
      </c>
      <c r="G342" s="37">
        <f>SUMIFS(СВЦЭМ!$J$34:$J$777,СВЦЭМ!$A$34:$A$777,$A342,СВЦЭМ!$B$34:$B$777,G$331)+'СЕТ СН'!$F$13-'СЕТ СН'!$F$21</f>
        <v>-120.73133111999999</v>
      </c>
      <c r="H342" s="37">
        <f>SUMIFS(СВЦЭМ!$J$34:$J$777,СВЦЭМ!$A$34:$A$777,$A342,СВЦЭМ!$B$34:$B$777,H$331)+'СЕТ СН'!$F$13-'СЕТ СН'!$F$21</f>
        <v>-119.44149155000002</v>
      </c>
      <c r="I342" s="37">
        <f>SUMIFS(СВЦЭМ!$J$34:$J$777,СВЦЭМ!$A$34:$A$777,$A342,СВЦЭМ!$B$34:$B$777,I$331)+'СЕТ СН'!$F$13-'СЕТ СН'!$F$21</f>
        <v>-114.91820698999999</v>
      </c>
      <c r="J342" s="37">
        <f>SUMIFS(СВЦЭМ!$J$34:$J$777,СВЦЭМ!$A$34:$A$777,$A342,СВЦЭМ!$B$34:$B$777,J$331)+'СЕТ СН'!$F$13-'СЕТ СН'!$F$21</f>
        <v>-113.41766796000002</v>
      </c>
      <c r="K342" s="37">
        <f>SUMIFS(СВЦЭМ!$J$34:$J$777,СВЦЭМ!$A$34:$A$777,$A342,СВЦЭМ!$B$34:$B$777,K$331)+'СЕТ СН'!$F$13-'СЕТ СН'!$F$21</f>
        <v>-121.4014664</v>
      </c>
      <c r="L342" s="37">
        <f>SUMIFS(СВЦЭМ!$J$34:$J$777,СВЦЭМ!$A$34:$A$777,$A342,СВЦЭМ!$B$34:$B$777,L$331)+'СЕТ СН'!$F$13-'СЕТ СН'!$F$21</f>
        <v>-173.74085635</v>
      </c>
      <c r="M342" s="37">
        <f>SUMIFS(СВЦЭМ!$J$34:$J$777,СВЦЭМ!$A$34:$A$777,$A342,СВЦЭМ!$B$34:$B$777,M$331)+'СЕТ СН'!$F$13-'СЕТ СН'!$F$21</f>
        <v>-193.50433356000002</v>
      </c>
      <c r="N342" s="37">
        <f>SUMIFS(СВЦЭМ!$J$34:$J$777,СВЦЭМ!$A$34:$A$777,$A342,СВЦЭМ!$B$34:$B$777,N$331)+'СЕТ СН'!$F$13-'СЕТ СН'!$F$21</f>
        <v>-194.73096122999999</v>
      </c>
      <c r="O342" s="37">
        <f>SUMIFS(СВЦЭМ!$J$34:$J$777,СВЦЭМ!$A$34:$A$777,$A342,СВЦЭМ!$B$34:$B$777,O$331)+'СЕТ СН'!$F$13-'СЕТ СН'!$F$21</f>
        <v>-195.00805513</v>
      </c>
      <c r="P342" s="37">
        <f>SUMIFS(СВЦЭМ!$J$34:$J$777,СВЦЭМ!$A$34:$A$777,$A342,СВЦЭМ!$B$34:$B$777,P$331)+'СЕТ СН'!$F$13-'СЕТ СН'!$F$21</f>
        <v>-194.05675296999999</v>
      </c>
      <c r="Q342" s="37">
        <f>SUMIFS(СВЦЭМ!$J$34:$J$777,СВЦЭМ!$A$34:$A$777,$A342,СВЦЭМ!$B$34:$B$777,Q$331)+'СЕТ СН'!$F$13-'СЕТ СН'!$F$21</f>
        <v>-195.51616884999999</v>
      </c>
      <c r="R342" s="37">
        <f>SUMIFS(СВЦЭМ!$J$34:$J$777,СВЦЭМ!$A$34:$A$777,$A342,СВЦЭМ!$B$34:$B$777,R$331)+'СЕТ СН'!$F$13-'СЕТ СН'!$F$21</f>
        <v>-198.88833603</v>
      </c>
      <c r="S342" s="37">
        <f>SUMIFS(СВЦЭМ!$J$34:$J$777,СВЦЭМ!$A$34:$A$777,$A342,СВЦЭМ!$B$34:$B$777,S$331)+'СЕТ СН'!$F$13-'СЕТ СН'!$F$21</f>
        <v>-200.56261417000002</v>
      </c>
      <c r="T342" s="37">
        <f>SUMIFS(СВЦЭМ!$J$34:$J$777,СВЦЭМ!$A$34:$A$777,$A342,СВЦЭМ!$B$34:$B$777,T$331)+'СЕТ СН'!$F$13-'СЕТ СН'!$F$21</f>
        <v>-204.68589797999999</v>
      </c>
      <c r="U342" s="37">
        <f>SUMIFS(СВЦЭМ!$J$34:$J$777,СВЦЭМ!$A$34:$A$777,$A342,СВЦЭМ!$B$34:$B$777,U$331)+'СЕТ СН'!$F$13-'СЕТ СН'!$F$21</f>
        <v>-208.25282764000002</v>
      </c>
      <c r="V342" s="37">
        <f>SUMIFS(СВЦЭМ!$J$34:$J$777,СВЦЭМ!$A$34:$A$777,$A342,СВЦЭМ!$B$34:$B$777,V$331)+'СЕТ СН'!$F$13-'СЕТ СН'!$F$21</f>
        <v>-187.49989995999999</v>
      </c>
      <c r="W342" s="37">
        <f>SUMIFS(СВЦЭМ!$J$34:$J$777,СВЦЭМ!$A$34:$A$777,$A342,СВЦЭМ!$B$34:$B$777,W$331)+'СЕТ СН'!$F$13-'СЕТ СН'!$F$21</f>
        <v>-152.27645576999998</v>
      </c>
      <c r="X342" s="37">
        <f>SUMIFS(СВЦЭМ!$J$34:$J$777,СВЦЭМ!$A$34:$A$777,$A342,СВЦЭМ!$B$34:$B$777,X$331)+'СЕТ СН'!$F$13-'СЕТ СН'!$F$21</f>
        <v>-182.82381935000001</v>
      </c>
      <c r="Y342" s="37">
        <f>SUMIFS(СВЦЭМ!$J$34:$J$777,СВЦЭМ!$A$34:$A$777,$A342,СВЦЭМ!$B$34:$B$777,Y$331)+'СЕТ СН'!$F$13-'СЕТ СН'!$F$21</f>
        <v>-179.47554801000001</v>
      </c>
    </row>
    <row r="343" spans="1:25" ht="15.75" x14ac:dyDescent="0.2">
      <c r="A343" s="36">
        <f t="shared" si="9"/>
        <v>42959</v>
      </c>
      <c r="B343" s="37">
        <f>SUMIFS(СВЦЭМ!$J$34:$J$777,СВЦЭМ!$A$34:$A$777,$A343,СВЦЭМ!$B$34:$B$777,B$331)+'СЕТ СН'!$F$13-'СЕТ СН'!$F$21</f>
        <v>-144.19242943</v>
      </c>
      <c r="C343" s="37">
        <f>SUMIFS(СВЦЭМ!$J$34:$J$777,СВЦЭМ!$A$34:$A$777,$A343,СВЦЭМ!$B$34:$B$777,C$331)+'СЕТ СН'!$F$13-'СЕТ СН'!$F$21</f>
        <v>-116.79750382999998</v>
      </c>
      <c r="D343" s="37">
        <f>SUMIFS(СВЦЭМ!$J$34:$J$777,СВЦЭМ!$A$34:$A$777,$A343,СВЦЭМ!$B$34:$B$777,D$331)+'СЕТ СН'!$F$13-'СЕТ СН'!$F$21</f>
        <v>-105.71738102</v>
      </c>
      <c r="E343" s="37">
        <f>SUMIFS(СВЦЭМ!$J$34:$J$777,СВЦЭМ!$A$34:$A$777,$A343,СВЦЭМ!$B$34:$B$777,E$331)+'СЕТ СН'!$F$13-'СЕТ СН'!$F$21</f>
        <v>-85.498139499999979</v>
      </c>
      <c r="F343" s="37">
        <f>SUMIFS(СВЦЭМ!$J$34:$J$777,СВЦЭМ!$A$34:$A$777,$A343,СВЦЭМ!$B$34:$B$777,F$331)+'СЕТ СН'!$F$13-'СЕТ СН'!$F$21</f>
        <v>-89.103716130000009</v>
      </c>
      <c r="G343" s="37">
        <f>SUMIFS(СВЦЭМ!$J$34:$J$777,СВЦЭМ!$A$34:$A$777,$A343,СВЦЭМ!$B$34:$B$777,G$331)+'СЕТ СН'!$F$13-'СЕТ СН'!$F$21</f>
        <v>-87.91387198000001</v>
      </c>
      <c r="H343" s="37">
        <f>SUMIFS(СВЦЭМ!$J$34:$J$777,СВЦЭМ!$A$34:$A$777,$A343,СВЦЭМ!$B$34:$B$777,H$331)+'СЕТ СН'!$F$13-'СЕТ СН'!$F$21</f>
        <v>-97.910865989999991</v>
      </c>
      <c r="I343" s="37">
        <f>SUMIFS(СВЦЭМ!$J$34:$J$777,СВЦЭМ!$A$34:$A$777,$A343,СВЦЭМ!$B$34:$B$777,I$331)+'СЕТ СН'!$F$13-'СЕТ СН'!$F$21</f>
        <v>-92.596382230000017</v>
      </c>
      <c r="J343" s="37">
        <f>SUMIFS(СВЦЭМ!$J$34:$J$777,СВЦЭМ!$A$34:$A$777,$A343,СВЦЭМ!$B$34:$B$777,J$331)+'СЕТ СН'!$F$13-'СЕТ СН'!$F$21</f>
        <v>-114.38172753999999</v>
      </c>
      <c r="K343" s="37">
        <f>SUMIFS(СВЦЭМ!$J$34:$J$777,СВЦЭМ!$A$34:$A$777,$A343,СВЦЭМ!$B$34:$B$777,K$331)+'СЕТ СН'!$F$13-'СЕТ СН'!$F$21</f>
        <v>-146.79386999000002</v>
      </c>
      <c r="L343" s="37">
        <f>SUMIFS(СВЦЭМ!$J$34:$J$777,СВЦЭМ!$A$34:$A$777,$A343,СВЦЭМ!$B$34:$B$777,L$331)+'СЕТ СН'!$F$13-'СЕТ СН'!$F$21</f>
        <v>-206.75700117999997</v>
      </c>
      <c r="M343" s="37">
        <f>SUMIFS(СВЦЭМ!$J$34:$J$777,СВЦЭМ!$A$34:$A$777,$A343,СВЦЭМ!$B$34:$B$777,M$331)+'СЕТ СН'!$F$13-'СЕТ СН'!$F$21</f>
        <v>-226.18538425999998</v>
      </c>
      <c r="N343" s="37">
        <f>SUMIFS(СВЦЭМ!$J$34:$J$777,СВЦЭМ!$A$34:$A$777,$A343,СВЦЭМ!$B$34:$B$777,N$331)+'СЕТ СН'!$F$13-'СЕТ СН'!$F$21</f>
        <v>-223.50429701000002</v>
      </c>
      <c r="O343" s="37">
        <f>SUMIFS(СВЦЭМ!$J$34:$J$777,СВЦЭМ!$A$34:$A$777,$A343,СВЦЭМ!$B$34:$B$777,O$331)+'СЕТ СН'!$F$13-'СЕТ СН'!$F$21</f>
        <v>-219.29533167</v>
      </c>
      <c r="P343" s="37">
        <f>SUMIFS(СВЦЭМ!$J$34:$J$777,СВЦЭМ!$A$34:$A$777,$A343,СВЦЭМ!$B$34:$B$777,P$331)+'СЕТ СН'!$F$13-'СЕТ СН'!$F$21</f>
        <v>-217.09653722000002</v>
      </c>
      <c r="Q343" s="37">
        <f>SUMIFS(СВЦЭМ!$J$34:$J$777,СВЦЭМ!$A$34:$A$777,$A343,СВЦЭМ!$B$34:$B$777,Q$331)+'СЕТ СН'!$F$13-'СЕТ СН'!$F$21</f>
        <v>-220.50654233</v>
      </c>
      <c r="R343" s="37">
        <f>SUMIFS(СВЦЭМ!$J$34:$J$777,СВЦЭМ!$A$34:$A$777,$A343,СВЦЭМ!$B$34:$B$777,R$331)+'СЕТ СН'!$F$13-'СЕТ СН'!$F$21</f>
        <v>-212.62830573000002</v>
      </c>
      <c r="S343" s="37">
        <f>SUMIFS(СВЦЭМ!$J$34:$J$777,СВЦЭМ!$A$34:$A$777,$A343,СВЦЭМ!$B$34:$B$777,S$331)+'СЕТ СН'!$F$13-'СЕТ СН'!$F$21</f>
        <v>-214.99383215</v>
      </c>
      <c r="T343" s="37">
        <f>SUMIFS(СВЦЭМ!$J$34:$J$777,СВЦЭМ!$A$34:$A$777,$A343,СВЦЭМ!$B$34:$B$777,T$331)+'СЕТ СН'!$F$13-'СЕТ СН'!$F$21</f>
        <v>-208.43160745</v>
      </c>
      <c r="U343" s="37">
        <f>SUMIFS(СВЦЭМ!$J$34:$J$777,СВЦЭМ!$A$34:$A$777,$A343,СВЦЭМ!$B$34:$B$777,U$331)+'СЕТ СН'!$F$13-'СЕТ СН'!$F$21</f>
        <v>-201.97222963000002</v>
      </c>
      <c r="V343" s="37">
        <f>SUMIFS(СВЦЭМ!$J$34:$J$777,СВЦЭМ!$A$34:$A$777,$A343,СВЦЭМ!$B$34:$B$777,V$331)+'СЕТ СН'!$F$13-'СЕТ СН'!$F$21</f>
        <v>-187.89933889999998</v>
      </c>
      <c r="W343" s="37">
        <f>SUMIFS(СВЦЭМ!$J$34:$J$777,СВЦЭМ!$A$34:$A$777,$A343,СВЦЭМ!$B$34:$B$777,W$331)+'СЕТ СН'!$F$13-'СЕТ СН'!$F$21</f>
        <v>-158.10044565999999</v>
      </c>
      <c r="X343" s="37">
        <f>SUMIFS(СВЦЭМ!$J$34:$J$777,СВЦЭМ!$A$34:$A$777,$A343,СВЦЭМ!$B$34:$B$777,X$331)+'СЕТ СН'!$F$13-'СЕТ СН'!$F$21</f>
        <v>-139.68852263999997</v>
      </c>
      <c r="Y343" s="37">
        <f>SUMIFS(СВЦЭМ!$J$34:$J$777,СВЦЭМ!$A$34:$A$777,$A343,СВЦЭМ!$B$34:$B$777,Y$331)+'СЕТ СН'!$F$13-'СЕТ СН'!$F$21</f>
        <v>-117.44353814999999</v>
      </c>
    </row>
    <row r="344" spans="1:25" ht="15.75" x14ac:dyDescent="0.2">
      <c r="A344" s="36">
        <f t="shared" si="9"/>
        <v>42960</v>
      </c>
      <c r="B344" s="37">
        <f>SUMIFS(СВЦЭМ!$J$34:$J$777,СВЦЭМ!$A$34:$A$777,$A344,СВЦЭМ!$B$34:$B$777,B$331)+'СЕТ СН'!$F$13-'СЕТ СН'!$F$21</f>
        <v>-166.42885235</v>
      </c>
      <c r="C344" s="37">
        <f>SUMIFS(СВЦЭМ!$J$34:$J$777,СВЦЭМ!$A$34:$A$777,$A344,СВЦЭМ!$B$34:$B$777,C$331)+'СЕТ СН'!$F$13-'СЕТ СН'!$F$21</f>
        <v>-115.55588358</v>
      </c>
      <c r="D344" s="37">
        <f>SUMIFS(СВЦЭМ!$J$34:$J$777,СВЦЭМ!$A$34:$A$777,$A344,СВЦЭМ!$B$34:$B$777,D$331)+'СЕТ СН'!$F$13-'СЕТ СН'!$F$21</f>
        <v>-124.37333765</v>
      </c>
      <c r="E344" s="37">
        <f>SUMIFS(СВЦЭМ!$J$34:$J$777,СВЦЭМ!$A$34:$A$777,$A344,СВЦЭМ!$B$34:$B$777,E$331)+'СЕТ СН'!$F$13-'СЕТ СН'!$F$21</f>
        <v>-126.37601794</v>
      </c>
      <c r="F344" s="37">
        <f>SUMIFS(СВЦЭМ!$J$34:$J$777,СВЦЭМ!$A$34:$A$777,$A344,СВЦЭМ!$B$34:$B$777,F$331)+'СЕТ СН'!$F$13-'СЕТ СН'!$F$21</f>
        <v>-116.27589298999999</v>
      </c>
      <c r="G344" s="37">
        <f>SUMIFS(СВЦЭМ!$J$34:$J$777,СВЦЭМ!$A$34:$A$777,$A344,СВЦЭМ!$B$34:$B$777,G$331)+'СЕТ СН'!$F$13-'СЕТ СН'!$F$21</f>
        <v>-117.98099494000002</v>
      </c>
      <c r="H344" s="37">
        <f>SUMIFS(СВЦЭМ!$J$34:$J$777,СВЦЭМ!$A$34:$A$777,$A344,СВЦЭМ!$B$34:$B$777,H$331)+'СЕТ СН'!$F$13-'СЕТ СН'!$F$21</f>
        <v>-114.11733810999999</v>
      </c>
      <c r="I344" s="37">
        <f>SUMIFS(СВЦЭМ!$J$34:$J$777,СВЦЭМ!$A$34:$A$777,$A344,СВЦЭМ!$B$34:$B$777,I$331)+'СЕТ СН'!$F$13-'СЕТ СН'!$F$21</f>
        <v>-137.82207161000002</v>
      </c>
      <c r="J344" s="37">
        <f>SUMIFS(СВЦЭМ!$J$34:$J$777,СВЦЭМ!$A$34:$A$777,$A344,СВЦЭМ!$B$34:$B$777,J$331)+'СЕТ СН'!$F$13-'СЕТ СН'!$F$21</f>
        <v>-163.84580979999998</v>
      </c>
      <c r="K344" s="37">
        <f>SUMIFS(СВЦЭМ!$J$34:$J$777,СВЦЭМ!$A$34:$A$777,$A344,СВЦЭМ!$B$34:$B$777,K$331)+'СЕТ СН'!$F$13-'СЕТ СН'!$F$21</f>
        <v>-164.21517153000002</v>
      </c>
      <c r="L344" s="37">
        <f>SUMIFS(СВЦЭМ!$J$34:$J$777,СВЦЭМ!$A$34:$A$777,$A344,СВЦЭМ!$B$34:$B$777,L$331)+'СЕТ СН'!$F$13-'СЕТ СН'!$F$21</f>
        <v>-178.53231522999999</v>
      </c>
      <c r="M344" s="37">
        <f>SUMIFS(СВЦЭМ!$J$34:$J$777,СВЦЭМ!$A$34:$A$777,$A344,СВЦЭМ!$B$34:$B$777,M$331)+'СЕТ СН'!$F$13-'СЕТ СН'!$F$21</f>
        <v>-197.3907585</v>
      </c>
      <c r="N344" s="37">
        <f>SUMIFS(СВЦЭМ!$J$34:$J$777,СВЦЭМ!$A$34:$A$777,$A344,СВЦЭМ!$B$34:$B$777,N$331)+'СЕТ СН'!$F$13-'СЕТ СН'!$F$21</f>
        <v>-197.66635787000001</v>
      </c>
      <c r="O344" s="37">
        <f>SUMIFS(СВЦЭМ!$J$34:$J$777,СВЦЭМ!$A$34:$A$777,$A344,СВЦЭМ!$B$34:$B$777,O$331)+'СЕТ СН'!$F$13-'СЕТ СН'!$F$21</f>
        <v>-198.79705568000003</v>
      </c>
      <c r="P344" s="37">
        <f>SUMIFS(СВЦЭМ!$J$34:$J$777,СВЦЭМ!$A$34:$A$777,$A344,СВЦЭМ!$B$34:$B$777,P$331)+'СЕТ СН'!$F$13-'СЕТ СН'!$F$21</f>
        <v>-196.41803436999999</v>
      </c>
      <c r="Q344" s="37">
        <f>SUMIFS(СВЦЭМ!$J$34:$J$777,СВЦЭМ!$A$34:$A$777,$A344,СВЦЭМ!$B$34:$B$777,Q$331)+'СЕТ СН'!$F$13-'СЕТ СН'!$F$21</f>
        <v>-198.58108381</v>
      </c>
      <c r="R344" s="37">
        <f>SUMIFS(СВЦЭМ!$J$34:$J$777,СВЦЭМ!$A$34:$A$777,$A344,СВЦЭМ!$B$34:$B$777,R$331)+'СЕТ СН'!$F$13-'СЕТ СН'!$F$21</f>
        <v>-204.36191143999997</v>
      </c>
      <c r="S344" s="37">
        <f>SUMIFS(СВЦЭМ!$J$34:$J$777,СВЦЭМ!$A$34:$A$777,$A344,СВЦЭМ!$B$34:$B$777,S$331)+'СЕТ СН'!$F$13-'СЕТ СН'!$F$21</f>
        <v>-202.63898651</v>
      </c>
      <c r="T344" s="37">
        <f>SUMIFS(СВЦЭМ!$J$34:$J$777,СВЦЭМ!$A$34:$A$777,$A344,СВЦЭМ!$B$34:$B$777,T$331)+'СЕТ СН'!$F$13-'СЕТ СН'!$F$21</f>
        <v>-200.60018458000002</v>
      </c>
      <c r="U344" s="37">
        <f>SUMIFS(СВЦЭМ!$J$34:$J$777,СВЦЭМ!$A$34:$A$777,$A344,СВЦЭМ!$B$34:$B$777,U$331)+'СЕТ СН'!$F$13-'СЕТ СН'!$F$21</f>
        <v>-201.78976237000001</v>
      </c>
      <c r="V344" s="37">
        <f>SUMIFS(СВЦЭМ!$J$34:$J$777,СВЦЭМ!$A$34:$A$777,$A344,СВЦЭМ!$B$34:$B$777,V$331)+'СЕТ СН'!$F$13-'СЕТ СН'!$F$21</f>
        <v>-183.44526328000001</v>
      </c>
      <c r="W344" s="37">
        <f>SUMIFS(СВЦЭМ!$J$34:$J$777,СВЦЭМ!$A$34:$A$777,$A344,СВЦЭМ!$B$34:$B$777,W$331)+'СЕТ СН'!$F$13-'СЕТ СН'!$F$21</f>
        <v>-144.33470689000001</v>
      </c>
      <c r="X344" s="37">
        <f>SUMIFS(СВЦЭМ!$J$34:$J$777,СВЦЭМ!$A$34:$A$777,$A344,СВЦЭМ!$B$34:$B$777,X$331)+'СЕТ СН'!$F$13-'СЕТ СН'!$F$21</f>
        <v>-156.87623341</v>
      </c>
      <c r="Y344" s="37">
        <f>SUMIFS(СВЦЭМ!$J$34:$J$777,СВЦЭМ!$A$34:$A$777,$A344,СВЦЭМ!$B$34:$B$777,Y$331)+'СЕТ СН'!$F$13-'СЕТ СН'!$F$21</f>
        <v>-177.39340313999998</v>
      </c>
    </row>
    <row r="345" spans="1:25" ht="15.75" x14ac:dyDescent="0.2">
      <c r="A345" s="36">
        <f t="shared" si="9"/>
        <v>42961</v>
      </c>
      <c r="B345" s="37">
        <f>SUMIFS(СВЦЭМ!$J$34:$J$777,СВЦЭМ!$A$34:$A$777,$A345,СВЦЭМ!$B$34:$B$777,B$331)+'СЕТ СН'!$F$13-'СЕТ СН'!$F$21</f>
        <v>-140.40602961000002</v>
      </c>
      <c r="C345" s="37">
        <f>SUMIFS(СВЦЭМ!$J$34:$J$777,СВЦЭМ!$A$34:$A$777,$A345,СВЦЭМ!$B$34:$B$777,C$331)+'СЕТ СН'!$F$13-'СЕТ СН'!$F$21</f>
        <v>-103.04688049999999</v>
      </c>
      <c r="D345" s="37">
        <f>SUMIFS(СВЦЭМ!$J$34:$J$777,СВЦЭМ!$A$34:$A$777,$A345,СВЦЭМ!$B$34:$B$777,D$331)+'СЕТ СН'!$F$13-'СЕТ СН'!$F$21</f>
        <v>-78.828322319999984</v>
      </c>
      <c r="E345" s="37">
        <f>SUMIFS(СВЦЭМ!$J$34:$J$777,СВЦЭМ!$A$34:$A$777,$A345,СВЦЭМ!$B$34:$B$777,E$331)+'СЕТ СН'!$F$13-'СЕТ СН'!$F$21</f>
        <v>-58.432924559999947</v>
      </c>
      <c r="F345" s="37">
        <f>SUMIFS(СВЦЭМ!$J$34:$J$777,СВЦЭМ!$A$34:$A$777,$A345,СВЦЭМ!$B$34:$B$777,F$331)+'СЕТ СН'!$F$13-'СЕТ СН'!$F$21</f>
        <v>-51.819835959999978</v>
      </c>
      <c r="G345" s="37">
        <f>SUMIFS(СВЦЭМ!$J$34:$J$777,СВЦЭМ!$A$34:$A$777,$A345,СВЦЭМ!$B$34:$B$777,G$331)+'СЕТ СН'!$F$13-'СЕТ СН'!$F$21</f>
        <v>-57.098560040000052</v>
      </c>
      <c r="H345" s="37">
        <f>SUMIFS(СВЦЭМ!$J$34:$J$777,СВЦЭМ!$A$34:$A$777,$A345,СВЦЭМ!$B$34:$B$777,H$331)+'СЕТ СН'!$F$13-'СЕТ СН'!$F$21</f>
        <v>-101.83775175</v>
      </c>
      <c r="I345" s="37">
        <f>SUMIFS(СВЦЭМ!$J$34:$J$777,СВЦЭМ!$A$34:$A$777,$A345,СВЦЭМ!$B$34:$B$777,I$331)+'СЕТ СН'!$F$13-'СЕТ СН'!$F$21</f>
        <v>-102.86576595999998</v>
      </c>
      <c r="J345" s="37">
        <f>SUMIFS(СВЦЭМ!$J$34:$J$777,СВЦЭМ!$A$34:$A$777,$A345,СВЦЭМ!$B$34:$B$777,J$331)+'СЕТ СН'!$F$13-'СЕТ СН'!$F$21</f>
        <v>-149.28263300999998</v>
      </c>
      <c r="K345" s="37">
        <f>SUMIFS(СВЦЭМ!$J$34:$J$777,СВЦЭМ!$A$34:$A$777,$A345,СВЦЭМ!$B$34:$B$777,K$331)+'СЕТ СН'!$F$13-'СЕТ СН'!$F$21</f>
        <v>-169.49613216</v>
      </c>
      <c r="L345" s="37">
        <f>SUMIFS(СВЦЭМ!$J$34:$J$777,СВЦЭМ!$A$34:$A$777,$A345,СВЦЭМ!$B$34:$B$777,L$331)+'СЕТ СН'!$F$13-'СЕТ СН'!$F$21</f>
        <v>-211.91395103000002</v>
      </c>
      <c r="M345" s="37">
        <f>SUMIFS(СВЦЭМ!$J$34:$J$777,СВЦЭМ!$A$34:$A$777,$A345,СВЦЭМ!$B$34:$B$777,M$331)+'СЕТ СН'!$F$13-'СЕТ СН'!$F$21</f>
        <v>-219.87720238999998</v>
      </c>
      <c r="N345" s="37">
        <f>SUMIFS(СВЦЭМ!$J$34:$J$777,СВЦЭМ!$A$34:$A$777,$A345,СВЦЭМ!$B$34:$B$777,N$331)+'СЕТ СН'!$F$13-'СЕТ СН'!$F$21</f>
        <v>-222.77554434000001</v>
      </c>
      <c r="O345" s="37">
        <f>SUMIFS(СВЦЭМ!$J$34:$J$777,СВЦЭМ!$A$34:$A$777,$A345,СВЦЭМ!$B$34:$B$777,O$331)+'СЕТ СН'!$F$13-'СЕТ СН'!$F$21</f>
        <v>-220.32112945</v>
      </c>
      <c r="P345" s="37">
        <f>SUMIFS(СВЦЭМ!$J$34:$J$777,СВЦЭМ!$A$34:$A$777,$A345,СВЦЭМ!$B$34:$B$777,P$331)+'СЕТ СН'!$F$13-'СЕТ СН'!$F$21</f>
        <v>-220.69313670000003</v>
      </c>
      <c r="Q345" s="37">
        <f>SUMIFS(СВЦЭМ!$J$34:$J$777,СВЦЭМ!$A$34:$A$777,$A345,СВЦЭМ!$B$34:$B$777,Q$331)+'СЕТ СН'!$F$13-'СЕТ СН'!$F$21</f>
        <v>-219.24160222</v>
      </c>
      <c r="R345" s="37">
        <f>SUMIFS(СВЦЭМ!$J$34:$J$777,СВЦЭМ!$A$34:$A$777,$A345,СВЦЭМ!$B$34:$B$777,R$331)+'СЕТ СН'!$F$13-'СЕТ СН'!$F$21</f>
        <v>-220.49793832</v>
      </c>
      <c r="S345" s="37">
        <f>SUMIFS(СВЦЭМ!$J$34:$J$777,СВЦЭМ!$A$34:$A$777,$A345,СВЦЭМ!$B$34:$B$777,S$331)+'СЕТ СН'!$F$13-'СЕТ СН'!$F$21</f>
        <v>-222.44481838000002</v>
      </c>
      <c r="T345" s="37">
        <f>SUMIFS(СВЦЭМ!$J$34:$J$777,СВЦЭМ!$A$34:$A$777,$A345,СВЦЭМ!$B$34:$B$777,T$331)+'СЕТ СН'!$F$13-'СЕТ СН'!$F$21</f>
        <v>-217.38947015999997</v>
      </c>
      <c r="U345" s="37">
        <f>SUMIFS(СВЦЭМ!$J$34:$J$777,СВЦЭМ!$A$34:$A$777,$A345,СВЦЭМ!$B$34:$B$777,U$331)+'СЕТ СН'!$F$13-'СЕТ СН'!$F$21</f>
        <v>-218.61632779000001</v>
      </c>
      <c r="V345" s="37">
        <f>SUMIFS(СВЦЭМ!$J$34:$J$777,СВЦЭМ!$A$34:$A$777,$A345,СВЦЭМ!$B$34:$B$777,V$331)+'СЕТ СН'!$F$13-'СЕТ СН'!$F$21</f>
        <v>-210.00335912000003</v>
      </c>
      <c r="W345" s="37">
        <f>SUMIFS(СВЦЭМ!$J$34:$J$777,СВЦЭМ!$A$34:$A$777,$A345,СВЦЭМ!$B$34:$B$777,W$331)+'СЕТ СН'!$F$13-'СЕТ СН'!$F$21</f>
        <v>-173.07277219000002</v>
      </c>
      <c r="X345" s="37">
        <f>SUMIFS(СВЦЭМ!$J$34:$J$777,СВЦЭМ!$A$34:$A$777,$A345,СВЦЭМ!$B$34:$B$777,X$331)+'СЕТ СН'!$F$13-'СЕТ СН'!$F$21</f>
        <v>-153.08697934000003</v>
      </c>
      <c r="Y345" s="37">
        <f>SUMIFS(СВЦЭМ!$J$34:$J$777,СВЦЭМ!$A$34:$A$777,$A345,СВЦЭМ!$B$34:$B$777,Y$331)+'СЕТ СН'!$F$13-'СЕТ СН'!$F$21</f>
        <v>-146.17738125</v>
      </c>
    </row>
    <row r="346" spans="1:25" ht="15.75" x14ac:dyDescent="0.2">
      <c r="A346" s="36">
        <f t="shared" si="9"/>
        <v>42962</v>
      </c>
      <c r="B346" s="37">
        <f>SUMIFS(СВЦЭМ!$J$34:$J$777,СВЦЭМ!$A$34:$A$777,$A346,СВЦЭМ!$B$34:$B$777,B$331)+'СЕТ СН'!$F$13-'СЕТ СН'!$F$21</f>
        <v>-124.52594547000001</v>
      </c>
      <c r="C346" s="37">
        <f>SUMIFS(СВЦЭМ!$J$34:$J$777,СВЦЭМ!$A$34:$A$777,$A346,СВЦЭМ!$B$34:$B$777,C$331)+'СЕТ СН'!$F$13-'СЕТ СН'!$F$21</f>
        <v>-80.730818240000019</v>
      </c>
      <c r="D346" s="37">
        <f>SUMIFS(СВЦЭМ!$J$34:$J$777,СВЦЭМ!$A$34:$A$777,$A346,СВЦЭМ!$B$34:$B$777,D$331)+'СЕТ СН'!$F$13-'СЕТ СН'!$F$21</f>
        <v>-63.424994979999951</v>
      </c>
      <c r="E346" s="37">
        <f>SUMIFS(СВЦЭМ!$J$34:$J$777,СВЦЭМ!$A$34:$A$777,$A346,СВЦЭМ!$B$34:$B$777,E$331)+'СЕТ СН'!$F$13-'СЕТ СН'!$F$21</f>
        <v>-50.94895082000005</v>
      </c>
      <c r="F346" s="37">
        <f>SUMIFS(СВЦЭМ!$J$34:$J$777,СВЦЭМ!$A$34:$A$777,$A346,СВЦЭМ!$B$34:$B$777,F$331)+'СЕТ СН'!$F$13-'СЕТ СН'!$F$21</f>
        <v>-48.29094611000005</v>
      </c>
      <c r="G346" s="37">
        <f>SUMIFS(СВЦЭМ!$J$34:$J$777,СВЦЭМ!$A$34:$A$777,$A346,СВЦЭМ!$B$34:$B$777,G$331)+'СЕТ СН'!$F$13-'СЕТ СН'!$F$21</f>
        <v>-54.478169119999961</v>
      </c>
      <c r="H346" s="37">
        <f>SUMIFS(СВЦЭМ!$J$34:$J$777,СВЦЭМ!$A$34:$A$777,$A346,СВЦЭМ!$B$34:$B$777,H$331)+'СЕТ СН'!$F$13-'СЕТ СН'!$F$21</f>
        <v>-77.258841159999974</v>
      </c>
      <c r="I346" s="37">
        <f>SUMIFS(СВЦЭМ!$J$34:$J$777,СВЦЭМ!$A$34:$A$777,$A346,СВЦЭМ!$B$34:$B$777,I$331)+'СЕТ СН'!$F$13-'СЕТ СН'!$F$21</f>
        <v>-146.86371654999999</v>
      </c>
      <c r="J346" s="37">
        <f>SUMIFS(СВЦЭМ!$J$34:$J$777,СВЦЭМ!$A$34:$A$777,$A346,СВЦЭМ!$B$34:$B$777,J$331)+'СЕТ СН'!$F$13-'СЕТ СН'!$F$21</f>
        <v>-144.31977161999998</v>
      </c>
      <c r="K346" s="37">
        <f>SUMIFS(СВЦЭМ!$J$34:$J$777,СВЦЭМ!$A$34:$A$777,$A346,СВЦЭМ!$B$34:$B$777,K$331)+'СЕТ СН'!$F$13-'СЕТ СН'!$F$21</f>
        <v>-170.43904902000003</v>
      </c>
      <c r="L346" s="37">
        <f>SUMIFS(СВЦЭМ!$J$34:$J$777,СВЦЭМ!$A$34:$A$777,$A346,СВЦЭМ!$B$34:$B$777,L$331)+'СЕТ СН'!$F$13-'СЕТ СН'!$F$21</f>
        <v>-213.76590119999997</v>
      </c>
      <c r="M346" s="37">
        <f>SUMIFS(СВЦЭМ!$J$34:$J$777,СВЦЭМ!$A$34:$A$777,$A346,СВЦЭМ!$B$34:$B$777,M$331)+'СЕТ СН'!$F$13-'СЕТ СН'!$F$21</f>
        <v>-231.13560715</v>
      </c>
      <c r="N346" s="37">
        <f>SUMIFS(СВЦЭМ!$J$34:$J$777,СВЦЭМ!$A$34:$A$777,$A346,СВЦЭМ!$B$34:$B$777,N$331)+'СЕТ СН'!$F$13-'СЕТ СН'!$F$21</f>
        <v>-231.66196774999997</v>
      </c>
      <c r="O346" s="37">
        <f>SUMIFS(СВЦЭМ!$J$34:$J$777,СВЦЭМ!$A$34:$A$777,$A346,СВЦЭМ!$B$34:$B$777,O$331)+'СЕТ СН'!$F$13-'СЕТ СН'!$F$21</f>
        <v>-230.63169927000001</v>
      </c>
      <c r="P346" s="37">
        <f>SUMIFS(СВЦЭМ!$J$34:$J$777,СВЦЭМ!$A$34:$A$777,$A346,СВЦЭМ!$B$34:$B$777,P$331)+'СЕТ СН'!$F$13-'СЕТ СН'!$F$21</f>
        <v>-228.95487727</v>
      </c>
      <c r="Q346" s="37">
        <f>SUMIFS(СВЦЭМ!$J$34:$J$777,СВЦЭМ!$A$34:$A$777,$A346,СВЦЭМ!$B$34:$B$777,Q$331)+'СЕТ СН'!$F$13-'СЕТ СН'!$F$21</f>
        <v>-230.57490137000002</v>
      </c>
      <c r="R346" s="37">
        <f>SUMIFS(СВЦЭМ!$J$34:$J$777,СВЦЭМ!$A$34:$A$777,$A346,СВЦЭМ!$B$34:$B$777,R$331)+'СЕТ СН'!$F$13-'СЕТ СН'!$F$21</f>
        <v>-224.74742254</v>
      </c>
      <c r="S346" s="37">
        <f>SUMIFS(СВЦЭМ!$J$34:$J$777,СВЦЭМ!$A$34:$A$777,$A346,СВЦЭМ!$B$34:$B$777,S$331)+'СЕТ СН'!$F$13-'СЕТ СН'!$F$21</f>
        <v>-226.66432973000002</v>
      </c>
      <c r="T346" s="37">
        <f>SUMIFS(СВЦЭМ!$J$34:$J$777,СВЦЭМ!$A$34:$A$777,$A346,СВЦЭМ!$B$34:$B$777,T$331)+'СЕТ СН'!$F$13-'СЕТ СН'!$F$21</f>
        <v>-227.65172854999997</v>
      </c>
      <c r="U346" s="37">
        <f>SUMIFS(СВЦЭМ!$J$34:$J$777,СВЦЭМ!$A$34:$A$777,$A346,СВЦЭМ!$B$34:$B$777,U$331)+'СЕТ СН'!$F$13-'СЕТ СН'!$F$21</f>
        <v>-227.74342811999998</v>
      </c>
      <c r="V346" s="37">
        <f>SUMIFS(СВЦЭМ!$J$34:$J$777,СВЦЭМ!$A$34:$A$777,$A346,СВЦЭМ!$B$34:$B$777,V$331)+'СЕТ СН'!$F$13-'СЕТ СН'!$F$21</f>
        <v>-208.51769946000002</v>
      </c>
      <c r="W346" s="37">
        <f>SUMIFS(СВЦЭМ!$J$34:$J$777,СВЦЭМ!$A$34:$A$777,$A346,СВЦЭМ!$B$34:$B$777,W$331)+'СЕТ СН'!$F$13-'СЕТ СН'!$F$21</f>
        <v>-166.65741329999997</v>
      </c>
      <c r="X346" s="37">
        <f>SUMIFS(СВЦЭМ!$J$34:$J$777,СВЦЭМ!$A$34:$A$777,$A346,СВЦЭМ!$B$34:$B$777,X$331)+'СЕТ СН'!$F$13-'СЕТ СН'!$F$21</f>
        <v>-161.90007622000002</v>
      </c>
      <c r="Y346" s="37">
        <f>SUMIFS(СВЦЭМ!$J$34:$J$777,СВЦЭМ!$A$34:$A$777,$A346,СВЦЭМ!$B$34:$B$777,Y$331)+'СЕТ СН'!$F$13-'СЕТ СН'!$F$21</f>
        <v>-141.55434776999999</v>
      </c>
    </row>
    <row r="347" spans="1:25" ht="15.75" x14ac:dyDescent="0.2">
      <c r="A347" s="36">
        <f t="shared" si="9"/>
        <v>42963</v>
      </c>
      <c r="B347" s="37">
        <f>SUMIFS(СВЦЭМ!$J$34:$J$777,СВЦЭМ!$A$34:$A$777,$A347,СВЦЭМ!$B$34:$B$777,B$331)+'СЕТ СН'!$F$13-'СЕТ СН'!$F$21</f>
        <v>-103.62252051000002</v>
      </c>
      <c r="C347" s="37">
        <f>SUMIFS(СВЦЭМ!$J$34:$J$777,СВЦЭМ!$A$34:$A$777,$A347,СВЦЭМ!$B$34:$B$777,C$331)+'СЕТ СН'!$F$13-'СЕТ СН'!$F$21</f>
        <v>-77.255098850000024</v>
      </c>
      <c r="D347" s="37">
        <f>SUMIFS(СВЦЭМ!$J$34:$J$777,СВЦЭМ!$A$34:$A$777,$A347,СВЦЭМ!$B$34:$B$777,D$331)+'СЕТ СН'!$F$13-'СЕТ СН'!$F$21</f>
        <v>-66.469473160000007</v>
      </c>
      <c r="E347" s="37">
        <f>SUMIFS(СВЦЭМ!$J$34:$J$777,СВЦЭМ!$A$34:$A$777,$A347,СВЦЭМ!$B$34:$B$777,E$331)+'СЕТ СН'!$F$13-'СЕТ СН'!$F$21</f>
        <v>-62.344177459999969</v>
      </c>
      <c r="F347" s="37">
        <f>SUMIFS(СВЦЭМ!$J$34:$J$777,СВЦЭМ!$A$34:$A$777,$A347,СВЦЭМ!$B$34:$B$777,F$331)+'СЕТ СН'!$F$13-'СЕТ СН'!$F$21</f>
        <v>-56.696961399999964</v>
      </c>
      <c r="G347" s="37">
        <f>SUMIFS(СВЦЭМ!$J$34:$J$777,СВЦЭМ!$A$34:$A$777,$A347,СВЦЭМ!$B$34:$B$777,G$331)+'СЕТ СН'!$F$13-'СЕТ СН'!$F$21</f>
        <v>-62.739256380000029</v>
      </c>
      <c r="H347" s="37">
        <f>SUMIFS(СВЦЭМ!$J$34:$J$777,СВЦЭМ!$A$34:$A$777,$A347,СВЦЭМ!$B$34:$B$777,H$331)+'СЕТ СН'!$F$13-'СЕТ СН'!$F$21</f>
        <v>-78.518152799999996</v>
      </c>
      <c r="I347" s="37">
        <f>SUMIFS(СВЦЭМ!$J$34:$J$777,СВЦЭМ!$A$34:$A$777,$A347,СВЦЭМ!$B$34:$B$777,I$331)+'СЕТ СН'!$F$13-'СЕТ СН'!$F$21</f>
        <v>-104.03183804000003</v>
      </c>
      <c r="J347" s="37">
        <f>SUMIFS(СВЦЭМ!$J$34:$J$777,СВЦЭМ!$A$34:$A$777,$A347,СВЦЭМ!$B$34:$B$777,J$331)+'СЕТ СН'!$F$13-'СЕТ СН'!$F$21</f>
        <v>-131.21230208999998</v>
      </c>
      <c r="K347" s="37">
        <f>SUMIFS(СВЦЭМ!$J$34:$J$777,СВЦЭМ!$A$34:$A$777,$A347,СВЦЭМ!$B$34:$B$777,K$331)+'СЕТ СН'!$F$13-'СЕТ СН'!$F$21</f>
        <v>-164.31646068999999</v>
      </c>
      <c r="L347" s="37">
        <f>SUMIFS(СВЦЭМ!$J$34:$J$777,СВЦЭМ!$A$34:$A$777,$A347,СВЦЭМ!$B$34:$B$777,L$331)+'СЕТ СН'!$F$13-'СЕТ СН'!$F$21</f>
        <v>-209.04758935000001</v>
      </c>
      <c r="M347" s="37">
        <f>SUMIFS(СВЦЭМ!$J$34:$J$777,СВЦЭМ!$A$34:$A$777,$A347,СВЦЭМ!$B$34:$B$777,M$331)+'СЕТ СН'!$F$13-'СЕТ СН'!$F$21</f>
        <v>-226.97343376999999</v>
      </c>
      <c r="N347" s="37">
        <f>SUMIFS(СВЦЭМ!$J$34:$J$777,СВЦЭМ!$A$34:$A$777,$A347,СВЦЭМ!$B$34:$B$777,N$331)+'СЕТ СН'!$F$13-'СЕТ СН'!$F$21</f>
        <v>-229.36705654000002</v>
      </c>
      <c r="O347" s="37">
        <f>SUMIFS(СВЦЭМ!$J$34:$J$777,СВЦЭМ!$A$34:$A$777,$A347,СВЦЭМ!$B$34:$B$777,O$331)+'СЕТ СН'!$F$13-'СЕТ СН'!$F$21</f>
        <v>-227.33138141000001</v>
      </c>
      <c r="P347" s="37">
        <f>SUMIFS(СВЦЭМ!$J$34:$J$777,СВЦЭМ!$A$34:$A$777,$A347,СВЦЭМ!$B$34:$B$777,P$331)+'СЕТ СН'!$F$13-'СЕТ СН'!$F$21</f>
        <v>-224.65204993999998</v>
      </c>
      <c r="Q347" s="37">
        <f>SUMIFS(СВЦЭМ!$J$34:$J$777,СВЦЭМ!$A$34:$A$777,$A347,СВЦЭМ!$B$34:$B$777,Q$331)+'СЕТ СН'!$F$13-'СЕТ СН'!$F$21</f>
        <v>-224.30950737000001</v>
      </c>
      <c r="R347" s="37">
        <f>SUMIFS(СВЦЭМ!$J$34:$J$777,СВЦЭМ!$A$34:$A$777,$A347,СВЦЭМ!$B$34:$B$777,R$331)+'СЕТ СН'!$F$13-'СЕТ СН'!$F$21</f>
        <v>-225.13574756999998</v>
      </c>
      <c r="S347" s="37">
        <f>SUMIFS(СВЦЭМ!$J$34:$J$777,СВЦЭМ!$A$34:$A$777,$A347,СВЦЭМ!$B$34:$B$777,S$331)+'СЕТ СН'!$F$13-'СЕТ СН'!$F$21</f>
        <v>-228.20339321</v>
      </c>
      <c r="T347" s="37">
        <f>SUMIFS(СВЦЭМ!$J$34:$J$777,СВЦЭМ!$A$34:$A$777,$A347,СВЦЭМ!$B$34:$B$777,T$331)+'СЕТ СН'!$F$13-'СЕТ СН'!$F$21</f>
        <v>-228.49556396999998</v>
      </c>
      <c r="U347" s="37">
        <f>SUMIFS(СВЦЭМ!$J$34:$J$777,СВЦЭМ!$A$34:$A$777,$A347,СВЦЭМ!$B$34:$B$777,U$331)+'СЕТ СН'!$F$13-'СЕТ СН'!$F$21</f>
        <v>-228.53514425999998</v>
      </c>
      <c r="V347" s="37">
        <f>SUMIFS(СВЦЭМ!$J$34:$J$777,СВЦЭМ!$A$34:$A$777,$A347,СВЦЭМ!$B$34:$B$777,V$331)+'СЕТ СН'!$F$13-'СЕТ СН'!$F$21</f>
        <v>-213.88092711000002</v>
      </c>
      <c r="W347" s="37">
        <f>SUMIFS(СВЦЭМ!$J$34:$J$777,СВЦЭМ!$A$34:$A$777,$A347,СВЦЭМ!$B$34:$B$777,W$331)+'СЕТ СН'!$F$13-'СЕТ СН'!$F$21</f>
        <v>-171.36627551999999</v>
      </c>
      <c r="X347" s="37">
        <f>SUMIFS(СВЦЭМ!$J$34:$J$777,СВЦЭМ!$A$34:$A$777,$A347,СВЦЭМ!$B$34:$B$777,X$331)+'СЕТ СН'!$F$13-'СЕТ СН'!$F$21</f>
        <v>-155.56900614</v>
      </c>
      <c r="Y347" s="37">
        <f>SUMIFS(СВЦЭМ!$J$34:$J$777,СВЦЭМ!$A$34:$A$777,$A347,СВЦЭМ!$B$34:$B$777,Y$331)+'СЕТ СН'!$F$13-'СЕТ СН'!$F$21</f>
        <v>-132.06565167999997</v>
      </c>
    </row>
    <row r="348" spans="1:25" ht="15.75" x14ac:dyDescent="0.2">
      <c r="A348" s="36">
        <f t="shared" si="9"/>
        <v>42964</v>
      </c>
      <c r="B348" s="37">
        <f>SUMIFS(СВЦЭМ!$J$34:$J$777,СВЦЭМ!$A$34:$A$777,$A348,СВЦЭМ!$B$34:$B$777,B$331)+'СЕТ СН'!$F$13-'СЕТ СН'!$F$21</f>
        <v>-116.20636820999999</v>
      </c>
      <c r="C348" s="37">
        <f>SUMIFS(СВЦЭМ!$J$34:$J$777,СВЦЭМ!$A$34:$A$777,$A348,СВЦЭМ!$B$34:$B$777,C$331)+'СЕТ СН'!$F$13-'СЕТ СН'!$F$21</f>
        <v>-92.083676330000003</v>
      </c>
      <c r="D348" s="37">
        <f>SUMIFS(СВЦЭМ!$J$34:$J$777,СВЦЭМ!$A$34:$A$777,$A348,СВЦЭМ!$B$34:$B$777,D$331)+'СЕТ СН'!$F$13-'СЕТ СН'!$F$21</f>
        <v>-72.958674929999972</v>
      </c>
      <c r="E348" s="37">
        <f>SUMIFS(СВЦЭМ!$J$34:$J$777,СВЦЭМ!$A$34:$A$777,$A348,СВЦЭМ!$B$34:$B$777,E$331)+'СЕТ СН'!$F$13-'СЕТ СН'!$F$21</f>
        <v>-66.091026680000027</v>
      </c>
      <c r="F348" s="37">
        <f>SUMIFS(СВЦЭМ!$J$34:$J$777,СВЦЭМ!$A$34:$A$777,$A348,СВЦЭМ!$B$34:$B$777,F$331)+'СЕТ СН'!$F$13-'СЕТ СН'!$F$21</f>
        <v>-61.130128629999945</v>
      </c>
      <c r="G348" s="37">
        <f>SUMIFS(СВЦЭМ!$J$34:$J$777,СВЦЭМ!$A$34:$A$777,$A348,СВЦЭМ!$B$34:$B$777,G$331)+'СЕТ СН'!$F$13-'СЕТ СН'!$F$21</f>
        <v>-68.247009450000007</v>
      </c>
      <c r="H348" s="37">
        <f>SUMIFS(СВЦЭМ!$J$34:$J$777,СВЦЭМ!$A$34:$A$777,$A348,СВЦЭМ!$B$34:$B$777,H$331)+'СЕТ СН'!$F$13-'СЕТ СН'!$F$21</f>
        <v>-92.849471359999995</v>
      </c>
      <c r="I348" s="37">
        <f>SUMIFS(СВЦЭМ!$J$34:$J$777,СВЦЭМ!$A$34:$A$777,$A348,СВЦЭМ!$B$34:$B$777,I$331)+'СЕТ СН'!$F$13-'СЕТ СН'!$F$21</f>
        <v>-115.59054508000003</v>
      </c>
      <c r="J348" s="37">
        <f>SUMIFS(СВЦЭМ!$J$34:$J$777,СВЦЭМ!$A$34:$A$777,$A348,СВЦЭМ!$B$34:$B$777,J$331)+'СЕТ СН'!$F$13-'СЕТ СН'!$F$21</f>
        <v>-143.70968514999998</v>
      </c>
      <c r="K348" s="37">
        <f>SUMIFS(СВЦЭМ!$J$34:$J$777,СВЦЭМ!$A$34:$A$777,$A348,СВЦЭМ!$B$34:$B$777,K$331)+'СЕТ СН'!$F$13-'СЕТ СН'!$F$21</f>
        <v>-166.61451873999999</v>
      </c>
      <c r="L348" s="37">
        <f>SUMIFS(СВЦЭМ!$J$34:$J$777,СВЦЭМ!$A$34:$A$777,$A348,СВЦЭМ!$B$34:$B$777,L$331)+'СЕТ СН'!$F$13-'СЕТ СН'!$F$21</f>
        <v>-212.36367996000001</v>
      </c>
      <c r="M348" s="37">
        <f>SUMIFS(СВЦЭМ!$J$34:$J$777,СВЦЭМ!$A$34:$A$777,$A348,СВЦЭМ!$B$34:$B$777,M$331)+'СЕТ СН'!$F$13-'СЕТ СН'!$F$21</f>
        <v>-226.89418628999999</v>
      </c>
      <c r="N348" s="37">
        <f>SUMIFS(СВЦЭМ!$J$34:$J$777,СВЦЭМ!$A$34:$A$777,$A348,СВЦЭМ!$B$34:$B$777,N$331)+'СЕТ СН'!$F$13-'СЕТ СН'!$F$21</f>
        <v>-228.69379692000001</v>
      </c>
      <c r="O348" s="37">
        <f>SUMIFS(СВЦЭМ!$J$34:$J$777,СВЦЭМ!$A$34:$A$777,$A348,СВЦЭМ!$B$34:$B$777,O$331)+'СЕТ СН'!$F$13-'СЕТ СН'!$F$21</f>
        <v>-227.77043938000003</v>
      </c>
      <c r="P348" s="37">
        <f>SUMIFS(СВЦЭМ!$J$34:$J$777,СВЦЭМ!$A$34:$A$777,$A348,СВЦЭМ!$B$34:$B$777,P$331)+'СЕТ СН'!$F$13-'СЕТ СН'!$F$21</f>
        <v>-227.46960883999998</v>
      </c>
      <c r="Q348" s="37">
        <f>SUMIFS(СВЦЭМ!$J$34:$J$777,СВЦЭМ!$A$34:$A$777,$A348,СВЦЭМ!$B$34:$B$777,Q$331)+'СЕТ СН'!$F$13-'СЕТ СН'!$F$21</f>
        <v>-225.93959093000001</v>
      </c>
      <c r="R348" s="37">
        <f>SUMIFS(СВЦЭМ!$J$34:$J$777,СВЦЭМ!$A$34:$A$777,$A348,СВЦЭМ!$B$34:$B$777,R$331)+'СЕТ СН'!$F$13-'СЕТ СН'!$F$21</f>
        <v>-228.03392030999998</v>
      </c>
      <c r="S348" s="37">
        <f>SUMIFS(СВЦЭМ!$J$34:$J$777,СВЦЭМ!$A$34:$A$777,$A348,СВЦЭМ!$B$34:$B$777,S$331)+'СЕТ СН'!$F$13-'СЕТ СН'!$F$21</f>
        <v>-229.52435442000001</v>
      </c>
      <c r="T348" s="37">
        <f>SUMIFS(СВЦЭМ!$J$34:$J$777,СВЦЭМ!$A$34:$A$777,$A348,СВЦЭМ!$B$34:$B$777,T$331)+'СЕТ СН'!$F$13-'СЕТ СН'!$F$21</f>
        <v>-230.43081769999998</v>
      </c>
      <c r="U348" s="37">
        <f>SUMIFS(СВЦЭМ!$J$34:$J$777,СВЦЭМ!$A$34:$A$777,$A348,СВЦЭМ!$B$34:$B$777,U$331)+'СЕТ СН'!$F$13-'СЕТ СН'!$F$21</f>
        <v>-229.29105564000002</v>
      </c>
      <c r="V348" s="37">
        <f>SUMIFS(СВЦЭМ!$J$34:$J$777,СВЦЭМ!$A$34:$A$777,$A348,СВЦЭМ!$B$34:$B$777,V$331)+'СЕТ СН'!$F$13-'СЕТ СН'!$F$21</f>
        <v>-217.79995234</v>
      </c>
      <c r="W348" s="37">
        <f>SUMIFS(СВЦЭМ!$J$34:$J$777,СВЦЭМ!$A$34:$A$777,$A348,СВЦЭМ!$B$34:$B$777,W$331)+'СЕТ СН'!$F$13-'СЕТ СН'!$F$21</f>
        <v>-185.67303270999997</v>
      </c>
      <c r="X348" s="37">
        <f>SUMIFS(СВЦЭМ!$J$34:$J$777,СВЦЭМ!$A$34:$A$777,$A348,СВЦЭМ!$B$34:$B$777,X$331)+'СЕТ СН'!$F$13-'СЕТ СН'!$F$21</f>
        <v>-157.08261756000002</v>
      </c>
      <c r="Y348" s="37">
        <f>SUMIFS(СВЦЭМ!$J$34:$J$777,СВЦЭМ!$A$34:$A$777,$A348,СВЦЭМ!$B$34:$B$777,Y$331)+'СЕТ СН'!$F$13-'СЕТ СН'!$F$21</f>
        <v>-138.54309905999997</v>
      </c>
    </row>
    <row r="349" spans="1:25" ht="15.75" x14ac:dyDescent="0.2">
      <c r="A349" s="36">
        <f t="shared" si="9"/>
        <v>42965</v>
      </c>
      <c r="B349" s="37">
        <f>SUMIFS(СВЦЭМ!$J$34:$J$777,СВЦЭМ!$A$34:$A$777,$A349,СВЦЭМ!$B$34:$B$777,B$331)+'СЕТ СН'!$F$13-'СЕТ СН'!$F$21</f>
        <v>-116.57414712999997</v>
      </c>
      <c r="C349" s="37">
        <f>SUMIFS(СВЦЭМ!$J$34:$J$777,СВЦЭМ!$A$34:$A$777,$A349,СВЦЭМ!$B$34:$B$777,C$331)+'СЕТ СН'!$F$13-'СЕТ СН'!$F$21</f>
        <v>-85.062162629999989</v>
      </c>
      <c r="D349" s="37">
        <f>SUMIFS(СВЦЭМ!$J$34:$J$777,СВЦЭМ!$A$34:$A$777,$A349,СВЦЭМ!$B$34:$B$777,D$331)+'СЕТ СН'!$F$13-'СЕТ СН'!$F$21</f>
        <v>-66.580732979999993</v>
      </c>
      <c r="E349" s="37">
        <f>SUMIFS(СВЦЭМ!$J$34:$J$777,СВЦЭМ!$A$34:$A$777,$A349,СВЦЭМ!$B$34:$B$777,E$331)+'СЕТ СН'!$F$13-'СЕТ СН'!$F$21</f>
        <v>-57.260424100000023</v>
      </c>
      <c r="F349" s="37">
        <f>SUMIFS(СВЦЭМ!$J$34:$J$777,СВЦЭМ!$A$34:$A$777,$A349,СВЦЭМ!$B$34:$B$777,F$331)+'СЕТ СН'!$F$13-'СЕТ СН'!$F$21</f>
        <v>-53.860639770000034</v>
      </c>
      <c r="G349" s="37">
        <f>SUMIFS(СВЦЭМ!$J$34:$J$777,СВЦЭМ!$A$34:$A$777,$A349,СВЦЭМ!$B$34:$B$777,G$331)+'СЕТ СН'!$F$13-'СЕТ СН'!$F$21</f>
        <v>-57.594578520000027</v>
      </c>
      <c r="H349" s="37">
        <f>SUMIFS(СВЦЭМ!$J$34:$J$777,СВЦЭМ!$A$34:$A$777,$A349,СВЦЭМ!$B$34:$B$777,H$331)+'СЕТ СН'!$F$13-'СЕТ СН'!$F$21</f>
        <v>-90.693230490000019</v>
      </c>
      <c r="I349" s="37">
        <f>SUMIFS(СВЦЭМ!$J$34:$J$777,СВЦЭМ!$A$34:$A$777,$A349,СВЦЭМ!$B$34:$B$777,I$331)+'СЕТ СН'!$F$13-'СЕТ СН'!$F$21</f>
        <v>-116.23231943000002</v>
      </c>
      <c r="J349" s="37">
        <f>SUMIFS(СВЦЭМ!$J$34:$J$777,СВЦЭМ!$A$34:$A$777,$A349,СВЦЭМ!$B$34:$B$777,J$331)+'СЕТ СН'!$F$13-'СЕТ СН'!$F$21</f>
        <v>-145.66153267999999</v>
      </c>
      <c r="K349" s="37">
        <f>SUMIFS(СВЦЭМ!$J$34:$J$777,СВЦЭМ!$A$34:$A$777,$A349,СВЦЭМ!$B$34:$B$777,K$331)+'СЕТ СН'!$F$13-'СЕТ СН'!$F$21</f>
        <v>-167.09477084999997</v>
      </c>
      <c r="L349" s="37">
        <f>SUMIFS(СВЦЭМ!$J$34:$J$777,СВЦЭМ!$A$34:$A$777,$A349,СВЦЭМ!$B$34:$B$777,L$331)+'СЕТ СН'!$F$13-'СЕТ СН'!$F$21</f>
        <v>-216.28016749</v>
      </c>
      <c r="M349" s="37">
        <f>SUMIFS(СВЦЭМ!$J$34:$J$777,СВЦЭМ!$A$34:$A$777,$A349,СВЦЭМ!$B$34:$B$777,M$331)+'СЕТ СН'!$F$13-'СЕТ СН'!$F$21</f>
        <v>-233.26014565999998</v>
      </c>
      <c r="N349" s="37">
        <f>SUMIFS(СВЦЭМ!$J$34:$J$777,СВЦЭМ!$A$34:$A$777,$A349,СВЦЭМ!$B$34:$B$777,N$331)+'СЕТ СН'!$F$13-'СЕТ СН'!$F$21</f>
        <v>-232.21953993</v>
      </c>
      <c r="O349" s="37">
        <f>SUMIFS(СВЦЭМ!$J$34:$J$777,СВЦЭМ!$A$34:$A$777,$A349,СВЦЭМ!$B$34:$B$777,O$331)+'СЕТ СН'!$F$13-'СЕТ СН'!$F$21</f>
        <v>-235.70028808000001</v>
      </c>
      <c r="P349" s="37">
        <f>SUMIFS(СВЦЭМ!$J$34:$J$777,СВЦЭМ!$A$34:$A$777,$A349,СВЦЭМ!$B$34:$B$777,P$331)+'СЕТ СН'!$F$13-'СЕТ СН'!$F$21</f>
        <v>-231.06493583000002</v>
      </c>
      <c r="Q349" s="37">
        <f>SUMIFS(СВЦЭМ!$J$34:$J$777,СВЦЭМ!$A$34:$A$777,$A349,СВЦЭМ!$B$34:$B$777,Q$331)+'СЕТ СН'!$F$13-'СЕТ СН'!$F$21</f>
        <v>-228.97817721000001</v>
      </c>
      <c r="R349" s="37">
        <f>SUMIFS(СВЦЭМ!$J$34:$J$777,СВЦЭМ!$A$34:$A$777,$A349,СВЦЭМ!$B$34:$B$777,R$331)+'СЕТ СН'!$F$13-'СЕТ СН'!$F$21</f>
        <v>-225.50505397000001</v>
      </c>
      <c r="S349" s="37">
        <f>SUMIFS(СВЦЭМ!$J$34:$J$777,СВЦЭМ!$A$34:$A$777,$A349,СВЦЭМ!$B$34:$B$777,S$331)+'СЕТ СН'!$F$13-'СЕТ СН'!$F$21</f>
        <v>-232.74234134</v>
      </c>
      <c r="T349" s="37">
        <f>SUMIFS(СВЦЭМ!$J$34:$J$777,СВЦЭМ!$A$34:$A$777,$A349,СВЦЭМ!$B$34:$B$777,T$331)+'СЕТ СН'!$F$13-'СЕТ СН'!$F$21</f>
        <v>-227.99756234</v>
      </c>
      <c r="U349" s="37">
        <f>SUMIFS(СВЦЭМ!$J$34:$J$777,СВЦЭМ!$A$34:$A$777,$A349,СВЦЭМ!$B$34:$B$777,U$331)+'СЕТ СН'!$F$13-'СЕТ СН'!$F$21</f>
        <v>-229.32880225999997</v>
      </c>
      <c r="V349" s="37">
        <f>SUMIFS(СВЦЭМ!$J$34:$J$777,СВЦЭМ!$A$34:$A$777,$A349,СВЦЭМ!$B$34:$B$777,V$331)+'СЕТ СН'!$F$13-'СЕТ СН'!$F$21</f>
        <v>-212.10512261000002</v>
      </c>
      <c r="W349" s="37">
        <f>SUMIFS(СВЦЭМ!$J$34:$J$777,СВЦЭМ!$A$34:$A$777,$A349,СВЦЭМ!$B$34:$B$777,W$331)+'СЕТ СН'!$F$13-'СЕТ СН'!$F$21</f>
        <v>-173.73488499000001</v>
      </c>
      <c r="X349" s="37">
        <f>SUMIFS(СВЦЭМ!$J$34:$J$777,СВЦЭМ!$A$34:$A$777,$A349,СВЦЭМ!$B$34:$B$777,X$331)+'СЕТ СН'!$F$13-'СЕТ СН'!$F$21</f>
        <v>-151.89511950999997</v>
      </c>
      <c r="Y349" s="37">
        <f>SUMIFS(СВЦЭМ!$J$34:$J$777,СВЦЭМ!$A$34:$A$777,$A349,СВЦЭМ!$B$34:$B$777,Y$331)+'СЕТ СН'!$F$13-'СЕТ СН'!$F$21</f>
        <v>-133.95557205</v>
      </c>
    </row>
    <row r="350" spans="1:25" ht="15.75" x14ac:dyDescent="0.2">
      <c r="A350" s="36">
        <f t="shared" si="9"/>
        <v>42966</v>
      </c>
      <c r="B350" s="37">
        <f>SUMIFS(СВЦЭМ!$J$34:$J$777,СВЦЭМ!$A$34:$A$777,$A350,СВЦЭМ!$B$34:$B$777,B$331)+'СЕТ СН'!$F$13-'СЕТ СН'!$F$21</f>
        <v>-113.19719162000001</v>
      </c>
      <c r="C350" s="37">
        <f>SUMIFS(СВЦЭМ!$J$34:$J$777,СВЦЭМ!$A$34:$A$777,$A350,СВЦЭМ!$B$34:$B$777,C$331)+'СЕТ СН'!$F$13-'СЕТ СН'!$F$21</f>
        <v>-82.987178879999988</v>
      </c>
      <c r="D350" s="37">
        <f>SUMIFS(СВЦЭМ!$J$34:$J$777,СВЦЭМ!$A$34:$A$777,$A350,СВЦЭМ!$B$34:$B$777,D$331)+'СЕТ СН'!$F$13-'СЕТ СН'!$F$21</f>
        <v>-64.844168490000015</v>
      </c>
      <c r="E350" s="37">
        <f>SUMIFS(СВЦЭМ!$J$34:$J$777,СВЦЭМ!$A$34:$A$777,$A350,СВЦЭМ!$B$34:$B$777,E$331)+'СЕТ СН'!$F$13-'СЕТ СН'!$F$21</f>
        <v>-56.683894539999983</v>
      </c>
      <c r="F350" s="37">
        <f>SUMIFS(СВЦЭМ!$J$34:$J$777,СВЦЭМ!$A$34:$A$777,$A350,СВЦЭМ!$B$34:$B$777,F$331)+'СЕТ СН'!$F$13-'СЕТ СН'!$F$21</f>
        <v>-54.785222309999995</v>
      </c>
      <c r="G350" s="37">
        <f>SUMIFS(СВЦЭМ!$J$34:$J$777,СВЦЭМ!$A$34:$A$777,$A350,СВЦЭМ!$B$34:$B$777,G$331)+'СЕТ СН'!$F$13-'СЕТ СН'!$F$21</f>
        <v>-56.354148430000009</v>
      </c>
      <c r="H350" s="37">
        <f>SUMIFS(СВЦЭМ!$J$34:$J$777,СВЦЭМ!$A$34:$A$777,$A350,СВЦЭМ!$B$34:$B$777,H$331)+'СЕТ СН'!$F$13-'СЕТ СН'!$F$21</f>
        <v>-68.087623599999972</v>
      </c>
      <c r="I350" s="37">
        <f>SUMIFS(СВЦЭМ!$J$34:$J$777,СВЦЭМ!$A$34:$A$777,$A350,СВЦЭМ!$B$34:$B$777,I$331)+'СЕТ СН'!$F$13-'СЕТ СН'!$F$21</f>
        <v>-95.06000216000001</v>
      </c>
      <c r="J350" s="37">
        <f>SUMIFS(СВЦЭМ!$J$34:$J$777,СВЦЭМ!$A$34:$A$777,$A350,СВЦЭМ!$B$34:$B$777,J$331)+'СЕТ СН'!$F$13-'СЕТ СН'!$F$21</f>
        <v>-144.07294328</v>
      </c>
      <c r="K350" s="37">
        <f>SUMIFS(СВЦЭМ!$J$34:$J$777,СВЦЭМ!$A$34:$A$777,$A350,СВЦЭМ!$B$34:$B$777,K$331)+'СЕТ СН'!$F$13-'СЕТ СН'!$F$21</f>
        <v>-175.02436879999999</v>
      </c>
      <c r="L350" s="37">
        <f>SUMIFS(СВЦЭМ!$J$34:$J$777,СВЦЭМ!$A$34:$A$777,$A350,СВЦЭМ!$B$34:$B$777,L$331)+'СЕТ СН'!$F$13-'СЕТ СН'!$F$21</f>
        <v>-231.38025221999999</v>
      </c>
      <c r="M350" s="37">
        <f>SUMIFS(СВЦЭМ!$J$34:$J$777,СВЦЭМ!$A$34:$A$777,$A350,СВЦЭМ!$B$34:$B$777,M$331)+'СЕТ СН'!$F$13-'СЕТ СН'!$F$21</f>
        <v>-241.54846137999999</v>
      </c>
      <c r="N350" s="37">
        <f>SUMIFS(СВЦЭМ!$J$34:$J$777,СВЦЭМ!$A$34:$A$777,$A350,СВЦЭМ!$B$34:$B$777,N$331)+'СЕТ СН'!$F$13-'СЕТ СН'!$F$21</f>
        <v>-240.32744886</v>
      </c>
      <c r="O350" s="37">
        <f>SUMIFS(СВЦЭМ!$J$34:$J$777,СВЦЭМ!$A$34:$A$777,$A350,СВЦЭМ!$B$34:$B$777,O$331)+'СЕТ СН'!$F$13-'СЕТ СН'!$F$21</f>
        <v>-239.77904608</v>
      </c>
      <c r="P350" s="37">
        <f>SUMIFS(СВЦЭМ!$J$34:$J$777,СВЦЭМ!$A$34:$A$777,$A350,СВЦЭМ!$B$34:$B$777,P$331)+'СЕТ СН'!$F$13-'СЕТ СН'!$F$21</f>
        <v>-237.05600602999999</v>
      </c>
      <c r="Q350" s="37">
        <f>SUMIFS(СВЦЭМ!$J$34:$J$777,СВЦЭМ!$A$34:$A$777,$A350,СВЦЭМ!$B$34:$B$777,Q$331)+'СЕТ СН'!$F$13-'СЕТ СН'!$F$21</f>
        <v>-239.10590875999998</v>
      </c>
      <c r="R350" s="37">
        <f>SUMIFS(СВЦЭМ!$J$34:$J$777,СВЦЭМ!$A$34:$A$777,$A350,СВЦЭМ!$B$34:$B$777,R$331)+'СЕТ СН'!$F$13-'СЕТ СН'!$F$21</f>
        <v>-240.51487329999998</v>
      </c>
      <c r="S350" s="37">
        <f>SUMIFS(СВЦЭМ!$J$34:$J$777,СВЦЭМ!$A$34:$A$777,$A350,СВЦЭМ!$B$34:$B$777,S$331)+'СЕТ СН'!$F$13-'СЕТ СН'!$F$21</f>
        <v>-242.34045787999997</v>
      </c>
      <c r="T350" s="37">
        <f>SUMIFS(СВЦЭМ!$J$34:$J$777,СВЦЭМ!$A$34:$A$777,$A350,СВЦЭМ!$B$34:$B$777,T$331)+'СЕТ СН'!$F$13-'СЕТ СН'!$F$21</f>
        <v>-237.86694057</v>
      </c>
      <c r="U350" s="37">
        <f>SUMIFS(СВЦЭМ!$J$34:$J$777,СВЦЭМ!$A$34:$A$777,$A350,СВЦЭМ!$B$34:$B$777,U$331)+'СЕТ СН'!$F$13-'СЕТ СН'!$F$21</f>
        <v>-236.97459345999999</v>
      </c>
      <c r="V350" s="37">
        <f>SUMIFS(СВЦЭМ!$J$34:$J$777,СВЦЭМ!$A$34:$A$777,$A350,СВЦЭМ!$B$34:$B$777,V$331)+'СЕТ СН'!$F$13-'СЕТ СН'!$F$21</f>
        <v>-234.71127197999999</v>
      </c>
      <c r="W350" s="37">
        <f>SUMIFS(СВЦЭМ!$J$34:$J$777,СВЦЭМ!$A$34:$A$777,$A350,СВЦЭМ!$B$34:$B$777,W$331)+'СЕТ СН'!$F$13-'СЕТ СН'!$F$21</f>
        <v>-201.95412212999997</v>
      </c>
      <c r="X350" s="37">
        <f>SUMIFS(СВЦЭМ!$J$34:$J$777,СВЦЭМ!$A$34:$A$777,$A350,СВЦЭМ!$B$34:$B$777,X$331)+'СЕТ СН'!$F$13-'СЕТ СН'!$F$21</f>
        <v>-170.87650410999998</v>
      </c>
      <c r="Y350" s="37">
        <f>SUMIFS(СВЦЭМ!$J$34:$J$777,СВЦЭМ!$A$34:$A$777,$A350,СВЦЭМ!$B$34:$B$777,Y$331)+'СЕТ СН'!$F$13-'СЕТ СН'!$F$21</f>
        <v>-143.12113052000001</v>
      </c>
    </row>
    <row r="351" spans="1:25" ht="15.75" x14ac:dyDescent="0.2">
      <c r="A351" s="36">
        <f t="shared" si="9"/>
        <v>42967</v>
      </c>
      <c r="B351" s="37">
        <f>SUMIFS(СВЦЭМ!$J$34:$J$777,СВЦЭМ!$A$34:$A$777,$A351,СВЦЭМ!$B$34:$B$777,B$331)+'СЕТ СН'!$F$13-'СЕТ СН'!$F$21</f>
        <v>-139.96210867999997</v>
      </c>
      <c r="C351" s="37">
        <f>SUMIFS(СВЦЭМ!$J$34:$J$777,СВЦЭМ!$A$34:$A$777,$A351,СВЦЭМ!$B$34:$B$777,C$331)+'СЕТ СН'!$F$13-'СЕТ СН'!$F$21</f>
        <v>-115.81499524999998</v>
      </c>
      <c r="D351" s="37">
        <f>SUMIFS(СВЦЭМ!$J$34:$J$777,СВЦЭМ!$A$34:$A$777,$A351,СВЦЭМ!$B$34:$B$777,D$331)+'СЕТ СН'!$F$13-'СЕТ СН'!$F$21</f>
        <v>-112.93815009999997</v>
      </c>
      <c r="E351" s="37">
        <f>SUMIFS(СВЦЭМ!$J$34:$J$777,СВЦЭМ!$A$34:$A$777,$A351,СВЦЭМ!$B$34:$B$777,E$331)+'СЕТ СН'!$F$13-'СЕТ СН'!$F$21</f>
        <v>-106.35962125999998</v>
      </c>
      <c r="F351" s="37">
        <f>SUMIFS(СВЦЭМ!$J$34:$J$777,СВЦЭМ!$A$34:$A$777,$A351,СВЦЭМ!$B$34:$B$777,F$331)+'СЕТ СН'!$F$13-'СЕТ СН'!$F$21</f>
        <v>-103.94650806999999</v>
      </c>
      <c r="G351" s="37">
        <f>SUMIFS(СВЦЭМ!$J$34:$J$777,СВЦЭМ!$A$34:$A$777,$A351,СВЦЭМ!$B$34:$B$777,G$331)+'СЕТ СН'!$F$13-'СЕТ СН'!$F$21</f>
        <v>-102.22381947000002</v>
      </c>
      <c r="H351" s="37">
        <f>SUMIFS(СВЦЭМ!$J$34:$J$777,СВЦЭМ!$A$34:$A$777,$A351,СВЦЭМ!$B$34:$B$777,H$331)+'СЕТ СН'!$F$13-'СЕТ СН'!$F$21</f>
        <v>-98.245192480000014</v>
      </c>
      <c r="I351" s="37">
        <f>SUMIFS(СВЦЭМ!$J$34:$J$777,СВЦЭМ!$A$34:$A$777,$A351,СВЦЭМ!$B$34:$B$777,I$331)+'СЕТ СН'!$F$13-'СЕТ СН'!$F$21</f>
        <v>-93.655999329999986</v>
      </c>
      <c r="J351" s="37">
        <f>SUMIFS(СВЦЭМ!$J$34:$J$777,СВЦЭМ!$A$34:$A$777,$A351,СВЦЭМ!$B$34:$B$777,J$331)+'СЕТ СН'!$F$13-'СЕТ СН'!$F$21</f>
        <v>-138.44248451999999</v>
      </c>
      <c r="K351" s="37">
        <f>SUMIFS(СВЦЭМ!$J$34:$J$777,СВЦЭМ!$A$34:$A$777,$A351,СВЦЭМ!$B$34:$B$777,K$331)+'СЕТ СН'!$F$13-'СЕТ СН'!$F$21</f>
        <v>-164.10439637000002</v>
      </c>
      <c r="L351" s="37">
        <f>SUMIFS(СВЦЭМ!$J$34:$J$777,СВЦЭМ!$A$34:$A$777,$A351,СВЦЭМ!$B$34:$B$777,L$331)+'СЕТ СН'!$F$13-'СЕТ СН'!$F$21</f>
        <v>-222.9523274</v>
      </c>
      <c r="M351" s="37">
        <f>SUMIFS(СВЦЭМ!$J$34:$J$777,СВЦЭМ!$A$34:$A$777,$A351,СВЦЭМ!$B$34:$B$777,M$331)+'СЕТ СН'!$F$13-'СЕТ СН'!$F$21</f>
        <v>-236.35236153</v>
      </c>
      <c r="N351" s="37">
        <f>SUMIFS(СВЦЭМ!$J$34:$J$777,СВЦЭМ!$A$34:$A$777,$A351,СВЦЭМ!$B$34:$B$777,N$331)+'СЕТ СН'!$F$13-'СЕТ СН'!$F$21</f>
        <v>-236.25288424000001</v>
      </c>
      <c r="O351" s="37">
        <f>SUMIFS(СВЦЭМ!$J$34:$J$777,СВЦЭМ!$A$34:$A$777,$A351,СВЦЭМ!$B$34:$B$777,O$331)+'СЕТ СН'!$F$13-'СЕТ СН'!$F$21</f>
        <v>-237.56300655000001</v>
      </c>
      <c r="P351" s="37">
        <f>SUMIFS(СВЦЭМ!$J$34:$J$777,СВЦЭМ!$A$34:$A$777,$A351,СВЦЭМ!$B$34:$B$777,P$331)+'СЕТ СН'!$F$13-'СЕТ СН'!$F$21</f>
        <v>-236.91384117000001</v>
      </c>
      <c r="Q351" s="37">
        <f>SUMIFS(СВЦЭМ!$J$34:$J$777,СВЦЭМ!$A$34:$A$777,$A351,СВЦЭМ!$B$34:$B$777,Q$331)+'СЕТ СН'!$F$13-'СЕТ СН'!$F$21</f>
        <v>-234.72209406000002</v>
      </c>
      <c r="R351" s="37">
        <f>SUMIFS(СВЦЭМ!$J$34:$J$777,СВЦЭМ!$A$34:$A$777,$A351,СВЦЭМ!$B$34:$B$777,R$331)+'СЕТ СН'!$F$13-'СЕТ СН'!$F$21</f>
        <v>-229.88171111999998</v>
      </c>
      <c r="S351" s="37">
        <f>SUMIFS(СВЦЭМ!$J$34:$J$777,СВЦЭМ!$A$34:$A$777,$A351,СВЦЭМ!$B$34:$B$777,S$331)+'СЕТ СН'!$F$13-'СЕТ СН'!$F$21</f>
        <v>-211.23252402000003</v>
      </c>
      <c r="T351" s="37">
        <f>SUMIFS(СВЦЭМ!$J$34:$J$777,СВЦЭМ!$A$34:$A$777,$A351,СВЦЭМ!$B$34:$B$777,T$331)+'СЕТ СН'!$F$13-'СЕТ СН'!$F$21</f>
        <v>-213.31425247999999</v>
      </c>
      <c r="U351" s="37">
        <f>SUMIFS(СВЦЭМ!$J$34:$J$777,СВЦЭМ!$A$34:$A$777,$A351,СВЦЭМ!$B$34:$B$777,U$331)+'СЕТ СН'!$F$13-'СЕТ СН'!$F$21</f>
        <v>-216.72916637999998</v>
      </c>
      <c r="V351" s="37">
        <f>SUMIFS(СВЦЭМ!$J$34:$J$777,СВЦЭМ!$A$34:$A$777,$A351,СВЦЭМ!$B$34:$B$777,V$331)+'СЕТ СН'!$F$13-'СЕТ СН'!$F$21</f>
        <v>-200.60009372000002</v>
      </c>
      <c r="W351" s="37">
        <f>SUMIFS(СВЦЭМ!$J$34:$J$777,СВЦЭМ!$A$34:$A$777,$A351,СВЦЭМ!$B$34:$B$777,W$331)+'СЕТ СН'!$F$13-'СЕТ СН'!$F$21</f>
        <v>-169.64215929</v>
      </c>
      <c r="X351" s="37">
        <f>SUMIFS(СВЦЭМ!$J$34:$J$777,СВЦЭМ!$A$34:$A$777,$A351,СВЦЭМ!$B$34:$B$777,X$331)+'СЕТ СН'!$F$13-'СЕТ СН'!$F$21</f>
        <v>-177.31389959000001</v>
      </c>
      <c r="Y351" s="37">
        <f>SUMIFS(СВЦЭМ!$J$34:$J$777,СВЦЭМ!$A$34:$A$777,$A351,СВЦЭМ!$B$34:$B$777,Y$331)+'СЕТ СН'!$F$13-'СЕТ СН'!$F$21</f>
        <v>-154.44430136</v>
      </c>
    </row>
    <row r="352" spans="1:25" ht="15.75" x14ac:dyDescent="0.2">
      <c r="A352" s="36">
        <f t="shared" si="9"/>
        <v>42968</v>
      </c>
      <c r="B352" s="37">
        <f>SUMIFS(СВЦЭМ!$J$34:$J$777,СВЦЭМ!$A$34:$A$777,$A352,СВЦЭМ!$B$34:$B$777,B$331)+'СЕТ СН'!$F$13-'СЕТ СН'!$F$21</f>
        <v>-115.43963771</v>
      </c>
      <c r="C352" s="37">
        <f>SUMIFS(СВЦЭМ!$J$34:$J$777,СВЦЭМ!$A$34:$A$777,$A352,СВЦЭМ!$B$34:$B$777,C$331)+'СЕТ СН'!$F$13-'СЕТ СН'!$F$21</f>
        <v>-84.050335990000008</v>
      </c>
      <c r="D352" s="37">
        <f>SUMIFS(СВЦЭМ!$J$34:$J$777,СВЦЭМ!$A$34:$A$777,$A352,СВЦЭМ!$B$34:$B$777,D$331)+'СЕТ СН'!$F$13-'СЕТ СН'!$F$21</f>
        <v>-76.899177829999985</v>
      </c>
      <c r="E352" s="37">
        <f>SUMIFS(СВЦЭМ!$J$34:$J$777,СВЦЭМ!$A$34:$A$777,$A352,СВЦЭМ!$B$34:$B$777,E$331)+'СЕТ СН'!$F$13-'СЕТ СН'!$F$21</f>
        <v>-69.257763249999982</v>
      </c>
      <c r="F352" s="37">
        <f>SUMIFS(СВЦЭМ!$J$34:$J$777,СВЦЭМ!$A$34:$A$777,$A352,СВЦЭМ!$B$34:$B$777,F$331)+'СЕТ СН'!$F$13-'СЕТ СН'!$F$21</f>
        <v>-68.217124669999976</v>
      </c>
      <c r="G352" s="37">
        <f>SUMIFS(СВЦЭМ!$J$34:$J$777,СВЦЭМ!$A$34:$A$777,$A352,СВЦЭМ!$B$34:$B$777,G$331)+'СЕТ СН'!$F$13-'СЕТ СН'!$F$21</f>
        <v>-67.119305180000026</v>
      </c>
      <c r="H352" s="37">
        <f>SUMIFS(СВЦЭМ!$J$34:$J$777,СВЦЭМ!$A$34:$A$777,$A352,СВЦЭМ!$B$34:$B$777,H$331)+'СЕТ СН'!$F$13-'СЕТ СН'!$F$21</f>
        <v>-84.564772960000028</v>
      </c>
      <c r="I352" s="37">
        <f>SUMIFS(СВЦЭМ!$J$34:$J$777,СВЦЭМ!$A$34:$A$777,$A352,СВЦЭМ!$B$34:$B$777,I$331)+'СЕТ СН'!$F$13-'СЕТ СН'!$F$21</f>
        <v>-111.14776087000001</v>
      </c>
      <c r="J352" s="37">
        <f>SUMIFS(СВЦЭМ!$J$34:$J$777,СВЦЭМ!$A$34:$A$777,$A352,СВЦЭМ!$B$34:$B$777,J$331)+'СЕТ СН'!$F$13-'СЕТ СН'!$F$21</f>
        <v>-141.82281621999999</v>
      </c>
      <c r="K352" s="37">
        <f>SUMIFS(СВЦЭМ!$J$34:$J$777,СВЦЭМ!$A$34:$A$777,$A352,СВЦЭМ!$B$34:$B$777,K$331)+'СЕТ СН'!$F$13-'СЕТ СН'!$F$21</f>
        <v>-179.0608403</v>
      </c>
      <c r="L352" s="37">
        <f>SUMIFS(СВЦЭМ!$J$34:$J$777,СВЦЭМ!$A$34:$A$777,$A352,СВЦЭМ!$B$34:$B$777,L$331)+'СЕТ СН'!$F$13-'СЕТ СН'!$F$21</f>
        <v>-223.31634756</v>
      </c>
      <c r="M352" s="37">
        <f>SUMIFS(СВЦЭМ!$J$34:$J$777,СВЦЭМ!$A$34:$A$777,$A352,СВЦЭМ!$B$34:$B$777,M$331)+'СЕТ СН'!$F$13-'СЕТ СН'!$F$21</f>
        <v>-236.71525559000003</v>
      </c>
      <c r="N352" s="37">
        <f>SUMIFS(СВЦЭМ!$J$34:$J$777,СВЦЭМ!$A$34:$A$777,$A352,СВЦЭМ!$B$34:$B$777,N$331)+'СЕТ СН'!$F$13-'СЕТ СН'!$F$21</f>
        <v>-235.12310757</v>
      </c>
      <c r="O352" s="37">
        <f>SUMIFS(СВЦЭМ!$J$34:$J$777,СВЦЭМ!$A$34:$A$777,$A352,СВЦЭМ!$B$34:$B$777,O$331)+'СЕТ СН'!$F$13-'СЕТ СН'!$F$21</f>
        <v>-238.13387948000002</v>
      </c>
      <c r="P352" s="37">
        <f>SUMIFS(СВЦЭМ!$J$34:$J$777,СВЦЭМ!$A$34:$A$777,$A352,СВЦЭМ!$B$34:$B$777,P$331)+'СЕТ СН'!$F$13-'СЕТ СН'!$F$21</f>
        <v>-236.50614944</v>
      </c>
      <c r="Q352" s="37">
        <f>SUMIFS(СВЦЭМ!$J$34:$J$777,СВЦЭМ!$A$34:$A$777,$A352,СВЦЭМ!$B$34:$B$777,Q$331)+'СЕТ СН'!$F$13-'СЕТ СН'!$F$21</f>
        <v>-236.22335233000001</v>
      </c>
      <c r="R352" s="37">
        <f>SUMIFS(СВЦЭМ!$J$34:$J$777,СВЦЭМ!$A$34:$A$777,$A352,СВЦЭМ!$B$34:$B$777,R$331)+'СЕТ СН'!$F$13-'СЕТ СН'!$F$21</f>
        <v>-235.12378097999999</v>
      </c>
      <c r="S352" s="37">
        <f>SUMIFS(СВЦЭМ!$J$34:$J$777,СВЦЭМ!$A$34:$A$777,$A352,СВЦЭМ!$B$34:$B$777,S$331)+'СЕТ СН'!$F$13-'СЕТ СН'!$F$21</f>
        <v>-242.12550381</v>
      </c>
      <c r="T352" s="37">
        <f>SUMIFS(СВЦЭМ!$J$34:$J$777,СВЦЭМ!$A$34:$A$777,$A352,СВЦЭМ!$B$34:$B$777,T$331)+'СЕТ СН'!$F$13-'СЕТ СН'!$F$21</f>
        <v>-233.27092511000001</v>
      </c>
      <c r="U352" s="37">
        <f>SUMIFS(СВЦЭМ!$J$34:$J$777,СВЦЭМ!$A$34:$A$777,$A352,СВЦЭМ!$B$34:$B$777,U$331)+'СЕТ СН'!$F$13-'СЕТ СН'!$F$21</f>
        <v>-233.34144543999997</v>
      </c>
      <c r="V352" s="37">
        <f>SUMIFS(СВЦЭМ!$J$34:$J$777,СВЦЭМ!$A$34:$A$777,$A352,СВЦЭМ!$B$34:$B$777,V$331)+'СЕТ СН'!$F$13-'СЕТ СН'!$F$21</f>
        <v>-228.33763842000002</v>
      </c>
      <c r="W352" s="37">
        <f>SUMIFS(СВЦЭМ!$J$34:$J$777,СВЦЭМ!$A$34:$A$777,$A352,СВЦЭМ!$B$34:$B$777,W$331)+'СЕТ СН'!$F$13-'СЕТ СН'!$F$21</f>
        <v>-194.47751828000003</v>
      </c>
      <c r="X352" s="37">
        <f>SUMIFS(СВЦЭМ!$J$34:$J$777,СВЦЭМ!$A$34:$A$777,$A352,СВЦЭМ!$B$34:$B$777,X$331)+'СЕТ СН'!$F$13-'СЕТ СН'!$F$21</f>
        <v>-161.73696926000002</v>
      </c>
      <c r="Y352" s="37">
        <f>SUMIFS(СВЦЭМ!$J$34:$J$777,СВЦЭМ!$A$34:$A$777,$A352,СВЦЭМ!$B$34:$B$777,Y$331)+'СЕТ СН'!$F$13-'СЕТ СН'!$F$21</f>
        <v>-134.59867344999998</v>
      </c>
    </row>
    <row r="353" spans="1:27" ht="15.75" x14ac:dyDescent="0.2">
      <c r="A353" s="36">
        <f t="shared" si="9"/>
        <v>42969</v>
      </c>
      <c r="B353" s="37">
        <f>SUMIFS(СВЦЭМ!$J$34:$J$777,СВЦЭМ!$A$34:$A$777,$A353,СВЦЭМ!$B$34:$B$777,B$331)+'СЕТ СН'!$F$13-'СЕТ СН'!$F$21</f>
        <v>-91.712955780000016</v>
      </c>
      <c r="C353" s="37">
        <f>SUMIFS(СВЦЭМ!$J$34:$J$777,СВЦЭМ!$A$34:$A$777,$A353,СВЦЭМ!$B$34:$B$777,C$331)+'СЕТ СН'!$F$13-'СЕТ СН'!$F$21</f>
        <v>-86.918815510000002</v>
      </c>
      <c r="D353" s="37">
        <f>SUMIFS(СВЦЭМ!$J$34:$J$777,СВЦЭМ!$A$34:$A$777,$A353,СВЦЭМ!$B$34:$B$777,D$331)+'СЕТ СН'!$F$13-'СЕТ СН'!$F$21</f>
        <v>-63.896857909999994</v>
      </c>
      <c r="E353" s="37">
        <f>SUMIFS(СВЦЭМ!$J$34:$J$777,СВЦЭМ!$A$34:$A$777,$A353,СВЦЭМ!$B$34:$B$777,E$331)+'СЕТ СН'!$F$13-'СЕТ СН'!$F$21</f>
        <v>-47.51758269000004</v>
      </c>
      <c r="F353" s="37">
        <f>SUMIFS(СВЦЭМ!$J$34:$J$777,СВЦЭМ!$A$34:$A$777,$A353,СВЦЭМ!$B$34:$B$777,F$331)+'СЕТ СН'!$F$13-'СЕТ СН'!$F$21</f>
        <v>-48.482979730000011</v>
      </c>
      <c r="G353" s="37">
        <f>SUMIFS(СВЦЭМ!$J$34:$J$777,СВЦЭМ!$A$34:$A$777,$A353,СВЦЭМ!$B$34:$B$777,G$331)+'СЕТ СН'!$F$13-'СЕТ СН'!$F$21</f>
        <v>-48.496944099999951</v>
      </c>
      <c r="H353" s="37">
        <f>SUMIFS(СВЦЭМ!$J$34:$J$777,СВЦЭМ!$A$34:$A$777,$A353,СВЦЭМ!$B$34:$B$777,H$331)+'СЕТ СН'!$F$13-'СЕТ СН'!$F$21</f>
        <v>-84.648337319999996</v>
      </c>
      <c r="I353" s="37">
        <f>SUMIFS(СВЦЭМ!$J$34:$J$777,СВЦЭМ!$A$34:$A$777,$A353,СВЦЭМ!$B$34:$B$777,I$331)+'СЕТ СН'!$F$13-'СЕТ СН'!$F$21</f>
        <v>-102.37084150999999</v>
      </c>
      <c r="J353" s="37">
        <f>SUMIFS(СВЦЭМ!$J$34:$J$777,СВЦЭМ!$A$34:$A$777,$A353,СВЦЭМ!$B$34:$B$777,J$331)+'СЕТ СН'!$F$13-'СЕТ СН'!$F$21</f>
        <v>-136.67315832999998</v>
      </c>
      <c r="K353" s="37">
        <f>SUMIFS(СВЦЭМ!$J$34:$J$777,СВЦЭМ!$A$34:$A$777,$A353,СВЦЭМ!$B$34:$B$777,K$331)+'СЕТ СН'!$F$13-'СЕТ СН'!$F$21</f>
        <v>-168.4519588</v>
      </c>
      <c r="L353" s="37">
        <f>SUMIFS(СВЦЭМ!$J$34:$J$777,СВЦЭМ!$A$34:$A$777,$A353,СВЦЭМ!$B$34:$B$777,L$331)+'СЕТ СН'!$F$13-'СЕТ СН'!$F$21</f>
        <v>-218.81770398999998</v>
      </c>
      <c r="M353" s="37">
        <f>SUMIFS(СВЦЭМ!$J$34:$J$777,СВЦЭМ!$A$34:$A$777,$A353,СВЦЭМ!$B$34:$B$777,M$331)+'СЕТ СН'!$F$13-'СЕТ СН'!$F$21</f>
        <v>-226.447675</v>
      </c>
      <c r="N353" s="37">
        <f>SUMIFS(СВЦЭМ!$J$34:$J$777,СВЦЭМ!$A$34:$A$777,$A353,СВЦЭМ!$B$34:$B$777,N$331)+'СЕТ СН'!$F$13-'СЕТ СН'!$F$21</f>
        <v>-227.12882923000001</v>
      </c>
      <c r="O353" s="37">
        <f>SUMIFS(СВЦЭМ!$J$34:$J$777,СВЦЭМ!$A$34:$A$777,$A353,СВЦЭМ!$B$34:$B$777,O$331)+'СЕТ СН'!$F$13-'СЕТ СН'!$F$21</f>
        <v>-227.89942836</v>
      </c>
      <c r="P353" s="37">
        <f>SUMIFS(СВЦЭМ!$J$34:$J$777,СВЦЭМ!$A$34:$A$777,$A353,СВЦЭМ!$B$34:$B$777,P$331)+'СЕТ СН'!$F$13-'СЕТ СН'!$F$21</f>
        <v>-227.52847315999998</v>
      </c>
      <c r="Q353" s="37">
        <f>SUMIFS(СВЦЭМ!$J$34:$J$777,СВЦЭМ!$A$34:$A$777,$A353,СВЦЭМ!$B$34:$B$777,Q$331)+'СЕТ СН'!$F$13-'СЕТ СН'!$F$21</f>
        <v>-228.68565576999998</v>
      </c>
      <c r="R353" s="37">
        <f>SUMIFS(СВЦЭМ!$J$34:$J$777,СВЦЭМ!$A$34:$A$777,$A353,СВЦЭМ!$B$34:$B$777,R$331)+'СЕТ СН'!$F$13-'СЕТ СН'!$F$21</f>
        <v>-228.11840174999998</v>
      </c>
      <c r="S353" s="37">
        <f>SUMIFS(СВЦЭМ!$J$34:$J$777,СВЦЭМ!$A$34:$A$777,$A353,СВЦЭМ!$B$34:$B$777,S$331)+'СЕТ СН'!$F$13-'СЕТ СН'!$F$21</f>
        <v>-230.16752560999998</v>
      </c>
      <c r="T353" s="37">
        <f>SUMIFS(СВЦЭМ!$J$34:$J$777,СВЦЭМ!$A$34:$A$777,$A353,СВЦЭМ!$B$34:$B$777,T$331)+'СЕТ СН'!$F$13-'СЕТ СН'!$F$21</f>
        <v>-223.08239135000002</v>
      </c>
      <c r="U353" s="37">
        <f>SUMIFS(СВЦЭМ!$J$34:$J$777,СВЦЭМ!$A$34:$A$777,$A353,СВЦЭМ!$B$34:$B$777,U$331)+'СЕТ СН'!$F$13-'СЕТ СН'!$F$21</f>
        <v>-222.66361164</v>
      </c>
      <c r="V353" s="37">
        <f>SUMIFS(СВЦЭМ!$J$34:$J$777,СВЦЭМ!$A$34:$A$777,$A353,СВЦЭМ!$B$34:$B$777,V$331)+'СЕТ СН'!$F$13-'СЕТ СН'!$F$21</f>
        <v>-221.59888741999998</v>
      </c>
      <c r="W353" s="37">
        <f>SUMIFS(СВЦЭМ!$J$34:$J$777,СВЦЭМ!$A$34:$A$777,$A353,СВЦЭМ!$B$34:$B$777,W$331)+'СЕТ СН'!$F$13-'СЕТ СН'!$F$21</f>
        <v>-185.51953794000002</v>
      </c>
      <c r="X353" s="37">
        <f>SUMIFS(СВЦЭМ!$J$34:$J$777,СВЦЭМ!$A$34:$A$777,$A353,СВЦЭМ!$B$34:$B$777,X$331)+'СЕТ СН'!$F$13-'СЕТ СН'!$F$21</f>
        <v>-152.96870028000001</v>
      </c>
      <c r="Y353" s="37">
        <f>SUMIFS(СВЦЭМ!$J$34:$J$777,СВЦЭМ!$A$34:$A$777,$A353,СВЦЭМ!$B$34:$B$777,Y$331)+'СЕТ СН'!$F$13-'СЕТ СН'!$F$21</f>
        <v>-122.82101863000003</v>
      </c>
    </row>
    <row r="354" spans="1:27" ht="15.75" x14ac:dyDescent="0.2">
      <c r="A354" s="36">
        <f t="shared" si="9"/>
        <v>42970</v>
      </c>
      <c r="B354" s="37">
        <f>SUMIFS(СВЦЭМ!$J$34:$J$777,СВЦЭМ!$A$34:$A$777,$A354,СВЦЭМ!$B$34:$B$777,B$331)+'СЕТ СН'!$F$13-'СЕТ СН'!$F$21</f>
        <v>-85.987767469999994</v>
      </c>
      <c r="C354" s="37">
        <f>SUMIFS(СВЦЭМ!$J$34:$J$777,СВЦЭМ!$A$34:$A$777,$A354,СВЦЭМ!$B$34:$B$777,C$331)+'СЕТ СН'!$F$13-'СЕТ СН'!$F$21</f>
        <v>-91.415296060000003</v>
      </c>
      <c r="D354" s="37">
        <f>SUMIFS(СВЦЭМ!$J$34:$J$777,СВЦЭМ!$A$34:$A$777,$A354,СВЦЭМ!$B$34:$B$777,D$331)+'СЕТ СН'!$F$13-'СЕТ СН'!$F$21</f>
        <v>-105.31883578999998</v>
      </c>
      <c r="E354" s="37">
        <f>SUMIFS(СВЦЭМ!$J$34:$J$777,СВЦЭМ!$A$34:$A$777,$A354,СВЦЭМ!$B$34:$B$777,E$331)+'СЕТ СН'!$F$13-'СЕТ СН'!$F$21</f>
        <v>-108.39048668999999</v>
      </c>
      <c r="F354" s="37">
        <f>SUMIFS(СВЦЭМ!$J$34:$J$777,СВЦЭМ!$A$34:$A$777,$A354,СВЦЭМ!$B$34:$B$777,F$331)+'СЕТ СН'!$F$13-'СЕТ СН'!$F$21</f>
        <v>-110.51011554000002</v>
      </c>
      <c r="G354" s="37">
        <f>SUMIFS(СВЦЭМ!$J$34:$J$777,СВЦЭМ!$A$34:$A$777,$A354,СВЦЭМ!$B$34:$B$777,G$331)+'СЕТ СН'!$F$13-'СЕТ СН'!$F$21</f>
        <v>-76.966439309999998</v>
      </c>
      <c r="H354" s="37">
        <f>SUMIFS(СВЦЭМ!$J$34:$J$777,СВЦЭМ!$A$34:$A$777,$A354,СВЦЭМ!$B$34:$B$777,H$331)+'СЕТ СН'!$F$13-'СЕТ СН'!$F$21</f>
        <v>-63.701456150000013</v>
      </c>
      <c r="I354" s="37">
        <f>SUMIFS(СВЦЭМ!$J$34:$J$777,СВЦЭМ!$A$34:$A$777,$A354,СВЦЭМ!$B$34:$B$777,I$331)+'СЕТ СН'!$F$13-'СЕТ СН'!$F$21</f>
        <v>-95.120475680000027</v>
      </c>
      <c r="J354" s="37">
        <f>SUMIFS(СВЦЭМ!$J$34:$J$777,СВЦЭМ!$A$34:$A$777,$A354,СВЦЭМ!$B$34:$B$777,J$331)+'СЕТ СН'!$F$13-'СЕТ СН'!$F$21</f>
        <v>-141.48993130999997</v>
      </c>
      <c r="K354" s="37">
        <f>SUMIFS(СВЦЭМ!$J$34:$J$777,СВЦЭМ!$A$34:$A$777,$A354,СВЦЭМ!$B$34:$B$777,K$331)+'СЕТ СН'!$F$13-'СЕТ СН'!$F$21</f>
        <v>-161.23485366</v>
      </c>
      <c r="L354" s="37">
        <f>SUMIFS(СВЦЭМ!$J$34:$J$777,СВЦЭМ!$A$34:$A$777,$A354,СВЦЭМ!$B$34:$B$777,L$331)+'СЕТ СН'!$F$13-'СЕТ СН'!$F$21</f>
        <v>-201.68344987</v>
      </c>
      <c r="M354" s="37">
        <f>SUMIFS(СВЦЭМ!$J$34:$J$777,СВЦЭМ!$A$34:$A$777,$A354,СВЦЭМ!$B$34:$B$777,M$331)+'СЕТ СН'!$F$13-'СЕТ СН'!$F$21</f>
        <v>-220.14066915000001</v>
      </c>
      <c r="N354" s="37">
        <f>SUMIFS(СВЦЭМ!$J$34:$J$777,СВЦЭМ!$A$34:$A$777,$A354,СВЦЭМ!$B$34:$B$777,N$331)+'СЕТ СН'!$F$13-'СЕТ СН'!$F$21</f>
        <v>-216.66879562999998</v>
      </c>
      <c r="O354" s="37">
        <f>SUMIFS(СВЦЭМ!$J$34:$J$777,СВЦЭМ!$A$34:$A$777,$A354,СВЦЭМ!$B$34:$B$777,O$331)+'СЕТ СН'!$F$13-'СЕТ СН'!$F$21</f>
        <v>-219.38807887000002</v>
      </c>
      <c r="P354" s="37">
        <f>SUMIFS(СВЦЭМ!$J$34:$J$777,СВЦЭМ!$A$34:$A$777,$A354,СВЦЭМ!$B$34:$B$777,P$331)+'СЕТ СН'!$F$13-'СЕТ СН'!$F$21</f>
        <v>-220.17595897000001</v>
      </c>
      <c r="Q354" s="37">
        <f>SUMIFS(СВЦЭМ!$J$34:$J$777,СВЦЭМ!$A$34:$A$777,$A354,СВЦЭМ!$B$34:$B$777,Q$331)+'СЕТ СН'!$F$13-'СЕТ СН'!$F$21</f>
        <v>-220.47159877000001</v>
      </c>
      <c r="R354" s="37">
        <f>SUMIFS(СВЦЭМ!$J$34:$J$777,СВЦЭМ!$A$34:$A$777,$A354,СВЦЭМ!$B$34:$B$777,R$331)+'СЕТ СН'!$F$13-'СЕТ СН'!$F$21</f>
        <v>-220.77875304999998</v>
      </c>
      <c r="S354" s="37">
        <f>SUMIFS(СВЦЭМ!$J$34:$J$777,СВЦЭМ!$A$34:$A$777,$A354,СВЦЭМ!$B$34:$B$777,S$331)+'СЕТ СН'!$F$13-'СЕТ СН'!$F$21</f>
        <v>-226.52251410000002</v>
      </c>
      <c r="T354" s="37">
        <f>SUMIFS(СВЦЭМ!$J$34:$J$777,СВЦЭМ!$A$34:$A$777,$A354,СВЦЭМ!$B$34:$B$777,T$331)+'СЕТ СН'!$F$13-'СЕТ СН'!$F$21</f>
        <v>-216.42532781</v>
      </c>
      <c r="U354" s="37">
        <f>SUMIFS(СВЦЭМ!$J$34:$J$777,СВЦЭМ!$A$34:$A$777,$A354,СВЦЭМ!$B$34:$B$777,U$331)+'СЕТ СН'!$F$13-'СЕТ СН'!$F$21</f>
        <v>-215.53267312000003</v>
      </c>
      <c r="V354" s="37">
        <f>SUMIFS(СВЦЭМ!$J$34:$J$777,СВЦЭМ!$A$34:$A$777,$A354,СВЦЭМ!$B$34:$B$777,V$331)+'СЕТ СН'!$F$13-'СЕТ СН'!$F$21</f>
        <v>-212.08248422999998</v>
      </c>
      <c r="W354" s="37">
        <f>SUMIFS(СВЦЭМ!$J$34:$J$777,СВЦЭМ!$A$34:$A$777,$A354,СВЦЭМ!$B$34:$B$777,W$331)+'СЕТ СН'!$F$13-'СЕТ СН'!$F$21</f>
        <v>-185.44335409000001</v>
      </c>
      <c r="X354" s="37">
        <f>SUMIFS(СВЦЭМ!$J$34:$J$777,СВЦЭМ!$A$34:$A$777,$A354,СВЦЭМ!$B$34:$B$777,X$331)+'СЕТ СН'!$F$13-'СЕТ СН'!$F$21</f>
        <v>-173.63975252</v>
      </c>
      <c r="Y354" s="37">
        <f>SUMIFS(СВЦЭМ!$J$34:$J$777,СВЦЭМ!$A$34:$A$777,$A354,СВЦЭМ!$B$34:$B$777,Y$331)+'СЕТ СН'!$F$13-'СЕТ СН'!$F$21</f>
        <v>-128.06588001</v>
      </c>
    </row>
    <row r="355" spans="1:27" ht="15.75" x14ac:dyDescent="0.2">
      <c r="A355" s="36">
        <f t="shared" si="9"/>
        <v>42971</v>
      </c>
      <c r="B355" s="37">
        <f>SUMIFS(СВЦЭМ!$J$34:$J$777,СВЦЭМ!$A$34:$A$777,$A355,СВЦЭМ!$B$34:$B$777,B$331)+'СЕТ СН'!$F$13-'СЕТ СН'!$F$21</f>
        <v>-107.77765622999999</v>
      </c>
      <c r="C355" s="37">
        <f>SUMIFS(СВЦЭМ!$J$34:$J$777,СВЦЭМ!$A$34:$A$777,$A355,СВЦЭМ!$B$34:$B$777,C$331)+'СЕТ СН'!$F$13-'СЕТ СН'!$F$21</f>
        <v>-88.73968708000001</v>
      </c>
      <c r="D355" s="37">
        <f>SUMIFS(СВЦЭМ!$J$34:$J$777,СВЦЭМ!$A$34:$A$777,$A355,СВЦЭМ!$B$34:$B$777,D$331)+'СЕТ СН'!$F$13-'СЕТ СН'!$F$21</f>
        <v>-75.897131489999992</v>
      </c>
      <c r="E355" s="37">
        <f>SUMIFS(СВЦЭМ!$J$34:$J$777,СВЦЭМ!$A$34:$A$777,$A355,СВЦЭМ!$B$34:$B$777,E$331)+'СЕТ СН'!$F$13-'СЕТ СН'!$F$21</f>
        <v>-56.941127380000012</v>
      </c>
      <c r="F355" s="37">
        <f>SUMIFS(СВЦЭМ!$J$34:$J$777,СВЦЭМ!$A$34:$A$777,$A355,СВЦЭМ!$B$34:$B$777,F$331)+'СЕТ СН'!$F$13-'СЕТ СН'!$F$21</f>
        <v>-51.820737010000016</v>
      </c>
      <c r="G355" s="37">
        <f>SUMIFS(СВЦЭМ!$J$34:$J$777,СВЦЭМ!$A$34:$A$777,$A355,СВЦЭМ!$B$34:$B$777,G$331)+'СЕТ СН'!$F$13-'СЕТ СН'!$F$21</f>
        <v>-73.706564109999988</v>
      </c>
      <c r="H355" s="37">
        <f>SUMIFS(СВЦЭМ!$J$34:$J$777,СВЦЭМ!$A$34:$A$777,$A355,СВЦЭМ!$B$34:$B$777,H$331)+'СЕТ СН'!$F$13-'СЕТ СН'!$F$21</f>
        <v>-99.340443409999978</v>
      </c>
      <c r="I355" s="37">
        <f>SUMIFS(СВЦЭМ!$J$34:$J$777,СВЦЭМ!$A$34:$A$777,$A355,СВЦЭМ!$B$34:$B$777,I$331)+'СЕТ СН'!$F$13-'СЕТ СН'!$F$21</f>
        <v>-112.65593840999998</v>
      </c>
      <c r="J355" s="37">
        <f>SUMIFS(СВЦЭМ!$J$34:$J$777,СВЦЭМ!$A$34:$A$777,$A355,СВЦЭМ!$B$34:$B$777,J$331)+'СЕТ СН'!$F$13-'СЕТ СН'!$F$21</f>
        <v>-142.77932279999999</v>
      </c>
      <c r="K355" s="37">
        <f>SUMIFS(СВЦЭМ!$J$34:$J$777,СВЦЭМ!$A$34:$A$777,$A355,СВЦЭМ!$B$34:$B$777,K$331)+'СЕТ СН'!$F$13-'СЕТ СН'!$F$21</f>
        <v>-168.60036510999998</v>
      </c>
      <c r="L355" s="37">
        <f>SUMIFS(СВЦЭМ!$J$34:$J$777,СВЦЭМ!$A$34:$A$777,$A355,СВЦЭМ!$B$34:$B$777,L$331)+'СЕТ СН'!$F$13-'СЕТ СН'!$F$21</f>
        <v>-211.67494420000003</v>
      </c>
      <c r="M355" s="37">
        <f>SUMIFS(СВЦЭМ!$J$34:$J$777,СВЦЭМ!$A$34:$A$777,$A355,СВЦЭМ!$B$34:$B$777,M$331)+'СЕТ СН'!$F$13-'СЕТ СН'!$F$21</f>
        <v>-228.33202969000001</v>
      </c>
      <c r="N355" s="37">
        <f>SUMIFS(СВЦЭМ!$J$34:$J$777,СВЦЭМ!$A$34:$A$777,$A355,СВЦЭМ!$B$34:$B$777,N$331)+'СЕТ СН'!$F$13-'СЕТ СН'!$F$21</f>
        <v>-231.19643180999998</v>
      </c>
      <c r="O355" s="37">
        <f>SUMIFS(СВЦЭМ!$J$34:$J$777,СВЦЭМ!$A$34:$A$777,$A355,СВЦЭМ!$B$34:$B$777,O$331)+'СЕТ СН'!$F$13-'СЕТ СН'!$F$21</f>
        <v>-228.54001870000002</v>
      </c>
      <c r="P355" s="37">
        <f>SUMIFS(СВЦЭМ!$J$34:$J$777,СВЦЭМ!$A$34:$A$777,$A355,СВЦЭМ!$B$34:$B$777,P$331)+'СЕТ СН'!$F$13-'СЕТ СН'!$F$21</f>
        <v>-226.28796434999998</v>
      </c>
      <c r="Q355" s="37">
        <f>SUMIFS(СВЦЭМ!$J$34:$J$777,СВЦЭМ!$A$34:$A$777,$A355,СВЦЭМ!$B$34:$B$777,Q$331)+'СЕТ СН'!$F$13-'СЕТ СН'!$F$21</f>
        <v>-223.39558797000001</v>
      </c>
      <c r="R355" s="37">
        <f>SUMIFS(СВЦЭМ!$J$34:$J$777,СВЦЭМ!$A$34:$A$777,$A355,СВЦЭМ!$B$34:$B$777,R$331)+'СЕТ СН'!$F$13-'СЕТ СН'!$F$21</f>
        <v>-224.88540059000002</v>
      </c>
      <c r="S355" s="37">
        <f>SUMIFS(СВЦЭМ!$J$34:$J$777,СВЦЭМ!$A$34:$A$777,$A355,СВЦЭМ!$B$34:$B$777,S$331)+'СЕТ СН'!$F$13-'СЕТ СН'!$F$21</f>
        <v>-228.42908248999998</v>
      </c>
      <c r="T355" s="37">
        <f>SUMIFS(СВЦЭМ!$J$34:$J$777,СВЦЭМ!$A$34:$A$777,$A355,СВЦЭМ!$B$34:$B$777,T$331)+'СЕТ СН'!$F$13-'СЕТ СН'!$F$21</f>
        <v>-230.11879033000002</v>
      </c>
      <c r="U355" s="37">
        <f>SUMIFS(СВЦЭМ!$J$34:$J$777,СВЦЭМ!$A$34:$A$777,$A355,СВЦЭМ!$B$34:$B$777,U$331)+'СЕТ СН'!$F$13-'СЕТ СН'!$F$21</f>
        <v>-230.41276020999999</v>
      </c>
      <c r="V355" s="37">
        <f>SUMIFS(СВЦЭМ!$J$34:$J$777,СВЦЭМ!$A$34:$A$777,$A355,СВЦЭМ!$B$34:$B$777,V$331)+'СЕТ СН'!$F$13-'СЕТ СН'!$F$21</f>
        <v>-209.82413847999999</v>
      </c>
      <c r="W355" s="37">
        <f>SUMIFS(СВЦЭМ!$J$34:$J$777,СВЦЭМ!$A$34:$A$777,$A355,СВЦЭМ!$B$34:$B$777,W$331)+'СЕТ СН'!$F$13-'СЕТ СН'!$F$21</f>
        <v>-171.09487660000002</v>
      </c>
      <c r="X355" s="37">
        <f>SUMIFS(СВЦЭМ!$J$34:$J$777,СВЦЭМ!$A$34:$A$777,$A355,СВЦЭМ!$B$34:$B$777,X$331)+'СЕТ СН'!$F$13-'СЕТ СН'!$F$21</f>
        <v>-163.21336405</v>
      </c>
      <c r="Y355" s="37">
        <f>SUMIFS(СВЦЭМ!$J$34:$J$777,СВЦЭМ!$A$34:$A$777,$A355,СВЦЭМ!$B$34:$B$777,Y$331)+'СЕТ СН'!$F$13-'СЕТ СН'!$F$21</f>
        <v>-139.32590398999997</v>
      </c>
    </row>
    <row r="356" spans="1:27" ht="15.75" x14ac:dyDescent="0.2">
      <c r="A356" s="36">
        <f t="shared" si="9"/>
        <v>42972</v>
      </c>
      <c r="B356" s="37">
        <f>SUMIFS(СВЦЭМ!$J$34:$J$777,СВЦЭМ!$A$34:$A$777,$A356,СВЦЭМ!$B$34:$B$777,B$331)+'СЕТ СН'!$F$13-'СЕТ СН'!$F$21</f>
        <v>-109.74040860999997</v>
      </c>
      <c r="C356" s="37">
        <f>SUMIFS(СВЦЭМ!$J$34:$J$777,СВЦЭМ!$A$34:$A$777,$A356,СВЦЭМ!$B$34:$B$777,C$331)+'СЕТ СН'!$F$13-'СЕТ СН'!$F$21</f>
        <v>-80.450446580000005</v>
      </c>
      <c r="D356" s="37">
        <f>SUMIFS(СВЦЭМ!$J$34:$J$777,СВЦЭМ!$A$34:$A$777,$A356,СВЦЭМ!$B$34:$B$777,D$331)+'СЕТ СН'!$F$13-'СЕТ СН'!$F$21</f>
        <v>-67.412888599999974</v>
      </c>
      <c r="E356" s="37">
        <f>SUMIFS(СВЦЭМ!$J$34:$J$777,СВЦЭМ!$A$34:$A$777,$A356,СВЦЭМ!$B$34:$B$777,E$331)+'СЕТ СН'!$F$13-'СЕТ СН'!$F$21</f>
        <v>-61.967644090000022</v>
      </c>
      <c r="F356" s="37">
        <f>SUMIFS(СВЦЭМ!$J$34:$J$777,СВЦЭМ!$A$34:$A$777,$A356,СВЦЭМ!$B$34:$B$777,F$331)+'СЕТ СН'!$F$13-'СЕТ СН'!$F$21</f>
        <v>-59.380686900000001</v>
      </c>
      <c r="G356" s="37">
        <f>SUMIFS(СВЦЭМ!$J$34:$J$777,СВЦЭМ!$A$34:$A$777,$A356,СВЦЭМ!$B$34:$B$777,G$331)+'СЕТ СН'!$F$13-'СЕТ СН'!$F$21</f>
        <v>-64.897990230000005</v>
      </c>
      <c r="H356" s="37">
        <f>SUMIFS(СВЦЭМ!$J$34:$J$777,СВЦЭМ!$A$34:$A$777,$A356,СВЦЭМ!$B$34:$B$777,H$331)+'СЕТ СН'!$F$13-'СЕТ СН'!$F$21</f>
        <v>-92.155878570000027</v>
      </c>
      <c r="I356" s="37">
        <f>SUMIFS(СВЦЭМ!$J$34:$J$777,СВЦЭМ!$A$34:$A$777,$A356,СВЦЭМ!$B$34:$B$777,I$331)+'СЕТ СН'!$F$13-'СЕТ СН'!$F$21</f>
        <v>-122.33736427999997</v>
      </c>
      <c r="J356" s="37">
        <f>SUMIFS(СВЦЭМ!$J$34:$J$777,СВЦЭМ!$A$34:$A$777,$A356,СВЦЭМ!$B$34:$B$777,J$331)+'СЕТ СН'!$F$13-'СЕТ СН'!$F$21</f>
        <v>-149.31795370999998</v>
      </c>
      <c r="K356" s="37">
        <f>SUMIFS(СВЦЭМ!$J$34:$J$777,СВЦЭМ!$A$34:$A$777,$A356,СВЦЭМ!$B$34:$B$777,K$331)+'СЕТ СН'!$F$13-'СЕТ СН'!$F$21</f>
        <v>-179.19012442000002</v>
      </c>
      <c r="L356" s="37">
        <f>SUMIFS(СВЦЭМ!$J$34:$J$777,СВЦЭМ!$A$34:$A$777,$A356,СВЦЭМ!$B$34:$B$777,L$331)+'СЕТ СН'!$F$13-'СЕТ СН'!$F$21</f>
        <v>-221.91528377999998</v>
      </c>
      <c r="M356" s="37">
        <f>SUMIFS(СВЦЭМ!$J$34:$J$777,СВЦЭМ!$A$34:$A$777,$A356,СВЦЭМ!$B$34:$B$777,M$331)+'СЕТ СН'!$F$13-'СЕТ СН'!$F$21</f>
        <v>-235.58648596</v>
      </c>
      <c r="N356" s="37">
        <f>SUMIFS(СВЦЭМ!$J$34:$J$777,СВЦЭМ!$A$34:$A$777,$A356,СВЦЭМ!$B$34:$B$777,N$331)+'СЕТ СН'!$F$13-'СЕТ СН'!$F$21</f>
        <v>-239.91904140000003</v>
      </c>
      <c r="O356" s="37">
        <f>SUMIFS(СВЦЭМ!$J$34:$J$777,СВЦЭМ!$A$34:$A$777,$A356,СВЦЭМ!$B$34:$B$777,O$331)+'СЕТ СН'!$F$13-'СЕТ СН'!$F$21</f>
        <v>-240.34491688999998</v>
      </c>
      <c r="P356" s="37">
        <f>SUMIFS(СВЦЭМ!$J$34:$J$777,СВЦЭМ!$A$34:$A$777,$A356,СВЦЭМ!$B$34:$B$777,P$331)+'СЕТ СН'!$F$13-'СЕТ СН'!$F$21</f>
        <v>-236.79029706</v>
      </c>
      <c r="Q356" s="37">
        <f>SUMIFS(СВЦЭМ!$J$34:$J$777,СВЦЭМ!$A$34:$A$777,$A356,СВЦЭМ!$B$34:$B$777,Q$331)+'СЕТ СН'!$F$13-'СЕТ СН'!$F$21</f>
        <v>-233.05816487999999</v>
      </c>
      <c r="R356" s="37">
        <f>SUMIFS(СВЦЭМ!$J$34:$J$777,СВЦЭМ!$A$34:$A$777,$A356,СВЦЭМ!$B$34:$B$777,R$331)+'СЕТ СН'!$F$13-'СЕТ СН'!$F$21</f>
        <v>-229.89540892000002</v>
      </c>
      <c r="S356" s="37">
        <f>SUMIFS(СВЦЭМ!$J$34:$J$777,СВЦЭМ!$A$34:$A$777,$A356,СВЦЭМ!$B$34:$B$777,S$331)+'СЕТ СН'!$F$13-'СЕТ СН'!$F$21</f>
        <v>-234.23584806000002</v>
      </c>
      <c r="T356" s="37">
        <f>SUMIFS(СВЦЭМ!$J$34:$J$777,СВЦЭМ!$A$34:$A$777,$A356,СВЦЭМ!$B$34:$B$777,T$331)+'СЕТ СН'!$F$13-'СЕТ СН'!$F$21</f>
        <v>-231.63857547999999</v>
      </c>
      <c r="U356" s="37">
        <f>SUMIFS(СВЦЭМ!$J$34:$J$777,СВЦЭМ!$A$34:$A$777,$A356,СВЦЭМ!$B$34:$B$777,U$331)+'СЕТ СН'!$F$13-'СЕТ СН'!$F$21</f>
        <v>-230.16119628000001</v>
      </c>
      <c r="V356" s="37">
        <f>SUMIFS(СВЦЭМ!$J$34:$J$777,СВЦЭМ!$A$34:$A$777,$A356,СВЦЭМ!$B$34:$B$777,V$331)+'СЕТ СН'!$F$13-'СЕТ СН'!$F$21</f>
        <v>-212.27055034</v>
      </c>
      <c r="W356" s="37">
        <f>SUMIFS(СВЦЭМ!$J$34:$J$777,СВЦЭМ!$A$34:$A$777,$A356,СВЦЭМ!$B$34:$B$777,W$331)+'СЕТ СН'!$F$13-'СЕТ СН'!$F$21</f>
        <v>-180.51484750999998</v>
      </c>
      <c r="X356" s="37">
        <f>SUMIFS(СВЦЭМ!$J$34:$J$777,СВЦЭМ!$A$34:$A$777,$A356,СВЦЭМ!$B$34:$B$777,X$331)+'СЕТ СН'!$F$13-'СЕТ СН'!$F$21</f>
        <v>-149.23932060999999</v>
      </c>
      <c r="Y356" s="37">
        <f>SUMIFS(СВЦЭМ!$J$34:$J$777,СВЦЭМ!$A$34:$A$777,$A356,СВЦЭМ!$B$34:$B$777,Y$331)+'СЕТ СН'!$F$13-'СЕТ СН'!$F$21</f>
        <v>-126.29774098000001</v>
      </c>
    </row>
    <row r="357" spans="1:27" ht="15.75" x14ac:dyDescent="0.2">
      <c r="A357" s="36">
        <f t="shared" si="9"/>
        <v>42973</v>
      </c>
      <c r="B357" s="37">
        <f>SUMIFS(СВЦЭМ!$J$34:$J$777,СВЦЭМ!$A$34:$A$777,$A357,СВЦЭМ!$B$34:$B$777,B$331)+'СЕТ СН'!$F$13-'СЕТ СН'!$F$21</f>
        <v>-130.03182670000001</v>
      </c>
      <c r="C357" s="37">
        <f>SUMIFS(СВЦЭМ!$J$34:$J$777,СВЦЭМ!$A$34:$A$777,$A357,СВЦЭМ!$B$34:$B$777,C$331)+'СЕТ СН'!$F$13-'СЕТ СН'!$F$21</f>
        <v>-105.24029883999998</v>
      </c>
      <c r="D357" s="37">
        <f>SUMIFS(СВЦЭМ!$J$34:$J$777,СВЦЭМ!$A$34:$A$777,$A357,СВЦЭМ!$B$34:$B$777,D$331)+'СЕТ СН'!$F$13-'СЕТ СН'!$F$21</f>
        <v>-89.450258039999994</v>
      </c>
      <c r="E357" s="37">
        <f>SUMIFS(СВЦЭМ!$J$34:$J$777,СВЦЭМ!$A$34:$A$777,$A357,СВЦЭМ!$B$34:$B$777,E$331)+'СЕТ СН'!$F$13-'СЕТ СН'!$F$21</f>
        <v>-82.476126580000027</v>
      </c>
      <c r="F357" s="37">
        <f>SUMIFS(СВЦЭМ!$J$34:$J$777,СВЦЭМ!$A$34:$A$777,$A357,СВЦЭМ!$B$34:$B$777,F$331)+'СЕТ СН'!$F$13-'СЕТ СН'!$F$21</f>
        <v>-79.163868669999999</v>
      </c>
      <c r="G357" s="37">
        <f>SUMIFS(СВЦЭМ!$J$34:$J$777,СВЦЭМ!$A$34:$A$777,$A357,СВЦЭМ!$B$34:$B$777,G$331)+'СЕТ СН'!$F$13-'СЕТ СН'!$F$21</f>
        <v>-82.617411989999994</v>
      </c>
      <c r="H357" s="37">
        <f>SUMIFS(СВЦЭМ!$J$34:$J$777,СВЦЭМ!$A$34:$A$777,$A357,СВЦЭМ!$B$34:$B$777,H$331)+'СЕТ СН'!$F$13-'СЕТ СН'!$F$21</f>
        <v>-92.177770389999978</v>
      </c>
      <c r="I357" s="37">
        <f>SUMIFS(СВЦЭМ!$J$34:$J$777,СВЦЭМ!$A$34:$A$777,$A357,СВЦЭМ!$B$34:$B$777,I$331)+'СЕТ СН'!$F$13-'СЕТ СН'!$F$21</f>
        <v>-97.778289579999978</v>
      </c>
      <c r="J357" s="37">
        <f>SUMIFS(СВЦЭМ!$J$34:$J$777,СВЦЭМ!$A$34:$A$777,$A357,СВЦЭМ!$B$34:$B$777,J$331)+'СЕТ СН'!$F$13-'СЕТ СН'!$F$21</f>
        <v>-138.00038407</v>
      </c>
      <c r="K357" s="37">
        <f>SUMIFS(СВЦЭМ!$J$34:$J$777,СВЦЭМ!$A$34:$A$777,$A357,СВЦЭМ!$B$34:$B$777,K$331)+'СЕТ СН'!$F$13-'СЕТ СН'!$F$21</f>
        <v>-174.12643408000002</v>
      </c>
      <c r="L357" s="37">
        <f>SUMIFS(СВЦЭМ!$J$34:$J$777,СВЦЭМ!$A$34:$A$777,$A357,СВЦЭМ!$B$34:$B$777,L$331)+'СЕТ СН'!$F$13-'СЕТ СН'!$F$21</f>
        <v>-229.08986048000003</v>
      </c>
      <c r="M357" s="37">
        <f>SUMIFS(СВЦЭМ!$J$34:$J$777,СВЦЭМ!$A$34:$A$777,$A357,СВЦЭМ!$B$34:$B$777,M$331)+'СЕТ СН'!$F$13-'СЕТ СН'!$F$21</f>
        <v>-247.08429092</v>
      </c>
      <c r="N357" s="37">
        <f>SUMIFS(СВЦЭМ!$J$34:$J$777,СВЦЭМ!$A$34:$A$777,$A357,СВЦЭМ!$B$34:$B$777,N$331)+'СЕТ СН'!$F$13-'СЕТ СН'!$F$21</f>
        <v>-243.19244243999998</v>
      </c>
      <c r="O357" s="37">
        <f>SUMIFS(СВЦЭМ!$J$34:$J$777,СВЦЭМ!$A$34:$A$777,$A357,СВЦЭМ!$B$34:$B$777,O$331)+'СЕТ СН'!$F$13-'СЕТ СН'!$F$21</f>
        <v>-244.58063032000001</v>
      </c>
      <c r="P357" s="37">
        <f>SUMIFS(СВЦЭМ!$J$34:$J$777,СВЦЭМ!$A$34:$A$777,$A357,СВЦЭМ!$B$34:$B$777,P$331)+'СЕТ СН'!$F$13-'СЕТ СН'!$F$21</f>
        <v>-242.47268350000002</v>
      </c>
      <c r="Q357" s="37">
        <f>SUMIFS(СВЦЭМ!$J$34:$J$777,СВЦЭМ!$A$34:$A$777,$A357,СВЦЭМ!$B$34:$B$777,Q$331)+'СЕТ СН'!$F$13-'СЕТ СН'!$F$21</f>
        <v>-240.68626367000002</v>
      </c>
      <c r="R357" s="37">
        <f>SUMIFS(СВЦЭМ!$J$34:$J$777,СВЦЭМ!$A$34:$A$777,$A357,СВЦЭМ!$B$34:$B$777,R$331)+'СЕТ СН'!$F$13-'СЕТ СН'!$F$21</f>
        <v>-239.52356488999999</v>
      </c>
      <c r="S357" s="37">
        <f>SUMIFS(СВЦЭМ!$J$34:$J$777,СВЦЭМ!$A$34:$A$777,$A357,СВЦЭМ!$B$34:$B$777,S$331)+'СЕТ СН'!$F$13-'СЕТ СН'!$F$21</f>
        <v>-246.10739203000003</v>
      </c>
      <c r="T357" s="37">
        <f>SUMIFS(СВЦЭМ!$J$34:$J$777,СВЦЭМ!$A$34:$A$777,$A357,СВЦЭМ!$B$34:$B$777,T$331)+'СЕТ СН'!$F$13-'СЕТ СН'!$F$21</f>
        <v>-243.51097836999998</v>
      </c>
      <c r="U357" s="37">
        <f>SUMIFS(СВЦЭМ!$J$34:$J$777,СВЦЭМ!$A$34:$A$777,$A357,СВЦЭМ!$B$34:$B$777,U$331)+'СЕТ СН'!$F$13-'СЕТ СН'!$F$21</f>
        <v>-239.84501504000002</v>
      </c>
      <c r="V357" s="37">
        <f>SUMIFS(СВЦЭМ!$J$34:$J$777,СВЦЭМ!$A$34:$A$777,$A357,СВЦЭМ!$B$34:$B$777,V$331)+'СЕТ СН'!$F$13-'СЕТ СН'!$F$21</f>
        <v>-228.02861041</v>
      </c>
      <c r="W357" s="37">
        <f>SUMIFS(СВЦЭМ!$J$34:$J$777,СВЦЭМ!$A$34:$A$777,$A357,СВЦЭМ!$B$34:$B$777,W$331)+'СЕТ СН'!$F$13-'СЕТ СН'!$F$21</f>
        <v>-176.15664163000002</v>
      </c>
      <c r="X357" s="37">
        <f>SUMIFS(СВЦЭМ!$J$34:$J$777,СВЦЭМ!$A$34:$A$777,$A357,СВЦЭМ!$B$34:$B$777,X$331)+'СЕТ СН'!$F$13-'СЕТ СН'!$F$21</f>
        <v>-157.38130008000002</v>
      </c>
      <c r="Y357" s="37">
        <f>SUMIFS(СВЦЭМ!$J$34:$J$777,СВЦЭМ!$A$34:$A$777,$A357,СВЦЭМ!$B$34:$B$777,Y$331)+'СЕТ СН'!$F$13-'СЕТ СН'!$F$21</f>
        <v>-134.78401743000001</v>
      </c>
    </row>
    <row r="358" spans="1:27" ht="15.75" x14ac:dyDescent="0.2">
      <c r="A358" s="36">
        <f t="shared" si="9"/>
        <v>42974</v>
      </c>
      <c r="B358" s="37">
        <f>SUMIFS(СВЦЭМ!$J$34:$J$777,СВЦЭМ!$A$34:$A$777,$A358,СВЦЭМ!$B$34:$B$777,B$331)+'СЕТ СН'!$F$13-'СЕТ СН'!$F$21</f>
        <v>-98.200748429999976</v>
      </c>
      <c r="C358" s="37">
        <f>SUMIFS(СВЦЭМ!$J$34:$J$777,СВЦЭМ!$A$34:$A$777,$A358,СВЦЭМ!$B$34:$B$777,C$331)+'СЕТ СН'!$F$13-'СЕТ СН'!$F$21</f>
        <v>-93.322081190000006</v>
      </c>
      <c r="D358" s="37">
        <f>SUMIFS(СВЦЭМ!$J$34:$J$777,СВЦЭМ!$A$34:$A$777,$A358,СВЦЭМ!$B$34:$B$777,D$331)+'СЕТ СН'!$F$13-'СЕТ СН'!$F$21</f>
        <v>-78.214704929999982</v>
      </c>
      <c r="E358" s="37">
        <f>SUMIFS(СВЦЭМ!$J$34:$J$777,СВЦЭМ!$A$34:$A$777,$A358,СВЦЭМ!$B$34:$B$777,E$331)+'СЕТ СН'!$F$13-'СЕТ СН'!$F$21</f>
        <v>-66.040154089999987</v>
      </c>
      <c r="F358" s="37">
        <f>SUMIFS(СВЦЭМ!$J$34:$J$777,СВЦЭМ!$A$34:$A$777,$A358,СВЦЭМ!$B$34:$B$777,F$331)+'СЕТ СН'!$F$13-'СЕТ СН'!$F$21</f>
        <v>-60.082266119999986</v>
      </c>
      <c r="G358" s="37">
        <f>SUMIFS(СВЦЭМ!$J$34:$J$777,СВЦЭМ!$A$34:$A$777,$A358,СВЦЭМ!$B$34:$B$777,G$331)+'СЕТ СН'!$F$13-'СЕТ СН'!$F$21</f>
        <v>-60.948426240000003</v>
      </c>
      <c r="H358" s="37">
        <f>SUMIFS(СВЦЭМ!$J$34:$J$777,СВЦЭМ!$A$34:$A$777,$A358,СВЦЭМ!$B$34:$B$777,H$331)+'СЕТ СН'!$F$13-'СЕТ СН'!$F$21</f>
        <v>-76.565798939999979</v>
      </c>
      <c r="I358" s="37">
        <f>SUMIFS(СВЦЭМ!$J$34:$J$777,СВЦЭМ!$A$34:$A$777,$A358,СВЦЭМ!$B$34:$B$777,I$331)+'СЕТ СН'!$F$13-'СЕТ СН'!$F$21</f>
        <v>-92.011567909999997</v>
      </c>
      <c r="J358" s="37">
        <f>SUMIFS(СВЦЭМ!$J$34:$J$777,СВЦЭМ!$A$34:$A$777,$A358,СВЦЭМ!$B$34:$B$777,J$331)+'СЕТ СН'!$F$13-'СЕТ СН'!$F$21</f>
        <v>-127.80736730000001</v>
      </c>
      <c r="K358" s="37">
        <f>SUMIFS(СВЦЭМ!$J$34:$J$777,СВЦЭМ!$A$34:$A$777,$A358,СВЦЭМ!$B$34:$B$777,K$331)+'СЕТ СН'!$F$13-'СЕТ СН'!$F$21</f>
        <v>-172.60705608000001</v>
      </c>
      <c r="L358" s="37">
        <f>SUMIFS(СВЦЭМ!$J$34:$J$777,СВЦЭМ!$A$34:$A$777,$A358,СВЦЭМ!$B$34:$B$777,L$331)+'СЕТ СН'!$F$13-'СЕТ СН'!$F$21</f>
        <v>-232.71449855999998</v>
      </c>
      <c r="M358" s="37">
        <f>SUMIFS(СВЦЭМ!$J$34:$J$777,СВЦЭМ!$A$34:$A$777,$A358,СВЦЭМ!$B$34:$B$777,M$331)+'СЕТ СН'!$F$13-'СЕТ СН'!$F$21</f>
        <v>-245.77712767000003</v>
      </c>
      <c r="N358" s="37">
        <f>SUMIFS(СВЦЭМ!$J$34:$J$777,СВЦЭМ!$A$34:$A$777,$A358,СВЦЭМ!$B$34:$B$777,N$331)+'СЕТ СН'!$F$13-'СЕТ СН'!$F$21</f>
        <v>-247.08025716999998</v>
      </c>
      <c r="O358" s="37">
        <f>SUMIFS(СВЦЭМ!$J$34:$J$777,СВЦЭМ!$A$34:$A$777,$A358,СВЦЭМ!$B$34:$B$777,O$331)+'СЕТ СН'!$F$13-'СЕТ СН'!$F$21</f>
        <v>-248.40585633000001</v>
      </c>
      <c r="P358" s="37">
        <f>SUMIFS(СВЦЭМ!$J$34:$J$777,СВЦЭМ!$A$34:$A$777,$A358,СВЦЭМ!$B$34:$B$777,P$331)+'СЕТ СН'!$F$13-'СЕТ СН'!$F$21</f>
        <v>-241.21540671000002</v>
      </c>
      <c r="Q358" s="37">
        <f>SUMIFS(СВЦЭМ!$J$34:$J$777,СВЦЭМ!$A$34:$A$777,$A358,СВЦЭМ!$B$34:$B$777,Q$331)+'СЕТ СН'!$F$13-'СЕТ СН'!$F$21</f>
        <v>-242.23387962999999</v>
      </c>
      <c r="R358" s="37">
        <f>SUMIFS(СВЦЭМ!$J$34:$J$777,СВЦЭМ!$A$34:$A$777,$A358,СВЦЭМ!$B$34:$B$777,R$331)+'СЕТ СН'!$F$13-'СЕТ СН'!$F$21</f>
        <v>-242.68547577999999</v>
      </c>
      <c r="S358" s="37">
        <f>SUMIFS(СВЦЭМ!$J$34:$J$777,СВЦЭМ!$A$34:$A$777,$A358,СВЦЭМ!$B$34:$B$777,S$331)+'СЕТ СН'!$F$13-'СЕТ СН'!$F$21</f>
        <v>-242.88861895999997</v>
      </c>
      <c r="T358" s="37">
        <f>SUMIFS(СВЦЭМ!$J$34:$J$777,СВЦЭМ!$A$34:$A$777,$A358,СВЦЭМ!$B$34:$B$777,T$331)+'СЕТ СН'!$F$13-'СЕТ СН'!$F$21</f>
        <v>-243.04683312999998</v>
      </c>
      <c r="U358" s="37">
        <f>SUMIFS(СВЦЭМ!$J$34:$J$777,СВЦЭМ!$A$34:$A$777,$A358,СВЦЭМ!$B$34:$B$777,U$331)+'СЕТ СН'!$F$13-'СЕТ СН'!$F$21</f>
        <v>-245.47604666000001</v>
      </c>
      <c r="V358" s="37">
        <f>SUMIFS(СВЦЭМ!$J$34:$J$777,СВЦЭМ!$A$34:$A$777,$A358,СВЦЭМ!$B$34:$B$777,V$331)+'СЕТ СН'!$F$13-'СЕТ СН'!$F$21</f>
        <v>-246.11248418999998</v>
      </c>
      <c r="W358" s="37">
        <f>SUMIFS(СВЦЭМ!$J$34:$J$777,СВЦЭМ!$A$34:$A$777,$A358,СВЦЭМ!$B$34:$B$777,W$331)+'СЕТ СН'!$F$13-'СЕТ СН'!$F$21</f>
        <v>-220.88416417000002</v>
      </c>
      <c r="X358" s="37">
        <f>SUMIFS(СВЦЭМ!$J$34:$J$777,СВЦЭМ!$A$34:$A$777,$A358,СВЦЭМ!$B$34:$B$777,X$331)+'СЕТ СН'!$F$13-'СЕТ СН'!$F$21</f>
        <v>-185.01976710999998</v>
      </c>
      <c r="Y358" s="37">
        <f>SUMIFS(СВЦЭМ!$J$34:$J$777,СВЦЭМ!$A$34:$A$777,$A358,СВЦЭМ!$B$34:$B$777,Y$331)+'СЕТ СН'!$F$13-'СЕТ СН'!$F$21</f>
        <v>-152.59884255999998</v>
      </c>
    </row>
    <row r="359" spans="1:27" ht="15.75" x14ac:dyDescent="0.2">
      <c r="A359" s="36">
        <f t="shared" si="9"/>
        <v>42975</v>
      </c>
      <c r="B359" s="37">
        <f>SUMIFS(СВЦЭМ!$J$34:$J$777,СВЦЭМ!$A$34:$A$777,$A359,СВЦЭМ!$B$34:$B$777,B$331)+'СЕТ СН'!$F$13-'СЕТ СН'!$F$21</f>
        <v>-101.13521085000002</v>
      </c>
      <c r="C359" s="37">
        <f>SUMIFS(СВЦЭМ!$J$34:$J$777,СВЦЭМ!$A$34:$A$777,$A359,СВЦЭМ!$B$34:$B$777,C$331)+'СЕТ СН'!$F$13-'СЕТ СН'!$F$21</f>
        <v>-72.849559979999981</v>
      </c>
      <c r="D359" s="37">
        <f>SUMIFS(СВЦЭМ!$J$34:$J$777,СВЦЭМ!$A$34:$A$777,$A359,СВЦЭМ!$B$34:$B$777,D$331)+'СЕТ СН'!$F$13-'СЕТ СН'!$F$21</f>
        <v>-54.88223296000001</v>
      </c>
      <c r="E359" s="37">
        <f>SUMIFS(СВЦЭМ!$J$34:$J$777,СВЦЭМ!$A$34:$A$777,$A359,СВЦЭМ!$B$34:$B$777,E$331)+'СЕТ СН'!$F$13-'СЕТ СН'!$F$21</f>
        <v>-52.918078949999995</v>
      </c>
      <c r="F359" s="37">
        <f>SUMIFS(СВЦЭМ!$J$34:$J$777,СВЦЭМ!$A$34:$A$777,$A359,СВЦЭМ!$B$34:$B$777,F$331)+'СЕТ СН'!$F$13-'СЕТ СН'!$F$21</f>
        <v>-42.604379079999944</v>
      </c>
      <c r="G359" s="37">
        <f>SUMIFS(СВЦЭМ!$J$34:$J$777,СВЦЭМ!$A$34:$A$777,$A359,СВЦЭМ!$B$34:$B$777,G$331)+'СЕТ СН'!$F$13-'СЕТ СН'!$F$21</f>
        <v>-51.588402220000035</v>
      </c>
      <c r="H359" s="37">
        <f>SUMIFS(СВЦЭМ!$J$34:$J$777,СВЦЭМ!$A$34:$A$777,$A359,СВЦЭМ!$B$34:$B$777,H$331)+'СЕТ СН'!$F$13-'СЕТ СН'!$F$21</f>
        <v>-69.736369749999994</v>
      </c>
      <c r="I359" s="37">
        <f>SUMIFS(СВЦЭМ!$J$34:$J$777,СВЦЭМ!$A$34:$A$777,$A359,СВЦЭМ!$B$34:$B$777,I$331)+'СЕТ СН'!$F$13-'СЕТ СН'!$F$21</f>
        <v>-102.56802156999998</v>
      </c>
      <c r="J359" s="37">
        <f>SUMIFS(СВЦЭМ!$J$34:$J$777,СВЦЭМ!$A$34:$A$777,$A359,СВЦЭМ!$B$34:$B$777,J$331)+'СЕТ СН'!$F$13-'СЕТ СН'!$F$21</f>
        <v>-136.00897515000003</v>
      </c>
      <c r="K359" s="37">
        <f>SUMIFS(СВЦЭМ!$J$34:$J$777,СВЦЭМ!$A$34:$A$777,$A359,СВЦЭМ!$B$34:$B$777,K$331)+'СЕТ СН'!$F$13-'СЕТ СН'!$F$21</f>
        <v>-175.41266531999997</v>
      </c>
      <c r="L359" s="37">
        <f>SUMIFS(СВЦЭМ!$J$34:$J$777,СВЦЭМ!$A$34:$A$777,$A359,СВЦЭМ!$B$34:$B$777,L$331)+'СЕТ СН'!$F$13-'СЕТ СН'!$F$21</f>
        <v>-222.37276128000002</v>
      </c>
      <c r="M359" s="37">
        <f>SUMIFS(СВЦЭМ!$J$34:$J$777,СВЦЭМ!$A$34:$A$777,$A359,СВЦЭМ!$B$34:$B$777,M$331)+'СЕТ СН'!$F$13-'СЕТ СН'!$F$21</f>
        <v>-234.13917492000002</v>
      </c>
      <c r="N359" s="37">
        <f>SUMIFS(СВЦЭМ!$J$34:$J$777,СВЦЭМ!$A$34:$A$777,$A359,СВЦЭМ!$B$34:$B$777,N$331)+'СЕТ СН'!$F$13-'СЕТ СН'!$F$21</f>
        <v>-232.95336022999999</v>
      </c>
      <c r="O359" s="37">
        <f>SUMIFS(СВЦЭМ!$J$34:$J$777,СВЦЭМ!$A$34:$A$777,$A359,СВЦЭМ!$B$34:$B$777,O$331)+'СЕТ СН'!$F$13-'СЕТ СН'!$F$21</f>
        <v>-234.16034092000001</v>
      </c>
      <c r="P359" s="37">
        <f>SUMIFS(СВЦЭМ!$J$34:$J$777,СВЦЭМ!$A$34:$A$777,$A359,СВЦЭМ!$B$34:$B$777,P$331)+'СЕТ СН'!$F$13-'СЕТ СН'!$F$21</f>
        <v>-234.39265613999999</v>
      </c>
      <c r="Q359" s="37">
        <f>SUMIFS(СВЦЭМ!$J$34:$J$777,СВЦЭМ!$A$34:$A$777,$A359,СВЦЭМ!$B$34:$B$777,Q$331)+'СЕТ СН'!$F$13-'СЕТ СН'!$F$21</f>
        <v>-232.92540097</v>
      </c>
      <c r="R359" s="37">
        <f>SUMIFS(СВЦЭМ!$J$34:$J$777,СВЦЭМ!$A$34:$A$777,$A359,СВЦЭМ!$B$34:$B$777,R$331)+'СЕТ СН'!$F$13-'СЕТ СН'!$F$21</f>
        <v>-231.73514174000002</v>
      </c>
      <c r="S359" s="37">
        <f>SUMIFS(СВЦЭМ!$J$34:$J$777,СВЦЭМ!$A$34:$A$777,$A359,СВЦЭМ!$B$34:$B$777,S$331)+'СЕТ СН'!$F$13-'СЕТ СН'!$F$21</f>
        <v>-235.90894850000001</v>
      </c>
      <c r="T359" s="37">
        <f>SUMIFS(СВЦЭМ!$J$34:$J$777,СВЦЭМ!$A$34:$A$777,$A359,СВЦЭМ!$B$34:$B$777,T$331)+'СЕТ СН'!$F$13-'СЕТ СН'!$F$21</f>
        <v>-231.83017785999999</v>
      </c>
      <c r="U359" s="37">
        <f>SUMIFS(СВЦЭМ!$J$34:$J$777,СВЦЭМ!$A$34:$A$777,$A359,СВЦЭМ!$B$34:$B$777,U$331)+'СЕТ СН'!$F$13-'СЕТ СН'!$F$21</f>
        <v>-233.52329706</v>
      </c>
      <c r="V359" s="37">
        <f>SUMIFS(СВЦЭМ!$J$34:$J$777,СВЦЭМ!$A$34:$A$777,$A359,СВЦЭМ!$B$34:$B$777,V$331)+'СЕТ СН'!$F$13-'СЕТ СН'!$F$21</f>
        <v>-230.59791832000002</v>
      </c>
      <c r="W359" s="37">
        <f>SUMIFS(СВЦЭМ!$J$34:$J$777,СВЦЭМ!$A$34:$A$777,$A359,СВЦЭМ!$B$34:$B$777,W$331)+'СЕТ СН'!$F$13-'СЕТ СН'!$F$21</f>
        <v>-191.4234548</v>
      </c>
      <c r="X359" s="37">
        <f>SUMIFS(СВЦЭМ!$J$34:$J$777,СВЦЭМ!$A$34:$A$777,$A359,СВЦЭМ!$B$34:$B$777,X$331)+'СЕТ СН'!$F$13-'СЕТ СН'!$F$21</f>
        <v>-157.79434918999999</v>
      </c>
      <c r="Y359" s="37">
        <f>SUMIFS(СВЦЭМ!$J$34:$J$777,СВЦЭМ!$A$34:$A$777,$A359,СВЦЭМ!$B$34:$B$777,Y$331)+'СЕТ СН'!$F$13-'СЕТ СН'!$F$21</f>
        <v>-125.69080131999999</v>
      </c>
    </row>
    <row r="360" spans="1:27" ht="15.75" x14ac:dyDescent="0.2">
      <c r="A360" s="36">
        <f t="shared" si="9"/>
        <v>42976</v>
      </c>
      <c r="B360" s="37">
        <f>SUMIFS(СВЦЭМ!$J$34:$J$777,СВЦЭМ!$A$34:$A$777,$A360,СВЦЭМ!$B$34:$B$777,B$331)+'СЕТ СН'!$F$13-'СЕТ СН'!$F$21</f>
        <v>-91.780439440000009</v>
      </c>
      <c r="C360" s="37">
        <f>SUMIFS(СВЦЭМ!$J$34:$J$777,СВЦЭМ!$A$34:$A$777,$A360,СВЦЭМ!$B$34:$B$777,C$331)+'СЕТ СН'!$F$13-'СЕТ СН'!$F$21</f>
        <v>-65.876775429999952</v>
      </c>
      <c r="D360" s="37">
        <f>SUMIFS(СВЦЭМ!$J$34:$J$777,СВЦЭМ!$A$34:$A$777,$A360,СВЦЭМ!$B$34:$B$777,D$331)+'СЕТ СН'!$F$13-'СЕТ СН'!$F$21</f>
        <v>-48.904900580000003</v>
      </c>
      <c r="E360" s="37">
        <f>SUMIFS(СВЦЭМ!$J$34:$J$777,СВЦЭМ!$A$34:$A$777,$A360,СВЦЭМ!$B$34:$B$777,E$331)+'СЕТ СН'!$F$13-'СЕТ СН'!$F$21</f>
        <v>-38.85389275</v>
      </c>
      <c r="F360" s="37">
        <f>SUMIFS(СВЦЭМ!$J$34:$J$777,СВЦЭМ!$A$34:$A$777,$A360,СВЦЭМ!$B$34:$B$777,F$331)+'СЕТ СН'!$F$13-'СЕТ СН'!$F$21</f>
        <v>-38.367021410000007</v>
      </c>
      <c r="G360" s="37">
        <f>SUMIFS(СВЦЭМ!$J$34:$J$777,СВЦЭМ!$A$34:$A$777,$A360,СВЦЭМ!$B$34:$B$777,G$331)+'СЕТ СН'!$F$13-'СЕТ СН'!$F$21</f>
        <v>-45.113397889999987</v>
      </c>
      <c r="H360" s="37">
        <f>SUMIFS(СВЦЭМ!$J$34:$J$777,СВЦЭМ!$A$34:$A$777,$A360,СВЦЭМ!$B$34:$B$777,H$331)+'СЕТ СН'!$F$13-'СЕТ СН'!$F$21</f>
        <v>-76.472027019999985</v>
      </c>
      <c r="I360" s="37">
        <f>SUMIFS(СВЦЭМ!$J$34:$J$777,СВЦЭМ!$A$34:$A$777,$A360,СВЦЭМ!$B$34:$B$777,I$331)+'СЕТ СН'!$F$13-'СЕТ СН'!$F$21</f>
        <v>-118.79097144000002</v>
      </c>
      <c r="J360" s="37">
        <f>SUMIFS(СВЦЭМ!$J$34:$J$777,СВЦЭМ!$A$34:$A$777,$A360,СВЦЭМ!$B$34:$B$777,J$331)+'СЕТ СН'!$F$13-'СЕТ СН'!$F$21</f>
        <v>-140.54870099999999</v>
      </c>
      <c r="K360" s="37">
        <f>SUMIFS(СВЦЭМ!$J$34:$J$777,СВЦЭМ!$A$34:$A$777,$A360,СВЦЭМ!$B$34:$B$777,K$331)+'СЕТ СН'!$F$13-'СЕТ СН'!$F$21</f>
        <v>-172.04068641999999</v>
      </c>
      <c r="L360" s="37">
        <f>SUMIFS(СВЦЭМ!$J$34:$J$777,СВЦЭМ!$A$34:$A$777,$A360,СВЦЭМ!$B$34:$B$777,L$331)+'СЕТ СН'!$F$13-'СЕТ СН'!$F$21</f>
        <v>-216.1223832</v>
      </c>
      <c r="M360" s="37">
        <f>SUMIFS(СВЦЭМ!$J$34:$J$777,СВЦЭМ!$A$34:$A$777,$A360,СВЦЭМ!$B$34:$B$777,M$331)+'СЕТ СН'!$F$13-'СЕТ СН'!$F$21</f>
        <v>-233.42083702000002</v>
      </c>
      <c r="N360" s="37">
        <f>SUMIFS(СВЦЭМ!$J$34:$J$777,СВЦЭМ!$A$34:$A$777,$A360,СВЦЭМ!$B$34:$B$777,N$331)+'СЕТ СН'!$F$13-'СЕТ СН'!$F$21</f>
        <v>-233.27202678999998</v>
      </c>
      <c r="O360" s="37">
        <f>SUMIFS(СВЦЭМ!$J$34:$J$777,СВЦЭМ!$A$34:$A$777,$A360,СВЦЭМ!$B$34:$B$777,O$331)+'СЕТ СН'!$F$13-'СЕТ СН'!$F$21</f>
        <v>-232.10277918999998</v>
      </c>
      <c r="P360" s="37">
        <f>SUMIFS(СВЦЭМ!$J$34:$J$777,СВЦЭМ!$A$34:$A$777,$A360,СВЦЭМ!$B$34:$B$777,P$331)+'СЕТ СН'!$F$13-'СЕТ СН'!$F$21</f>
        <v>-229.48436382</v>
      </c>
      <c r="Q360" s="37">
        <f>SUMIFS(СВЦЭМ!$J$34:$J$777,СВЦЭМ!$A$34:$A$777,$A360,СВЦЭМ!$B$34:$B$777,Q$331)+'СЕТ СН'!$F$13-'СЕТ СН'!$F$21</f>
        <v>-230.07212929999997</v>
      </c>
      <c r="R360" s="37">
        <f>SUMIFS(СВЦЭМ!$J$34:$J$777,СВЦЭМ!$A$34:$A$777,$A360,СВЦЭМ!$B$34:$B$777,R$331)+'СЕТ СН'!$F$13-'СЕТ СН'!$F$21</f>
        <v>-230.45441455000002</v>
      </c>
      <c r="S360" s="37">
        <f>SUMIFS(СВЦЭМ!$J$34:$J$777,СВЦЭМ!$A$34:$A$777,$A360,СВЦЭМ!$B$34:$B$777,S$331)+'СЕТ СН'!$F$13-'СЕТ СН'!$F$21</f>
        <v>-234.81242522000002</v>
      </c>
      <c r="T360" s="37">
        <f>SUMIFS(СВЦЭМ!$J$34:$J$777,СВЦЭМ!$A$34:$A$777,$A360,СВЦЭМ!$B$34:$B$777,T$331)+'СЕТ СН'!$F$13-'СЕТ СН'!$F$21</f>
        <v>-229.61535285000002</v>
      </c>
      <c r="U360" s="37">
        <f>SUMIFS(СВЦЭМ!$J$34:$J$777,СВЦЭМ!$A$34:$A$777,$A360,СВЦЭМ!$B$34:$B$777,U$331)+'СЕТ СН'!$F$13-'СЕТ СН'!$F$21</f>
        <v>-227.28452564999998</v>
      </c>
      <c r="V360" s="37">
        <f>SUMIFS(СВЦЭМ!$J$34:$J$777,СВЦЭМ!$A$34:$A$777,$A360,СВЦЭМ!$B$34:$B$777,V$331)+'СЕТ СН'!$F$13-'СЕТ СН'!$F$21</f>
        <v>-218.46613797999998</v>
      </c>
      <c r="W360" s="37">
        <f>SUMIFS(СВЦЭМ!$J$34:$J$777,СВЦЭМ!$A$34:$A$777,$A360,СВЦЭМ!$B$34:$B$777,W$331)+'СЕТ СН'!$F$13-'СЕТ СН'!$F$21</f>
        <v>-178.16766682000002</v>
      </c>
      <c r="X360" s="37">
        <f>SUMIFS(СВЦЭМ!$J$34:$J$777,СВЦЭМ!$A$34:$A$777,$A360,СВЦЭМ!$B$34:$B$777,X$331)+'СЕТ СН'!$F$13-'СЕТ СН'!$F$21</f>
        <v>-149.97366640000001</v>
      </c>
      <c r="Y360" s="37">
        <f>SUMIFS(СВЦЭМ!$J$34:$J$777,СВЦЭМ!$A$34:$A$777,$A360,СВЦЭМ!$B$34:$B$777,Y$331)+'СЕТ СН'!$F$13-'СЕТ СН'!$F$21</f>
        <v>-123.44117496000001</v>
      </c>
    </row>
    <row r="361" spans="1:27" ht="15.75" x14ac:dyDescent="0.2">
      <c r="A361" s="36">
        <f t="shared" si="9"/>
        <v>42977</v>
      </c>
      <c r="B361" s="37">
        <f>SUMIFS(СВЦЭМ!$J$34:$J$777,СВЦЭМ!$A$34:$A$777,$A361,СВЦЭМ!$B$34:$B$777,B$331)+'СЕТ СН'!$F$13-'СЕТ СН'!$F$21</f>
        <v>-87.052766109999993</v>
      </c>
      <c r="C361" s="37">
        <f>SUMIFS(СВЦЭМ!$J$34:$J$777,СВЦЭМ!$A$34:$A$777,$A361,СВЦЭМ!$B$34:$B$777,C$331)+'СЕТ СН'!$F$13-'СЕТ СН'!$F$21</f>
        <v>-64.556356889999961</v>
      </c>
      <c r="D361" s="37">
        <f>SUMIFS(СВЦЭМ!$J$34:$J$777,СВЦЭМ!$A$34:$A$777,$A361,СВЦЭМ!$B$34:$B$777,D$331)+'СЕТ СН'!$F$13-'СЕТ СН'!$F$21</f>
        <v>-63.401631400000042</v>
      </c>
      <c r="E361" s="37">
        <f>SUMIFS(СВЦЭМ!$J$34:$J$777,СВЦЭМ!$A$34:$A$777,$A361,СВЦЭМ!$B$34:$B$777,E$331)+'СЕТ СН'!$F$13-'СЕТ СН'!$F$21</f>
        <v>-58.08275814000001</v>
      </c>
      <c r="F361" s="37">
        <f>SUMIFS(СВЦЭМ!$J$34:$J$777,СВЦЭМ!$A$34:$A$777,$A361,СВЦЭМ!$B$34:$B$777,F$331)+'СЕТ СН'!$F$13-'СЕТ СН'!$F$21</f>
        <v>-58.096160430000054</v>
      </c>
      <c r="G361" s="37">
        <f>SUMIFS(СВЦЭМ!$J$34:$J$777,СВЦЭМ!$A$34:$A$777,$A361,СВЦЭМ!$B$34:$B$777,G$331)+'СЕТ СН'!$F$13-'СЕТ СН'!$F$21</f>
        <v>-62.341541910000046</v>
      </c>
      <c r="H361" s="37">
        <f>SUMIFS(СВЦЭМ!$J$34:$J$777,СВЦЭМ!$A$34:$A$777,$A361,СВЦЭМ!$B$34:$B$777,H$331)+'СЕТ СН'!$F$13-'СЕТ СН'!$F$21</f>
        <v>-90.842508940000016</v>
      </c>
      <c r="I361" s="37">
        <f>SUMIFS(СВЦЭМ!$J$34:$J$777,СВЦЭМ!$A$34:$A$777,$A361,СВЦЭМ!$B$34:$B$777,I$331)+'СЕТ СН'!$F$13-'СЕТ СН'!$F$21</f>
        <v>-113.89151298000002</v>
      </c>
      <c r="J361" s="37">
        <f>SUMIFS(СВЦЭМ!$J$34:$J$777,СВЦЭМ!$A$34:$A$777,$A361,СВЦЭМ!$B$34:$B$777,J$331)+'СЕТ СН'!$F$13-'СЕТ СН'!$F$21</f>
        <v>-140.45694042999997</v>
      </c>
      <c r="K361" s="37">
        <f>SUMIFS(СВЦЭМ!$J$34:$J$777,СВЦЭМ!$A$34:$A$777,$A361,СВЦЭМ!$B$34:$B$777,K$331)+'СЕТ СН'!$F$13-'СЕТ СН'!$F$21</f>
        <v>-167.70434857999999</v>
      </c>
      <c r="L361" s="37">
        <f>SUMIFS(СВЦЭМ!$J$34:$J$777,СВЦЭМ!$A$34:$A$777,$A361,СВЦЭМ!$B$34:$B$777,L$331)+'СЕТ СН'!$F$13-'СЕТ СН'!$F$21</f>
        <v>-210.63669457999998</v>
      </c>
      <c r="M361" s="37">
        <f>SUMIFS(СВЦЭМ!$J$34:$J$777,СВЦЭМ!$A$34:$A$777,$A361,СВЦЭМ!$B$34:$B$777,M$331)+'СЕТ СН'!$F$13-'СЕТ СН'!$F$21</f>
        <v>-227.58917928</v>
      </c>
      <c r="N361" s="37">
        <f>SUMIFS(СВЦЭМ!$J$34:$J$777,СВЦЭМ!$A$34:$A$777,$A361,СВЦЭМ!$B$34:$B$777,N$331)+'СЕТ СН'!$F$13-'СЕТ СН'!$F$21</f>
        <v>-224.65914479999998</v>
      </c>
      <c r="O361" s="37">
        <f>SUMIFS(СВЦЭМ!$J$34:$J$777,СВЦЭМ!$A$34:$A$777,$A361,СВЦЭМ!$B$34:$B$777,O$331)+'СЕТ СН'!$F$13-'СЕТ СН'!$F$21</f>
        <v>-224.46103429999999</v>
      </c>
      <c r="P361" s="37">
        <f>SUMIFS(СВЦЭМ!$J$34:$J$777,СВЦЭМ!$A$34:$A$777,$A361,СВЦЭМ!$B$34:$B$777,P$331)+'СЕТ СН'!$F$13-'СЕТ СН'!$F$21</f>
        <v>-225.36302402000001</v>
      </c>
      <c r="Q361" s="37">
        <f>SUMIFS(СВЦЭМ!$J$34:$J$777,СВЦЭМ!$A$34:$A$777,$A361,СВЦЭМ!$B$34:$B$777,Q$331)+'СЕТ СН'!$F$13-'СЕТ СН'!$F$21</f>
        <v>-225.73018662999999</v>
      </c>
      <c r="R361" s="37">
        <f>SUMIFS(СВЦЭМ!$J$34:$J$777,СВЦЭМ!$A$34:$A$777,$A361,СВЦЭМ!$B$34:$B$777,R$331)+'СЕТ СН'!$F$13-'СЕТ СН'!$F$21</f>
        <v>-222.73538401000002</v>
      </c>
      <c r="S361" s="37">
        <f>SUMIFS(СВЦЭМ!$J$34:$J$777,СВЦЭМ!$A$34:$A$777,$A361,СВЦЭМ!$B$34:$B$777,S$331)+'СЕТ СН'!$F$13-'СЕТ СН'!$F$21</f>
        <v>-226.76029619000002</v>
      </c>
      <c r="T361" s="37">
        <f>SUMIFS(СВЦЭМ!$J$34:$J$777,СВЦЭМ!$A$34:$A$777,$A361,СВЦЭМ!$B$34:$B$777,T$331)+'СЕТ СН'!$F$13-'СЕТ СН'!$F$21</f>
        <v>-225.43007333999998</v>
      </c>
      <c r="U361" s="37">
        <f>SUMIFS(СВЦЭМ!$J$34:$J$777,СВЦЭМ!$A$34:$A$777,$A361,СВЦЭМ!$B$34:$B$777,U$331)+'СЕТ СН'!$F$13-'СЕТ СН'!$F$21</f>
        <v>-228.19063462000003</v>
      </c>
      <c r="V361" s="37">
        <f>SUMIFS(СВЦЭМ!$J$34:$J$777,СВЦЭМ!$A$34:$A$777,$A361,СВЦЭМ!$B$34:$B$777,V$331)+'СЕТ СН'!$F$13-'СЕТ СН'!$F$21</f>
        <v>-220.64771177</v>
      </c>
      <c r="W361" s="37">
        <f>SUMIFS(СВЦЭМ!$J$34:$J$777,СВЦЭМ!$A$34:$A$777,$A361,СВЦЭМ!$B$34:$B$777,W$331)+'СЕТ СН'!$F$13-'СЕТ СН'!$F$21</f>
        <v>-180.99017257000003</v>
      </c>
      <c r="X361" s="37">
        <f>SUMIFS(СВЦЭМ!$J$34:$J$777,СВЦЭМ!$A$34:$A$777,$A361,СВЦЭМ!$B$34:$B$777,X$331)+'СЕТ СН'!$F$13-'СЕТ СН'!$F$21</f>
        <v>-162.31184798999999</v>
      </c>
      <c r="Y361" s="37">
        <f>SUMIFS(СВЦЭМ!$J$34:$J$777,СВЦЭМ!$A$34:$A$777,$A361,СВЦЭМ!$B$34:$B$777,Y$331)+'СЕТ СН'!$F$13-'СЕТ СН'!$F$21</f>
        <v>-149.07879680999997</v>
      </c>
    </row>
    <row r="362" spans="1:27" ht="15.75" x14ac:dyDescent="0.2">
      <c r="A362" s="36">
        <f t="shared" si="9"/>
        <v>42978</v>
      </c>
      <c r="B362" s="37">
        <f>SUMIFS(СВЦЭМ!$J$34:$J$777,СВЦЭМ!$A$34:$A$777,$A362,СВЦЭМ!$B$34:$B$777,B$331)+'СЕТ СН'!$F$13-'СЕТ СН'!$F$21</f>
        <v>-163.55397311000002</v>
      </c>
      <c r="C362" s="37">
        <f>SUMIFS(СВЦЭМ!$J$34:$J$777,СВЦЭМ!$A$34:$A$777,$A362,СВЦЭМ!$B$34:$B$777,C$331)+'СЕТ СН'!$F$13-'СЕТ СН'!$F$21</f>
        <v>-109.07155411999997</v>
      </c>
      <c r="D362" s="37">
        <f>SUMIFS(СВЦЭМ!$J$34:$J$777,СВЦЭМ!$A$34:$A$777,$A362,СВЦЭМ!$B$34:$B$777,D$331)+'СЕТ СН'!$F$13-'СЕТ СН'!$F$21</f>
        <v>-81.72123498000002</v>
      </c>
      <c r="E362" s="37">
        <f>SUMIFS(СВЦЭМ!$J$34:$J$777,СВЦЭМ!$A$34:$A$777,$A362,СВЦЭМ!$B$34:$B$777,E$331)+'СЕТ СН'!$F$13-'СЕТ СН'!$F$21</f>
        <v>-72.822348939999983</v>
      </c>
      <c r="F362" s="37">
        <f>SUMIFS(СВЦЭМ!$J$34:$J$777,СВЦЭМ!$A$34:$A$777,$A362,СВЦЭМ!$B$34:$B$777,F$331)+'СЕТ СН'!$F$13-'СЕТ СН'!$F$21</f>
        <v>-67.696406130000014</v>
      </c>
      <c r="G362" s="37">
        <f>SUMIFS(СВЦЭМ!$J$34:$J$777,СВЦЭМ!$A$34:$A$777,$A362,СВЦЭМ!$B$34:$B$777,G$331)+'СЕТ СН'!$F$13-'СЕТ СН'!$F$21</f>
        <v>-70.275856069999975</v>
      </c>
      <c r="H362" s="37">
        <f>SUMIFS(СВЦЭМ!$J$34:$J$777,СВЦЭМ!$A$34:$A$777,$A362,СВЦЭМ!$B$34:$B$777,H$331)+'СЕТ СН'!$F$13-'СЕТ СН'!$F$21</f>
        <v>-101.65430771000001</v>
      </c>
      <c r="I362" s="37">
        <f>SUMIFS(СВЦЭМ!$J$34:$J$777,СВЦЭМ!$A$34:$A$777,$A362,СВЦЭМ!$B$34:$B$777,I$331)+'СЕТ СН'!$F$13-'СЕТ СН'!$F$21</f>
        <v>-150.58412686999998</v>
      </c>
      <c r="J362" s="37">
        <f>SUMIFS(СВЦЭМ!$J$34:$J$777,СВЦЭМ!$A$34:$A$777,$A362,СВЦЭМ!$B$34:$B$777,J$331)+'СЕТ СН'!$F$13-'СЕТ СН'!$F$21</f>
        <v>-158.71628998</v>
      </c>
      <c r="K362" s="37">
        <f>SUMIFS(СВЦЭМ!$J$34:$J$777,СВЦЭМ!$A$34:$A$777,$A362,СВЦЭМ!$B$34:$B$777,K$331)+'СЕТ СН'!$F$13-'СЕТ СН'!$F$21</f>
        <v>-178.79047831999998</v>
      </c>
      <c r="L362" s="37">
        <f>SUMIFS(СВЦЭМ!$J$34:$J$777,СВЦЭМ!$A$34:$A$777,$A362,СВЦЭМ!$B$34:$B$777,L$331)+'СЕТ СН'!$F$13-'СЕТ СН'!$F$21</f>
        <v>-228.02017448999999</v>
      </c>
      <c r="M362" s="37">
        <f>SUMIFS(СВЦЭМ!$J$34:$J$777,СВЦЭМ!$A$34:$A$777,$A362,СВЦЭМ!$B$34:$B$777,M$331)+'СЕТ СН'!$F$13-'СЕТ СН'!$F$21</f>
        <v>-243.06537018</v>
      </c>
      <c r="N362" s="37">
        <f>SUMIFS(СВЦЭМ!$J$34:$J$777,СВЦЭМ!$A$34:$A$777,$A362,СВЦЭМ!$B$34:$B$777,N$331)+'СЕТ СН'!$F$13-'СЕТ СН'!$F$21</f>
        <v>-242.38921728999998</v>
      </c>
      <c r="O362" s="37">
        <f>SUMIFS(СВЦЭМ!$J$34:$J$777,СВЦЭМ!$A$34:$A$777,$A362,СВЦЭМ!$B$34:$B$777,O$331)+'СЕТ СН'!$F$13-'СЕТ СН'!$F$21</f>
        <v>-243.17505695</v>
      </c>
      <c r="P362" s="37">
        <f>SUMIFS(СВЦЭМ!$J$34:$J$777,СВЦЭМ!$A$34:$A$777,$A362,СВЦЭМ!$B$34:$B$777,P$331)+'СЕТ СН'!$F$13-'СЕТ СН'!$F$21</f>
        <v>-243.74042738000003</v>
      </c>
      <c r="Q362" s="37">
        <f>SUMIFS(СВЦЭМ!$J$34:$J$777,СВЦЭМ!$A$34:$A$777,$A362,СВЦЭМ!$B$34:$B$777,Q$331)+'СЕТ СН'!$F$13-'СЕТ СН'!$F$21</f>
        <v>-241.63259850999998</v>
      </c>
      <c r="R362" s="37">
        <f>SUMIFS(СВЦЭМ!$J$34:$J$777,СВЦЭМ!$A$34:$A$777,$A362,СВЦЭМ!$B$34:$B$777,R$331)+'СЕТ СН'!$F$13-'СЕТ СН'!$F$21</f>
        <v>-239.52812725000001</v>
      </c>
      <c r="S362" s="37">
        <f>SUMIFS(СВЦЭМ!$J$34:$J$777,СВЦЭМ!$A$34:$A$777,$A362,СВЦЭМ!$B$34:$B$777,S$331)+'СЕТ СН'!$F$13-'СЕТ СН'!$F$21</f>
        <v>-243.95571540999998</v>
      </c>
      <c r="T362" s="37">
        <f>SUMIFS(СВЦЭМ!$J$34:$J$777,СВЦЭМ!$A$34:$A$777,$A362,СВЦЭМ!$B$34:$B$777,T$331)+'СЕТ СН'!$F$13-'СЕТ СН'!$F$21</f>
        <v>-240.78323731</v>
      </c>
      <c r="U362" s="37">
        <f>SUMIFS(СВЦЭМ!$J$34:$J$777,СВЦЭМ!$A$34:$A$777,$A362,СВЦЭМ!$B$34:$B$777,U$331)+'СЕТ СН'!$F$13-'СЕТ СН'!$F$21</f>
        <v>-240.74754409000002</v>
      </c>
      <c r="V362" s="37">
        <f>SUMIFS(СВЦЭМ!$J$34:$J$777,СВЦЭМ!$A$34:$A$777,$A362,СВЦЭМ!$B$34:$B$777,V$331)+'СЕТ СН'!$F$13-'СЕТ СН'!$F$21</f>
        <v>-242.90451595000002</v>
      </c>
      <c r="W362" s="37">
        <f>SUMIFS(СВЦЭМ!$J$34:$J$777,СВЦЭМ!$A$34:$A$777,$A362,СВЦЭМ!$B$34:$B$777,W$331)+'СЕТ СН'!$F$13-'СЕТ СН'!$F$21</f>
        <v>-203.85762079</v>
      </c>
      <c r="X362" s="37">
        <f>SUMIFS(СВЦЭМ!$J$34:$J$777,СВЦЭМ!$A$34:$A$777,$A362,СВЦЭМ!$B$34:$B$777,X$331)+'СЕТ СН'!$F$13-'СЕТ СН'!$F$21</f>
        <v>-170.10682241000001</v>
      </c>
      <c r="Y362" s="37">
        <f>SUMIFS(СВЦЭМ!$J$34:$J$777,СВЦЭМ!$A$34:$A$777,$A362,СВЦЭМ!$B$34:$B$777,Y$331)+'СЕТ СН'!$F$13-'СЕТ СН'!$F$21</f>
        <v>-156.41316201000001</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01.08.2017</v>
      </c>
      <c r="B367" s="37">
        <f>SUMIFS(СВЦЭМ!$K$34:$K$777,СВЦЭМ!$A$34:$A$777,$A367,СВЦЭМ!$B$34:$B$777,B$366)+'СЕТ СН'!$F$13-'СЕТ СН'!$F$21</f>
        <v>-114.67975056</v>
      </c>
      <c r="C367" s="37">
        <f>SUMIFS(СВЦЭМ!$K$34:$K$777,СВЦЭМ!$A$34:$A$777,$A367,СВЦЭМ!$B$34:$B$777,C$366)+'СЕТ СН'!$F$13-'СЕТ СН'!$F$21</f>
        <v>-69.164870539999981</v>
      </c>
      <c r="D367" s="37">
        <f>SUMIFS(СВЦЭМ!$K$34:$K$777,СВЦЭМ!$A$34:$A$777,$A367,СВЦЭМ!$B$34:$B$777,D$366)+'СЕТ СН'!$F$13-'СЕТ СН'!$F$21</f>
        <v>-46.76940325999999</v>
      </c>
      <c r="E367" s="37">
        <f>SUMIFS(СВЦЭМ!$K$34:$K$777,СВЦЭМ!$A$34:$A$777,$A367,СВЦЭМ!$B$34:$B$777,E$366)+'СЕТ СН'!$F$13-'СЕТ СН'!$F$21</f>
        <v>-26.734299129999954</v>
      </c>
      <c r="F367" s="37">
        <f>SUMIFS(СВЦЭМ!$K$34:$K$777,СВЦЭМ!$A$34:$A$777,$A367,СВЦЭМ!$B$34:$B$777,F$366)+'СЕТ СН'!$F$13-'СЕТ СН'!$F$21</f>
        <v>-22.288446489999956</v>
      </c>
      <c r="G367" s="37">
        <f>SUMIFS(СВЦЭМ!$K$34:$K$777,СВЦЭМ!$A$34:$A$777,$A367,СВЦЭМ!$B$34:$B$777,G$366)+'СЕТ СН'!$F$13-'СЕТ СН'!$F$21</f>
        <v>-14.854844699999944</v>
      </c>
      <c r="H367" s="37">
        <f>SUMIFS(СВЦЭМ!$K$34:$K$777,СВЦЭМ!$A$34:$A$777,$A367,СВЦЭМ!$B$34:$B$777,H$366)+'СЕТ СН'!$F$13-'СЕТ СН'!$F$21</f>
        <v>-43.050457919999985</v>
      </c>
      <c r="I367" s="37">
        <f>SUMIFS(СВЦЭМ!$K$34:$K$777,СВЦЭМ!$A$34:$A$777,$A367,СВЦЭМ!$B$34:$B$777,I$366)+'СЕТ СН'!$F$13-'СЕТ СН'!$F$21</f>
        <v>-119.94674537999998</v>
      </c>
      <c r="J367" s="37">
        <f>SUMIFS(СВЦЭМ!$K$34:$K$777,СВЦЭМ!$A$34:$A$777,$A367,СВЦЭМ!$B$34:$B$777,J$366)+'СЕТ СН'!$F$13-'СЕТ СН'!$F$21</f>
        <v>-196.90744624000001</v>
      </c>
      <c r="K367" s="37">
        <f>SUMIFS(СВЦЭМ!$K$34:$K$777,СВЦЭМ!$A$34:$A$777,$A367,СВЦЭМ!$B$34:$B$777,K$366)+'СЕТ СН'!$F$13-'СЕТ СН'!$F$21</f>
        <v>-255.11912751</v>
      </c>
      <c r="L367" s="37">
        <f>SUMIFS(СВЦЭМ!$K$34:$K$777,СВЦЭМ!$A$34:$A$777,$A367,СВЦЭМ!$B$34:$B$777,L$366)+'СЕТ СН'!$F$13-'СЕТ СН'!$F$21</f>
        <v>-284.44109414000002</v>
      </c>
      <c r="M367" s="37">
        <f>SUMIFS(СВЦЭМ!$K$34:$K$777,СВЦЭМ!$A$34:$A$777,$A367,СВЦЭМ!$B$34:$B$777,M$366)+'СЕТ СН'!$F$13-'СЕТ СН'!$F$21</f>
        <v>-288.26329076000002</v>
      </c>
      <c r="N367" s="37">
        <f>SUMIFS(СВЦЭМ!$K$34:$K$777,СВЦЭМ!$A$34:$A$777,$A367,СВЦЭМ!$B$34:$B$777,N$366)+'СЕТ СН'!$F$13-'СЕТ СН'!$F$21</f>
        <v>-289.61140947000001</v>
      </c>
      <c r="O367" s="37">
        <f>SUMIFS(СВЦЭМ!$K$34:$K$777,СВЦЭМ!$A$34:$A$777,$A367,СВЦЭМ!$B$34:$B$777,O$366)+'СЕТ СН'!$F$13-'СЕТ СН'!$F$21</f>
        <v>-286.11826442</v>
      </c>
      <c r="P367" s="37">
        <f>SUMIFS(СВЦЭМ!$K$34:$K$777,СВЦЭМ!$A$34:$A$777,$A367,СВЦЭМ!$B$34:$B$777,P$366)+'СЕТ СН'!$F$13-'СЕТ СН'!$F$21</f>
        <v>-286.02247917</v>
      </c>
      <c r="Q367" s="37">
        <f>SUMIFS(СВЦЭМ!$K$34:$K$777,СВЦЭМ!$A$34:$A$777,$A367,СВЦЭМ!$B$34:$B$777,Q$366)+'СЕТ СН'!$F$13-'СЕТ СН'!$F$21</f>
        <v>-286.90341665</v>
      </c>
      <c r="R367" s="37">
        <f>SUMIFS(СВЦЭМ!$K$34:$K$777,СВЦЭМ!$A$34:$A$777,$A367,СВЦЭМ!$B$34:$B$777,R$366)+'СЕТ СН'!$F$13-'СЕТ СН'!$F$21</f>
        <v>-286.34552604999999</v>
      </c>
      <c r="S367" s="37">
        <f>SUMIFS(СВЦЭМ!$K$34:$K$777,СВЦЭМ!$A$34:$A$777,$A367,СВЦЭМ!$B$34:$B$777,S$366)+'СЕТ СН'!$F$13-'СЕТ СН'!$F$21</f>
        <v>-287.05845424</v>
      </c>
      <c r="T367" s="37">
        <f>SUMIFS(СВЦЭМ!$K$34:$K$777,СВЦЭМ!$A$34:$A$777,$A367,СВЦЭМ!$B$34:$B$777,T$366)+'СЕТ СН'!$F$13-'СЕТ СН'!$F$21</f>
        <v>-287.45175576000003</v>
      </c>
      <c r="U367" s="37">
        <f>SUMIFS(СВЦЭМ!$K$34:$K$777,СВЦЭМ!$A$34:$A$777,$A367,СВЦЭМ!$B$34:$B$777,U$366)+'СЕТ СН'!$F$13-'СЕТ СН'!$F$21</f>
        <v>-289.61891400000002</v>
      </c>
      <c r="V367" s="37">
        <f>SUMIFS(СВЦЭМ!$K$34:$K$777,СВЦЭМ!$A$34:$A$777,$A367,СВЦЭМ!$B$34:$B$777,V$366)+'СЕТ СН'!$F$13-'СЕТ СН'!$F$21</f>
        <v>-271.11946440000003</v>
      </c>
      <c r="W367" s="37">
        <f>SUMIFS(СВЦЭМ!$K$34:$K$777,СВЦЭМ!$A$34:$A$777,$A367,СВЦЭМ!$B$34:$B$777,W$366)+'СЕТ СН'!$F$13-'СЕТ СН'!$F$21</f>
        <v>-236.59686921000002</v>
      </c>
      <c r="X367" s="37">
        <f>SUMIFS(СВЦЭМ!$K$34:$K$777,СВЦЭМ!$A$34:$A$777,$A367,СВЦЭМ!$B$34:$B$777,X$366)+'СЕТ СН'!$F$13-'СЕТ СН'!$F$21</f>
        <v>-204.86647106999999</v>
      </c>
      <c r="Y367" s="37">
        <f>SUMIFS(СВЦЭМ!$K$34:$K$777,СВЦЭМ!$A$34:$A$777,$A367,СВЦЭМ!$B$34:$B$777,Y$366)+'СЕТ СН'!$F$13-'СЕТ СН'!$F$21</f>
        <v>-142.83131943000001</v>
      </c>
      <c r="AA367" s="46"/>
    </row>
    <row r="368" spans="1:27" ht="15.75" x14ac:dyDescent="0.2">
      <c r="A368" s="36">
        <f>A367+1</f>
        <v>42949</v>
      </c>
      <c r="B368" s="37">
        <f>SUMIFS(СВЦЭМ!$K$34:$K$777,СВЦЭМ!$A$34:$A$777,$A368,СВЦЭМ!$B$34:$B$777,B$366)+'СЕТ СН'!$F$13-'СЕТ СН'!$F$21</f>
        <v>-105.21984441000001</v>
      </c>
      <c r="C368" s="37">
        <f>SUMIFS(СВЦЭМ!$K$34:$K$777,СВЦЭМ!$A$34:$A$777,$A368,СВЦЭМ!$B$34:$B$777,C$366)+'СЕТ СН'!$F$13-'СЕТ СН'!$F$21</f>
        <v>-50.931308790000003</v>
      </c>
      <c r="D368" s="37">
        <f>SUMIFS(СВЦЭМ!$K$34:$K$777,СВЦЭМ!$A$34:$A$777,$A368,СВЦЭМ!$B$34:$B$777,D$366)+'СЕТ СН'!$F$13-'СЕТ СН'!$F$21</f>
        <v>-23.752975330000027</v>
      </c>
      <c r="E368" s="37">
        <f>SUMIFS(СВЦЭМ!$K$34:$K$777,СВЦЭМ!$A$34:$A$777,$A368,СВЦЭМ!$B$34:$B$777,E$366)+'СЕТ СН'!$F$13-'СЕТ СН'!$F$21</f>
        <v>-16.112248560000012</v>
      </c>
      <c r="F368" s="37">
        <f>SUMIFS(СВЦЭМ!$K$34:$K$777,СВЦЭМ!$A$34:$A$777,$A368,СВЦЭМ!$B$34:$B$777,F$366)+'СЕТ СН'!$F$13-'СЕТ СН'!$F$21</f>
        <v>-11.108354380000037</v>
      </c>
      <c r="G368" s="37">
        <f>SUMIFS(СВЦЭМ!$K$34:$K$777,СВЦЭМ!$A$34:$A$777,$A368,СВЦЭМ!$B$34:$B$777,G$366)+'СЕТ СН'!$F$13-'СЕТ СН'!$F$21</f>
        <v>-19.901853739999979</v>
      </c>
      <c r="H368" s="37">
        <f>SUMIFS(СВЦЭМ!$K$34:$K$777,СВЦЭМ!$A$34:$A$777,$A368,СВЦЭМ!$B$34:$B$777,H$366)+'СЕТ СН'!$F$13-'СЕТ СН'!$F$21</f>
        <v>-70.331442760000016</v>
      </c>
      <c r="I368" s="37">
        <f>SUMIFS(СВЦЭМ!$K$34:$K$777,СВЦЭМ!$A$34:$A$777,$A368,СВЦЭМ!$B$34:$B$777,I$366)+'СЕТ СН'!$F$13-'СЕТ СН'!$F$21</f>
        <v>-142.71248098000001</v>
      </c>
      <c r="J368" s="37">
        <f>SUMIFS(СВЦЭМ!$K$34:$K$777,СВЦЭМ!$A$34:$A$777,$A368,СВЦЭМ!$B$34:$B$777,J$366)+'СЕТ СН'!$F$13-'СЕТ СН'!$F$21</f>
        <v>-210.10983787999999</v>
      </c>
      <c r="K368" s="37">
        <f>SUMIFS(СВЦЭМ!$K$34:$K$777,СВЦЭМ!$A$34:$A$777,$A368,СВЦЭМ!$B$34:$B$777,K$366)+'СЕТ СН'!$F$13-'СЕТ СН'!$F$21</f>
        <v>-243.06614351000002</v>
      </c>
      <c r="L368" s="37">
        <f>SUMIFS(СВЦЭМ!$K$34:$K$777,СВЦЭМ!$A$34:$A$777,$A368,СВЦЭМ!$B$34:$B$777,L$366)+'СЕТ СН'!$F$13-'СЕТ СН'!$F$21</f>
        <v>-268.58320842000001</v>
      </c>
      <c r="M368" s="37">
        <f>SUMIFS(СВЦЭМ!$K$34:$K$777,СВЦЭМ!$A$34:$A$777,$A368,СВЦЭМ!$B$34:$B$777,M$366)+'СЕТ СН'!$F$13-'СЕТ СН'!$F$21</f>
        <v>-269.18363313999998</v>
      </c>
      <c r="N368" s="37">
        <f>SUMIFS(СВЦЭМ!$K$34:$K$777,СВЦЭМ!$A$34:$A$777,$A368,СВЦЭМ!$B$34:$B$777,N$366)+'СЕТ СН'!$F$13-'СЕТ СН'!$F$21</f>
        <v>-274.31048377000002</v>
      </c>
      <c r="O368" s="37">
        <f>SUMIFS(СВЦЭМ!$K$34:$K$777,СВЦЭМ!$A$34:$A$777,$A368,СВЦЭМ!$B$34:$B$777,O$366)+'СЕТ СН'!$F$13-'СЕТ СН'!$F$21</f>
        <v>-273.22286773000002</v>
      </c>
      <c r="P368" s="37">
        <f>SUMIFS(СВЦЭМ!$K$34:$K$777,СВЦЭМ!$A$34:$A$777,$A368,СВЦЭМ!$B$34:$B$777,P$366)+'СЕТ СН'!$F$13-'СЕТ СН'!$F$21</f>
        <v>-271.75624594999999</v>
      </c>
      <c r="Q368" s="37">
        <f>SUMIFS(СВЦЭМ!$K$34:$K$777,СВЦЭМ!$A$34:$A$777,$A368,СВЦЭМ!$B$34:$B$777,Q$366)+'СЕТ СН'!$F$13-'СЕТ СН'!$F$21</f>
        <v>-267.64633085000003</v>
      </c>
      <c r="R368" s="37">
        <f>SUMIFS(СВЦЭМ!$K$34:$K$777,СВЦЭМ!$A$34:$A$777,$A368,СВЦЭМ!$B$34:$B$777,R$366)+'СЕТ СН'!$F$13-'СЕТ СН'!$F$21</f>
        <v>-258.73007534999999</v>
      </c>
      <c r="S368" s="37">
        <f>SUMIFS(СВЦЭМ!$K$34:$K$777,СВЦЭМ!$A$34:$A$777,$A368,СВЦЭМ!$B$34:$B$777,S$366)+'СЕТ СН'!$F$13-'СЕТ СН'!$F$21</f>
        <v>-252.84393360000001</v>
      </c>
      <c r="T368" s="37">
        <f>SUMIFS(СВЦЭМ!$K$34:$K$777,СВЦЭМ!$A$34:$A$777,$A368,СВЦЭМ!$B$34:$B$777,T$366)+'СЕТ СН'!$F$13-'СЕТ СН'!$F$21</f>
        <v>-263.54660783000003</v>
      </c>
      <c r="U368" s="37">
        <f>SUMIFS(СВЦЭМ!$K$34:$K$777,СВЦЭМ!$A$34:$A$777,$A368,СВЦЭМ!$B$34:$B$777,U$366)+'СЕТ СН'!$F$13-'СЕТ СН'!$F$21</f>
        <v>-277.77526288000001</v>
      </c>
      <c r="V368" s="37">
        <f>SUMIFS(СВЦЭМ!$K$34:$K$777,СВЦЭМ!$A$34:$A$777,$A368,СВЦЭМ!$B$34:$B$777,V$366)+'СЕТ СН'!$F$13-'СЕТ СН'!$F$21</f>
        <v>-259.17012661000001</v>
      </c>
      <c r="W368" s="37">
        <f>SUMIFS(СВЦЭМ!$K$34:$K$777,СВЦЭМ!$A$34:$A$777,$A368,СВЦЭМ!$B$34:$B$777,W$366)+'СЕТ СН'!$F$13-'СЕТ СН'!$F$21</f>
        <v>-226.47412517999999</v>
      </c>
      <c r="X368" s="37">
        <f>SUMIFS(СВЦЭМ!$K$34:$K$777,СВЦЭМ!$A$34:$A$777,$A368,СВЦЭМ!$B$34:$B$777,X$366)+'СЕТ СН'!$F$13-'СЕТ СН'!$F$21</f>
        <v>-200.01410121999999</v>
      </c>
      <c r="Y368" s="37">
        <f>SUMIFS(СВЦЭМ!$K$34:$K$777,СВЦЭМ!$A$34:$A$777,$A368,СВЦЭМ!$B$34:$B$777,Y$366)+'СЕТ СН'!$F$13-'СЕТ СН'!$F$21</f>
        <v>-143.48124761999998</v>
      </c>
    </row>
    <row r="369" spans="1:25" ht="15.75" x14ac:dyDescent="0.2">
      <c r="A369" s="36">
        <f t="shared" ref="A369:A397" si="10">A368+1</f>
        <v>42950</v>
      </c>
      <c r="B369" s="37">
        <f>SUMIFS(СВЦЭМ!$K$34:$K$777,СВЦЭМ!$A$34:$A$777,$A369,СВЦЭМ!$B$34:$B$777,B$366)+'СЕТ СН'!$F$13-'СЕТ СН'!$F$21</f>
        <v>-96.035385099999985</v>
      </c>
      <c r="C369" s="37">
        <f>SUMIFS(СВЦЭМ!$K$34:$K$777,СВЦЭМ!$A$34:$A$777,$A369,СВЦЭМ!$B$34:$B$777,C$366)+'СЕТ СН'!$F$13-'СЕТ СН'!$F$21</f>
        <v>-52.732432779999954</v>
      </c>
      <c r="D369" s="37">
        <f>SUMIFS(СВЦЭМ!$K$34:$K$777,СВЦЭМ!$A$34:$A$777,$A369,СВЦЭМ!$B$34:$B$777,D$366)+'СЕТ СН'!$F$13-'СЕТ СН'!$F$21</f>
        <v>-24.206145630000037</v>
      </c>
      <c r="E369" s="37">
        <f>SUMIFS(СВЦЭМ!$K$34:$K$777,СВЦЭМ!$A$34:$A$777,$A369,СВЦЭМ!$B$34:$B$777,E$366)+'СЕТ СН'!$F$13-'СЕТ СН'!$F$21</f>
        <v>-10.165275690000044</v>
      </c>
      <c r="F369" s="37">
        <f>SUMIFS(СВЦЭМ!$K$34:$K$777,СВЦЭМ!$A$34:$A$777,$A369,СВЦЭМ!$B$34:$B$777,F$366)+'СЕТ СН'!$F$13-'СЕТ СН'!$F$21</f>
        <v>-6.6911604099999522</v>
      </c>
      <c r="G369" s="37">
        <f>SUMIFS(СВЦЭМ!$K$34:$K$777,СВЦЭМ!$A$34:$A$777,$A369,СВЦЭМ!$B$34:$B$777,G$366)+'СЕТ СН'!$F$13-'СЕТ СН'!$F$21</f>
        <v>-13.388823000000002</v>
      </c>
      <c r="H369" s="37">
        <f>SUMIFS(СВЦЭМ!$K$34:$K$777,СВЦЭМ!$A$34:$A$777,$A369,СВЦЭМ!$B$34:$B$777,H$366)+'СЕТ СН'!$F$13-'СЕТ СН'!$F$21</f>
        <v>-65.118341060000034</v>
      </c>
      <c r="I369" s="37">
        <f>SUMIFS(СВЦЭМ!$K$34:$K$777,СВЦЭМ!$A$34:$A$777,$A369,СВЦЭМ!$B$34:$B$777,I$366)+'СЕТ СН'!$F$13-'СЕТ СН'!$F$21</f>
        <v>-135.40404505999999</v>
      </c>
      <c r="J369" s="37">
        <f>SUMIFS(СВЦЭМ!$K$34:$K$777,СВЦЭМ!$A$34:$A$777,$A369,СВЦЭМ!$B$34:$B$777,J$366)+'СЕТ СН'!$F$13-'СЕТ СН'!$F$21</f>
        <v>-214.68200010999999</v>
      </c>
      <c r="K369" s="37">
        <f>SUMIFS(СВЦЭМ!$K$34:$K$777,СВЦЭМ!$A$34:$A$777,$A369,СВЦЭМ!$B$34:$B$777,K$366)+'СЕТ СН'!$F$13-'СЕТ СН'!$F$21</f>
        <v>-269.47511796999999</v>
      </c>
      <c r="L369" s="37">
        <f>SUMIFS(СВЦЭМ!$K$34:$K$777,СВЦЭМ!$A$34:$A$777,$A369,СВЦЭМ!$B$34:$B$777,L$366)+'СЕТ СН'!$F$13-'СЕТ СН'!$F$21</f>
        <v>-303.29163704000001</v>
      </c>
      <c r="M369" s="37">
        <f>SUMIFS(СВЦЭМ!$K$34:$K$777,СВЦЭМ!$A$34:$A$777,$A369,СВЦЭМ!$B$34:$B$777,M$366)+'СЕТ СН'!$F$13-'СЕТ СН'!$F$21</f>
        <v>-308.07010788999997</v>
      </c>
      <c r="N369" s="37">
        <f>SUMIFS(СВЦЭМ!$K$34:$K$777,СВЦЭМ!$A$34:$A$777,$A369,СВЦЭМ!$B$34:$B$777,N$366)+'СЕТ СН'!$F$13-'СЕТ СН'!$F$21</f>
        <v>-303.72362858000002</v>
      </c>
      <c r="O369" s="37">
        <f>SUMIFS(СВЦЭМ!$K$34:$K$777,СВЦЭМ!$A$34:$A$777,$A369,СВЦЭМ!$B$34:$B$777,O$366)+'СЕТ СН'!$F$13-'СЕТ СН'!$F$21</f>
        <v>-312.56257949000002</v>
      </c>
      <c r="P369" s="37">
        <f>SUMIFS(СВЦЭМ!$K$34:$K$777,СВЦЭМ!$A$34:$A$777,$A369,СВЦЭМ!$B$34:$B$777,P$366)+'СЕТ СН'!$F$13-'СЕТ СН'!$F$21</f>
        <v>-303.08078656999999</v>
      </c>
      <c r="Q369" s="37">
        <f>SUMIFS(СВЦЭМ!$K$34:$K$777,СВЦЭМ!$A$34:$A$777,$A369,СВЦЭМ!$B$34:$B$777,Q$366)+'СЕТ СН'!$F$13-'СЕТ СН'!$F$21</f>
        <v>-300.62745237000001</v>
      </c>
      <c r="R369" s="37">
        <f>SUMIFS(СВЦЭМ!$K$34:$K$777,СВЦЭМ!$A$34:$A$777,$A369,СВЦЭМ!$B$34:$B$777,R$366)+'СЕТ СН'!$F$13-'СЕТ СН'!$F$21</f>
        <v>-296.97230467000003</v>
      </c>
      <c r="S369" s="37">
        <f>SUMIFS(СВЦЭМ!$K$34:$K$777,СВЦЭМ!$A$34:$A$777,$A369,СВЦЭМ!$B$34:$B$777,S$366)+'СЕТ СН'!$F$13-'СЕТ СН'!$F$21</f>
        <v>-302.89163698999999</v>
      </c>
      <c r="T369" s="37">
        <f>SUMIFS(СВЦЭМ!$K$34:$K$777,СВЦЭМ!$A$34:$A$777,$A369,СВЦЭМ!$B$34:$B$777,T$366)+'СЕТ СН'!$F$13-'СЕТ СН'!$F$21</f>
        <v>-295.24726246</v>
      </c>
      <c r="U369" s="37">
        <f>SUMIFS(СВЦЭМ!$K$34:$K$777,СВЦЭМ!$A$34:$A$777,$A369,СВЦЭМ!$B$34:$B$777,U$366)+'СЕТ СН'!$F$13-'СЕТ СН'!$F$21</f>
        <v>-294.36555292999998</v>
      </c>
      <c r="V369" s="37">
        <f>SUMIFS(СВЦЭМ!$K$34:$K$777,СВЦЭМ!$A$34:$A$777,$A369,СВЦЭМ!$B$34:$B$777,V$366)+'СЕТ СН'!$F$13-'СЕТ СН'!$F$21</f>
        <v>-284.40899925000002</v>
      </c>
      <c r="W369" s="37">
        <f>SUMIFS(СВЦЭМ!$K$34:$K$777,СВЦЭМ!$A$34:$A$777,$A369,СВЦЭМ!$B$34:$B$777,W$366)+'СЕТ СН'!$F$13-'СЕТ СН'!$F$21</f>
        <v>-258.95602883999999</v>
      </c>
      <c r="X369" s="37">
        <f>SUMIFS(СВЦЭМ!$K$34:$K$777,СВЦЭМ!$A$34:$A$777,$A369,СВЦЭМ!$B$34:$B$777,X$366)+'СЕТ СН'!$F$13-'СЕТ СН'!$F$21</f>
        <v>-199.82517424999998</v>
      </c>
      <c r="Y369" s="37">
        <f>SUMIFS(СВЦЭМ!$K$34:$K$777,СВЦЭМ!$A$34:$A$777,$A369,СВЦЭМ!$B$34:$B$777,Y$366)+'СЕТ СН'!$F$13-'СЕТ СН'!$F$21</f>
        <v>-135.38507426000001</v>
      </c>
    </row>
    <row r="370" spans="1:25" ht="15.75" x14ac:dyDescent="0.2">
      <c r="A370" s="36">
        <f t="shared" si="10"/>
        <v>42951</v>
      </c>
      <c r="B370" s="37">
        <f>SUMIFS(СВЦЭМ!$K$34:$K$777,СВЦЭМ!$A$34:$A$777,$A370,СВЦЭМ!$B$34:$B$777,B$366)+'СЕТ СН'!$F$13-'СЕТ СН'!$F$21</f>
        <v>-19.352618349999943</v>
      </c>
      <c r="C370" s="37">
        <f>SUMIFS(СВЦЭМ!$K$34:$K$777,СВЦЭМ!$A$34:$A$777,$A370,СВЦЭМ!$B$34:$B$777,C$366)+'СЕТ СН'!$F$13-'СЕТ СН'!$F$21</f>
        <v>47.614213420000056</v>
      </c>
      <c r="D370" s="37">
        <f>SUMIFS(СВЦЭМ!$K$34:$K$777,СВЦЭМ!$A$34:$A$777,$A370,СВЦЭМ!$B$34:$B$777,D$366)+'СЕТ СН'!$F$13-'СЕТ СН'!$F$21</f>
        <v>93.51046765000001</v>
      </c>
      <c r="E370" s="37">
        <f>SUMIFS(СВЦЭМ!$K$34:$K$777,СВЦЭМ!$A$34:$A$777,$A370,СВЦЭМ!$B$34:$B$777,E$366)+'СЕТ СН'!$F$13-'СЕТ СН'!$F$21</f>
        <v>120.71260669000003</v>
      </c>
      <c r="F370" s="37">
        <f>SUMIFS(СВЦЭМ!$K$34:$K$777,СВЦЭМ!$A$34:$A$777,$A370,СВЦЭМ!$B$34:$B$777,F$366)+'СЕТ СН'!$F$13-'СЕТ СН'!$F$21</f>
        <v>123.27096733999997</v>
      </c>
      <c r="G370" s="37">
        <f>SUMIFS(СВЦЭМ!$K$34:$K$777,СВЦЭМ!$A$34:$A$777,$A370,СВЦЭМ!$B$34:$B$777,G$366)+'СЕТ СН'!$F$13-'СЕТ СН'!$F$21</f>
        <v>121.79896414999996</v>
      </c>
      <c r="H370" s="37">
        <f>SUMIFS(СВЦЭМ!$K$34:$K$777,СВЦЭМ!$A$34:$A$777,$A370,СВЦЭМ!$B$34:$B$777,H$366)+'СЕТ СН'!$F$13-'СЕТ СН'!$F$21</f>
        <v>67.194687169999952</v>
      </c>
      <c r="I370" s="37">
        <f>SUMIFS(СВЦЭМ!$K$34:$K$777,СВЦЭМ!$A$34:$A$777,$A370,СВЦЭМ!$B$34:$B$777,I$366)+'СЕТ СН'!$F$13-'СЕТ СН'!$F$21</f>
        <v>-8.2887441000000308</v>
      </c>
      <c r="J370" s="37">
        <f>SUMIFS(СВЦЭМ!$K$34:$K$777,СВЦЭМ!$A$34:$A$777,$A370,СВЦЭМ!$B$34:$B$777,J$366)+'СЕТ СН'!$F$13-'СЕТ СН'!$F$21</f>
        <v>-82.322847000000024</v>
      </c>
      <c r="K370" s="37">
        <f>SUMIFS(СВЦЭМ!$K$34:$K$777,СВЦЭМ!$A$34:$A$777,$A370,СВЦЭМ!$B$34:$B$777,K$366)+'СЕТ СН'!$F$13-'СЕТ СН'!$F$21</f>
        <v>-142.37301864</v>
      </c>
      <c r="L370" s="37">
        <f>SUMIFS(СВЦЭМ!$K$34:$K$777,СВЦЭМ!$A$34:$A$777,$A370,СВЦЭМ!$B$34:$B$777,L$366)+'СЕТ СН'!$F$13-'СЕТ СН'!$F$21</f>
        <v>-186.39006443</v>
      </c>
      <c r="M370" s="37">
        <f>SUMIFS(СВЦЭМ!$K$34:$K$777,СВЦЭМ!$A$34:$A$777,$A370,СВЦЭМ!$B$34:$B$777,M$366)+'СЕТ СН'!$F$13-'СЕТ СН'!$F$21</f>
        <v>-191.67063499</v>
      </c>
      <c r="N370" s="37">
        <f>SUMIFS(СВЦЭМ!$K$34:$K$777,СВЦЭМ!$A$34:$A$777,$A370,СВЦЭМ!$B$34:$B$777,N$366)+'СЕТ СН'!$F$13-'СЕТ СН'!$F$21</f>
        <v>-187.12755750999997</v>
      </c>
      <c r="O370" s="37">
        <f>SUMIFS(СВЦЭМ!$K$34:$K$777,СВЦЭМ!$A$34:$A$777,$A370,СВЦЭМ!$B$34:$B$777,O$366)+'СЕТ СН'!$F$13-'СЕТ СН'!$F$21</f>
        <v>-196.36669755999998</v>
      </c>
      <c r="P370" s="37">
        <f>SUMIFS(СВЦЭМ!$K$34:$K$777,СВЦЭМ!$A$34:$A$777,$A370,СВЦЭМ!$B$34:$B$777,P$366)+'СЕТ СН'!$F$13-'СЕТ СН'!$F$21</f>
        <v>-187.59462557000001</v>
      </c>
      <c r="Q370" s="37">
        <f>SUMIFS(СВЦЭМ!$K$34:$K$777,СВЦЭМ!$A$34:$A$777,$A370,СВЦЭМ!$B$34:$B$777,Q$366)+'СЕТ СН'!$F$13-'СЕТ СН'!$F$21</f>
        <v>-186.30527645000001</v>
      </c>
      <c r="R370" s="37">
        <f>SUMIFS(СВЦЭМ!$K$34:$K$777,СВЦЭМ!$A$34:$A$777,$A370,СВЦЭМ!$B$34:$B$777,R$366)+'СЕТ СН'!$F$13-'СЕТ СН'!$F$21</f>
        <v>-184.01876943000002</v>
      </c>
      <c r="S370" s="37">
        <f>SUMIFS(СВЦЭМ!$K$34:$K$777,СВЦЭМ!$A$34:$A$777,$A370,СВЦЭМ!$B$34:$B$777,S$366)+'СЕТ СН'!$F$13-'СЕТ СН'!$F$21</f>
        <v>-191.81778559000003</v>
      </c>
      <c r="T370" s="37">
        <f>SUMIFS(СВЦЭМ!$K$34:$K$777,СВЦЭМ!$A$34:$A$777,$A370,СВЦЭМ!$B$34:$B$777,T$366)+'СЕТ СН'!$F$13-'СЕТ СН'!$F$21</f>
        <v>-182.26973036999999</v>
      </c>
      <c r="U370" s="37">
        <f>SUMIFS(СВЦЭМ!$K$34:$K$777,СВЦЭМ!$A$34:$A$777,$A370,СВЦЭМ!$B$34:$B$777,U$366)+'СЕТ СН'!$F$13-'СЕТ СН'!$F$21</f>
        <v>-184.49458202</v>
      </c>
      <c r="V370" s="37">
        <f>SUMIFS(СВЦЭМ!$K$34:$K$777,СВЦЭМ!$A$34:$A$777,$A370,СВЦЭМ!$B$34:$B$777,V$366)+'СЕТ СН'!$F$13-'СЕТ СН'!$F$21</f>
        <v>-171.08514267999999</v>
      </c>
      <c r="W370" s="37">
        <f>SUMIFS(СВЦЭМ!$K$34:$K$777,СВЦЭМ!$A$34:$A$777,$A370,СВЦЭМ!$B$34:$B$777,W$366)+'СЕТ СН'!$F$13-'СЕТ СН'!$F$21</f>
        <v>-117.29654713000002</v>
      </c>
      <c r="X370" s="37">
        <f>SUMIFS(СВЦЭМ!$K$34:$K$777,СВЦЭМ!$A$34:$A$777,$A370,СВЦЭМ!$B$34:$B$777,X$366)+'СЕТ СН'!$F$13-'СЕТ СН'!$F$21</f>
        <v>-64.767941990000054</v>
      </c>
      <c r="Y370" s="37">
        <f>SUMIFS(СВЦЭМ!$K$34:$K$777,СВЦЭМ!$A$34:$A$777,$A370,СВЦЭМ!$B$34:$B$777,Y$366)+'СЕТ СН'!$F$13-'СЕТ СН'!$F$21</f>
        <v>-9.7655514399999674</v>
      </c>
    </row>
    <row r="371" spans="1:25" ht="15.75" x14ac:dyDescent="0.2">
      <c r="A371" s="36">
        <f t="shared" si="10"/>
        <v>42952</v>
      </c>
      <c r="B371" s="37">
        <f>SUMIFS(СВЦЭМ!$K$34:$K$777,СВЦЭМ!$A$34:$A$777,$A371,СВЦЭМ!$B$34:$B$777,B$366)+'СЕТ СН'!$F$13-'СЕТ СН'!$F$21</f>
        <v>34.746441689999983</v>
      </c>
      <c r="C371" s="37">
        <f>SUMIFS(СВЦЭМ!$K$34:$K$777,СВЦЭМ!$A$34:$A$777,$A371,СВЦЭМ!$B$34:$B$777,C$366)+'СЕТ СН'!$F$13-'СЕТ СН'!$F$21</f>
        <v>99.83355131999997</v>
      </c>
      <c r="D371" s="37">
        <f>SUMIFS(СВЦЭМ!$K$34:$K$777,СВЦЭМ!$A$34:$A$777,$A371,СВЦЭМ!$B$34:$B$777,D$366)+'СЕТ СН'!$F$13-'СЕТ СН'!$F$21</f>
        <v>116.73581536999995</v>
      </c>
      <c r="E371" s="37">
        <f>SUMIFS(СВЦЭМ!$K$34:$K$777,СВЦЭМ!$A$34:$A$777,$A371,СВЦЭМ!$B$34:$B$777,E$366)+'СЕТ СН'!$F$13-'СЕТ СН'!$F$21</f>
        <v>126.16669528</v>
      </c>
      <c r="F371" s="37">
        <f>SUMIFS(СВЦЭМ!$K$34:$K$777,СВЦЭМ!$A$34:$A$777,$A371,СВЦЭМ!$B$34:$B$777,F$366)+'СЕТ СН'!$F$13-'СЕТ СН'!$F$21</f>
        <v>124.84717049999995</v>
      </c>
      <c r="G371" s="37">
        <f>SUMIFS(СВЦЭМ!$K$34:$K$777,СВЦЭМ!$A$34:$A$777,$A371,СВЦЭМ!$B$34:$B$777,G$366)+'СЕТ СН'!$F$13-'СЕТ СН'!$F$21</f>
        <v>125.66541016999997</v>
      </c>
      <c r="H371" s="37">
        <f>SUMIFS(СВЦЭМ!$K$34:$K$777,СВЦЭМ!$A$34:$A$777,$A371,СВЦЭМ!$B$34:$B$777,H$366)+'СЕТ СН'!$F$13-'СЕТ СН'!$F$21</f>
        <v>101.21042031000002</v>
      </c>
      <c r="I371" s="37">
        <f>SUMIFS(СВЦЭМ!$K$34:$K$777,СВЦЭМ!$A$34:$A$777,$A371,СВЦЭМ!$B$34:$B$777,I$366)+'СЕТ СН'!$F$13-'СЕТ СН'!$F$21</f>
        <v>27.435943100000031</v>
      </c>
      <c r="J371" s="37">
        <f>SUMIFS(СВЦЭМ!$K$34:$K$777,СВЦЭМ!$A$34:$A$777,$A371,СВЦЭМ!$B$34:$B$777,J$366)+'СЕТ СН'!$F$13-'СЕТ СН'!$F$21</f>
        <v>-70.22507889000002</v>
      </c>
      <c r="K371" s="37">
        <f>SUMIFS(СВЦЭМ!$K$34:$K$777,СВЦЭМ!$A$34:$A$777,$A371,СВЦЭМ!$B$34:$B$777,K$366)+'СЕТ СН'!$F$13-'СЕТ СН'!$F$21</f>
        <v>-148.09405710999999</v>
      </c>
      <c r="L371" s="37">
        <f>SUMIFS(СВЦЭМ!$K$34:$K$777,СВЦЭМ!$A$34:$A$777,$A371,СВЦЭМ!$B$34:$B$777,L$366)+'СЕТ СН'!$F$13-'СЕТ СН'!$F$21</f>
        <v>-184.03883745000002</v>
      </c>
      <c r="M371" s="37">
        <f>SUMIFS(СВЦЭМ!$K$34:$K$777,СВЦЭМ!$A$34:$A$777,$A371,СВЦЭМ!$B$34:$B$777,M$366)+'СЕТ СН'!$F$13-'СЕТ СН'!$F$21</f>
        <v>-187.62540202999998</v>
      </c>
      <c r="N371" s="37">
        <f>SUMIFS(СВЦЭМ!$K$34:$K$777,СВЦЭМ!$A$34:$A$777,$A371,СВЦЭМ!$B$34:$B$777,N$366)+'СЕТ СН'!$F$13-'СЕТ СН'!$F$21</f>
        <v>-190.70165764000001</v>
      </c>
      <c r="O371" s="37">
        <f>SUMIFS(СВЦЭМ!$K$34:$K$777,СВЦЭМ!$A$34:$A$777,$A371,СВЦЭМ!$B$34:$B$777,O$366)+'СЕТ СН'!$F$13-'СЕТ СН'!$F$21</f>
        <v>-191.00085868999997</v>
      </c>
      <c r="P371" s="37">
        <f>SUMIFS(СВЦЭМ!$K$34:$K$777,СВЦЭМ!$A$34:$A$777,$A371,СВЦЭМ!$B$34:$B$777,P$366)+'СЕТ СН'!$F$13-'СЕТ СН'!$F$21</f>
        <v>-189.70799184999998</v>
      </c>
      <c r="Q371" s="37">
        <f>SUMIFS(СВЦЭМ!$K$34:$K$777,СВЦЭМ!$A$34:$A$777,$A371,СВЦЭМ!$B$34:$B$777,Q$366)+'СЕТ СН'!$F$13-'СЕТ СН'!$F$21</f>
        <v>-190.80639028000002</v>
      </c>
      <c r="R371" s="37">
        <f>SUMIFS(СВЦЭМ!$K$34:$K$777,СВЦЭМ!$A$34:$A$777,$A371,СВЦЭМ!$B$34:$B$777,R$366)+'СЕТ СН'!$F$13-'СЕТ СН'!$F$21</f>
        <v>-191.85810085999998</v>
      </c>
      <c r="S371" s="37">
        <f>SUMIFS(СВЦЭМ!$K$34:$K$777,СВЦЭМ!$A$34:$A$777,$A371,СВЦЭМ!$B$34:$B$777,S$366)+'СЕТ СН'!$F$13-'СЕТ СН'!$F$21</f>
        <v>-194.07363061000001</v>
      </c>
      <c r="T371" s="37">
        <f>SUMIFS(СВЦЭМ!$K$34:$K$777,СВЦЭМ!$A$34:$A$777,$A371,СВЦЭМ!$B$34:$B$777,T$366)+'СЕТ СН'!$F$13-'СЕТ СН'!$F$21</f>
        <v>-194.61769201999999</v>
      </c>
      <c r="U371" s="37">
        <f>SUMIFS(СВЦЭМ!$K$34:$K$777,СВЦЭМ!$A$34:$A$777,$A371,СВЦЭМ!$B$34:$B$777,U$366)+'СЕТ СН'!$F$13-'СЕТ СН'!$F$21</f>
        <v>-194.70170548999999</v>
      </c>
      <c r="V371" s="37">
        <f>SUMIFS(СВЦЭМ!$K$34:$K$777,СВЦЭМ!$A$34:$A$777,$A371,СВЦЭМ!$B$34:$B$777,V$366)+'СЕТ СН'!$F$13-'СЕТ СН'!$F$21</f>
        <v>-180.08765260000001</v>
      </c>
      <c r="W371" s="37">
        <f>SUMIFS(СВЦЭМ!$K$34:$K$777,СВЦЭМ!$A$34:$A$777,$A371,СВЦЭМ!$B$34:$B$777,W$366)+'СЕТ СН'!$F$13-'СЕТ СН'!$F$21</f>
        <v>-131.89069427999999</v>
      </c>
      <c r="X371" s="37">
        <f>SUMIFS(СВЦЭМ!$K$34:$K$777,СВЦЭМ!$A$34:$A$777,$A371,СВЦЭМ!$B$34:$B$777,X$366)+'СЕТ СН'!$F$13-'СЕТ СН'!$F$21</f>
        <v>-66.84260820999998</v>
      </c>
      <c r="Y371" s="37">
        <f>SUMIFS(СВЦЭМ!$K$34:$K$777,СВЦЭМ!$A$34:$A$777,$A371,СВЦЭМ!$B$34:$B$777,Y$366)+'СЕТ СН'!$F$13-'СЕТ СН'!$F$21</f>
        <v>-2.2466169799999989</v>
      </c>
    </row>
    <row r="372" spans="1:25" ht="15.75" x14ac:dyDescent="0.2">
      <c r="A372" s="36">
        <f t="shared" si="10"/>
        <v>42953</v>
      </c>
      <c r="B372" s="37">
        <f>SUMIFS(СВЦЭМ!$K$34:$K$777,СВЦЭМ!$A$34:$A$777,$A372,СВЦЭМ!$B$34:$B$777,B$366)+'СЕТ СН'!$F$13-'СЕТ СН'!$F$21</f>
        <v>45.885639119999951</v>
      </c>
      <c r="C372" s="37">
        <f>SUMIFS(СВЦЭМ!$K$34:$K$777,СВЦЭМ!$A$34:$A$777,$A372,СВЦЭМ!$B$34:$B$777,C$366)+'СЕТ СН'!$F$13-'СЕТ СН'!$F$21</f>
        <v>107.38374156999998</v>
      </c>
      <c r="D372" s="37">
        <f>SUMIFS(СВЦЭМ!$K$34:$K$777,СВЦЭМ!$A$34:$A$777,$A372,СВЦЭМ!$B$34:$B$777,D$366)+'СЕТ СН'!$F$13-'СЕТ СН'!$F$21</f>
        <v>127.49147348999998</v>
      </c>
      <c r="E372" s="37">
        <f>SUMIFS(СВЦЭМ!$K$34:$K$777,СВЦЭМ!$A$34:$A$777,$A372,СВЦЭМ!$B$34:$B$777,E$366)+'СЕТ СН'!$F$13-'СЕТ СН'!$F$21</f>
        <v>129.23225789000003</v>
      </c>
      <c r="F372" s="37">
        <f>SUMIFS(СВЦЭМ!$K$34:$K$777,СВЦЭМ!$A$34:$A$777,$A372,СВЦЭМ!$B$34:$B$777,F$366)+'СЕТ СН'!$F$13-'СЕТ СН'!$F$21</f>
        <v>117.97621357000003</v>
      </c>
      <c r="G372" s="37">
        <f>SUMIFS(СВЦЭМ!$K$34:$K$777,СВЦЭМ!$A$34:$A$777,$A372,СВЦЭМ!$B$34:$B$777,G$366)+'СЕТ СН'!$F$13-'СЕТ СН'!$F$21</f>
        <v>116.89253716999997</v>
      </c>
      <c r="H372" s="37">
        <f>SUMIFS(СВЦЭМ!$K$34:$K$777,СВЦЭМ!$A$34:$A$777,$A372,СВЦЭМ!$B$34:$B$777,H$366)+'СЕТ СН'!$F$13-'СЕТ СН'!$F$21</f>
        <v>123.73839348000001</v>
      </c>
      <c r="I372" s="37">
        <f>SUMIFS(СВЦЭМ!$K$34:$K$777,СВЦЭМ!$A$34:$A$777,$A372,СВЦЭМ!$B$34:$B$777,I$366)+'СЕТ СН'!$F$13-'СЕТ СН'!$F$21</f>
        <v>47.541430099999957</v>
      </c>
      <c r="J372" s="37">
        <f>SUMIFS(СВЦЭМ!$K$34:$K$777,СВЦЭМ!$A$34:$A$777,$A372,СВЦЭМ!$B$34:$B$777,J$366)+'СЕТ СН'!$F$13-'СЕТ СН'!$F$21</f>
        <v>-55.983147460000055</v>
      </c>
      <c r="K372" s="37">
        <f>SUMIFS(СВЦЭМ!$K$34:$K$777,СВЦЭМ!$A$34:$A$777,$A372,СВЦЭМ!$B$34:$B$777,K$366)+'СЕТ СН'!$F$13-'СЕТ СН'!$F$21</f>
        <v>-131.87449207999998</v>
      </c>
      <c r="L372" s="37">
        <f>SUMIFS(СВЦЭМ!$K$34:$K$777,СВЦЭМ!$A$34:$A$777,$A372,СВЦЭМ!$B$34:$B$777,L$366)+'СЕТ СН'!$F$13-'СЕТ СН'!$F$21</f>
        <v>-181.01647854999999</v>
      </c>
      <c r="M372" s="37">
        <f>SUMIFS(СВЦЭМ!$K$34:$K$777,СВЦЭМ!$A$34:$A$777,$A372,СВЦЭМ!$B$34:$B$777,M$366)+'СЕТ СН'!$F$13-'СЕТ СН'!$F$21</f>
        <v>-184.32686207</v>
      </c>
      <c r="N372" s="37">
        <f>SUMIFS(СВЦЭМ!$K$34:$K$777,СВЦЭМ!$A$34:$A$777,$A372,СВЦЭМ!$B$34:$B$777,N$366)+'СЕТ СН'!$F$13-'СЕТ СН'!$F$21</f>
        <v>-185.35797681000003</v>
      </c>
      <c r="O372" s="37">
        <f>SUMIFS(СВЦЭМ!$K$34:$K$777,СВЦЭМ!$A$34:$A$777,$A372,СВЦЭМ!$B$34:$B$777,O$366)+'СЕТ СН'!$F$13-'СЕТ СН'!$F$21</f>
        <v>-185.61004757000001</v>
      </c>
      <c r="P372" s="37">
        <f>SUMIFS(СВЦЭМ!$K$34:$K$777,СВЦЭМ!$A$34:$A$777,$A372,СВЦЭМ!$B$34:$B$777,P$366)+'СЕТ СН'!$F$13-'СЕТ СН'!$F$21</f>
        <v>-184.54622903000001</v>
      </c>
      <c r="Q372" s="37">
        <f>SUMIFS(СВЦЭМ!$K$34:$K$777,СВЦЭМ!$A$34:$A$777,$A372,СВЦЭМ!$B$34:$B$777,Q$366)+'СЕТ СН'!$F$13-'СЕТ СН'!$F$21</f>
        <v>-184.92928216000001</v>
      </c>
      <c r="R372" s="37">
        <f>SUMIFS(СВЦЭМ!$K$34:$K$777,СВЦЭМ!$A$34:$A$777,$A372,СВЦЭМ!$B$34:$B$777,R$366)+'СЕТ СН'!$F$13-'СЕТ СН'!$F$21</f>
        <v>-182.73506605</v>
      </c>
      <c r="S372" s="37">
        <f>SUMIFS(СВЦЭМ!$K$34:$K$777,СВЦЭМ!$A$34:$A$777,$A372,СВЦЭМ!$B$34:$B$777,S$366)+'СЕТ СН'!$F$13-'СЕТ СН'!$F$21</f>
        <v>-182.43193379000002</v>
      </c>
      <c r="T372" s="37">
        <f>SUMIFS(СВЦЭМ!$K$34:$K$777,СВЦЭМ!$A$34:$A$777,$A372,СВЦЭМ!$B$34:$B$777,T$366)+'СЕТ СН'!$F$13-'СЕТ СН'!$F$21</f>
        <v>-181.50725635999999</v>
      </c>
      <c r="U372" s="37">
        <f>SUMIFS(СВЦЭМ!$K$34:$K$777,СВЦЭМ!$A$34:$A$777,$A372,СВЦЭМ!$B$34:$B$777,U$366)+'СЕТ СН'!$F$13-'СЕТ СН'!$F$21</f>
        <v>-181.10285961</v>
      </c>
      <c r="V372" s="37">
        <f>SUMIFS(СВЦЭМ!$K$34:$K$777,СВЦЭМ!$A$34:$A$777,$A372,СВЦЭМ!$B$34:$B$777,V$366)+'СЕТ СН'!$F$13-'СЕТ СН'!$F$21</f>
        <v>-160.51264257999998</v>
      </c>
      <c r="W372" s="37">
        <f>SUMIFS(СВЦЭМ!$K$34:$K$777,СВЦЭМ!$A$34:$A$777,$A372,СВЦЭМ!$B$34:$B$777,W$366)+'СЕТ СН'!$F$13-'СЕТ СН'!$F$21</f>
        <v>-120.37481772000001</v>
      </c>
      <c r="X372" s="37">
        <f>SUMIFS(СВЦЭМ!$K$34:$K$777,СВЦЭМ!$A$34:$A$777,$A372,СВЦЭМ!$B$34:$B$777,X$366)+'СЕТ СН'!$F$13-'СЕТ СН'!$F$21</f>
        <v>-56.877404009999964</v>
      </c>
      <c r="Y372" s="37">
        <f>SUMIFS(СВЦЭМ!$K$34:$K$777,СВЦЭМ!$A$34:$A$777,$A372,СВЦЭМ!$B$34:$B$777,Y$366)+'СЕТ СН'!$F$13-'СЕТ СН'!$F$21</f>
        <v>-7.0474230900000521</v>
      </c>
    </row>
    <row r="373" spans="1:25" ht="15.75" x14ac:dyDescent="0.2">
      <c r="A373" s="36">
        <f t="shared" si="10"/>
        <v>42954</v>
      </c>
      <c r="B373" s="37">
        <f>SUMIFS(СВЦЭМ!$K$34:$K$777,СВЦЭМ!$A$34:$A$777,$A373,СВЦЭМ!$B$34:$B$777,B$366)+'СЕТ СН'!$F$13-'СЕТ СН'!$F$21</f>
        <v>126.06276937999996</v>
      </c>
      <c r="C373" s="37">
        <f>SUMIFS(СВЦЭМ!$K$34:$K$777,СВЦЭМ!$A$34:$A$777,$A373,СВЦЭМ!$B$34:$B$777,C$366)+'СЕТ СН'!$F$13-'СЕТ СН'!$F$21</f>
        <v>153.46068044000003</v>
      </c>
      <c r="D373" s="37">
        <f>SUMIFS(СВЦЭМ!$K$34:$K$777,СВЦЭМ!$A$34:$A$777,$A373,СВЦЭМ!$B$34:$B$777,D$366)+'СЕТ СН'!$F$13-'СЕТ СН'!$F$21</f>
        <v>144.51132229999996</v>
      </c>
      <c r="E373" s="37">
        <f>SUMIFS(СВЦЭМ!$K$34:$K$777,СВЦЭМ!$A$34:$A$777,$A373,СВЦЭМ!$B$34:$B$777,E$366)+'СЕТ СН'!$F$13-'СЕТ СН'!$F$21</f>
        <v>140.70722894999994</v>
      </c>
      <c r="F373" s="37">
        <f>SUMIFS(СВЦЭМ!$K$34:$K$777,СВЦЭМ!$A$34:$A$777,$A373,СВЦЭМ!$B$34:$B$777,F$366)+'СЕТ СН'!$F$13-'СЕТ СН'!$F$21</f>
        <v>137.73459562999994</v>
      </c>
      <c r="G373" s="37">
        <f>SUMIFS(СВЦЭМ!$K$34:$K$777,СВЦЭМ!$A$34:$A$777,$A373,СВЦЭМ!$B$34:$B$777,G$366)+'СЕТ СН'!$F$13-'СЕТ СН'!$F$21</f>
        <v>142.33747595</v>
      </c>
      <c r="H373" s="37">
        <f>SUMIFS(СВЦЭМ!$K$34:$K$777,СВЦЭМ!$A$34:$A$777,$A373,СВЦЭМ!$B$34:$B$777,H$366)+'СЕТ СН'!$F$13-'СЕТ СН'!$F$21</f>
        <v>156.30898723999996</v>
      </c>
      <c r="I373" s="37">
        <f>SUMIFS(СВЦЭМ!$K$34:$K$777,СВЦЭМ!$A$34:$A$777,$A373,СВЦЭМ!$B$34:$B$777,I$366)+'СЕТ СН'!$F$13-'СЕТ СН'!$F$21</f>
        <v>70.375750509999989</v>
      </c>
      <c r="J373" s="37">
        <f>SUMIFS(СВЦЭМ!$K$34:$K$777,СВЦЭМ!$A$34:$A$777,$A373,СВЦЭМ!$B$34:$B$777,J$366)+'СЕТ СН'!$F$13-'СЕТ СН'!$F$21</f>
        <v>-49.228310090000036</v>
      </c>
      <c r="K373" s="37">
        <f>SUMIFS(СВЦЭМ!$K$34:$K$777,СВЦЭМ!$A$34:$A$777,$A373,СВЦЭМ!$B$34:$B$777,K$366)+'СЕТ СН'!$F$13-'СЕТ СН'!$F$21</f>
        <v>-124.62039772999998</v>
      </c>
      <c r="L373" s="37">
        <f>SUMIFS(СВЦЭМ!$K$34:$K$777,СВЦЭМ!$A$34:$A$777,$A373,СВЦЭМ!$B$34:$B$777,L$366)+'СЕТ СН'!$F$13-'СЕТ СН'!$F$21</f>
        <v>-166.97271889000001</v>
      </c>
      <c r="M373" s="37">
        <f>SUMIFS(СВЦЭМ!$K$34:$K$777,СВЦЭМ!$A$34:$A$777,$A373,СВЦЭМ!$B$34:$B$777,M$366)+'СЕТ СН'!$F$13-'СЕТ СН'!$F$21</f>
        <v>-169.45572614000002</v>
      </c>
      <c r="N373" s="37">
        <f>SUMIFS(СВЦЭМ!$K$34:$K$777,СВЦЭМ!$A$34:$A$777,$A373,СВЦЭМ!$B$34:$B$777,N$366)+'СЕТ СН'!$F$13-'СЕТ СН'!$F$21</f>
        <v>-166.79906973999999</v>
      </c>
      <c r="O373" s="37">
        <f>SUMIFS(СВЦЭМ!$K$34:$K$777,СВЦЭМ!$A$34:$A$777,$A373,СВЦЭМ!$B$34:$B$777,O$366)+'СЕТ СН'!$F$13-'СЕТ СН'!$F$21</f>
        <v>-177.931488</v>
      </c>
      <c r="P373" s="37">
        <f>SUMIFS(СВЦЭМ!$K$34:$K$777,СВЦЭМ!$A$34:$A$777,$A373,СВЦЭМ!$B$34:$B$777,P$366)+'СЕТ СН'!$F$13-'СЕТ СН'!$F$21</f>
        <v>-168.55115283999999</v>
      </c>
      <c r="Q373" s="37">
        <f>SUMIFS(СВЦЭМ!$K$34:$K$777,СВЦЭМ!$A$34:$A$777,$A373,СВЦЭМ!$B$34:$B$777,Q$366)+'СЕТ СН'!$F$13-'СЕТ СН'!$F$21</f>
        <v>-167.42209695000003</v>
      </c>
      <c r="R373" s="37">
        <f>SUMIFS(СВЦЭМ!$K$34:$K$777,СВЦЭМ!$A$34:$A$777,$A373,СВЦЭМ!$B$34:$B$777,R$366)+'СЕТ СН'!$F$13-'СЕТ СН'!$F$21</f>
        <v>-166.16316459000001</v>
      </c>
      <c r="S373" s="37">
        <f>SUMIFS(СВЦЭМ!$K$34:$K$777,СВЦЭМ!$A$34:$A$777,$A373,СВЦЭМ!$B$34:$B$777,S$366)+'СЕТ СН'!$F$13-'СЕТ СН'!$F$21</f>
        <v>-172.13097557999998</v>
      </c>
      <c r="T373" s="37">
        <f>SUMIFS(СВЦЭМ!$K$34:$K$777,СВЦЭМ!$A$34:$A$777,$A373,СВЦЭМ!$B$34:$B$777,T$366)+'СЕТ СН'!$F$13-'СЕТ СН'!$F$21</f>
        <v>-169.22519749000003</v>
      </c>
      <c r="U373" s="37">
        <f>SUMIFS(СВЦЭМ!$K$34:$K$777,СВЦЭМ!$A$34:$A$777,$A373,СВЦЭМ!$B$34:$B$777,U$366)+'СЕТ СН'!$F$13-'СЕТ СН'!$F$21</f>
        <v>-170.42187307</v>
      </c>
      <c r="V373" s="37">
        <f>SUMIFS(СВЦЭМ!$K$34:$K$777,СВЦЭМ!$A$34:$A$777,$A373,СВЦЭМ!$B$34:$B$777,V$366)+'СЕТ СН'!$F$13-'СЕТ СН'!$F$21</f>
        <v>-153.36550464999999</v>
      </c>
      <c r="W373" s="37">
        <f>SUMIFS(СВЦЭМ!$K$34:$K$777,СВЦЭМ!$A$34:$A$777,$A373,СВЦЭМ!$B$34:$B$777,W$366)+'СЕТ СН'!$F$13-'СЕТ СН'!$F$21</f>
        <v>-109.66539356999999</v>
      </c>
      <c r="X373" s="37">
        <f>SUMIFS(СВЦЭМ!$K$34:$K$777,СВЦЭМ!$A$34:$A$777,$A373,СВЦЭМ!$B$34:$B$777,X$366)+'СЕТ СН'!$F$13-'СЕТ СН'!$F$21</f>
        <v>-35.941241750000017</v>
      </c>
      <c r="Y373" s="37">
        <f>SUMIFS(СВЦЭМ!$K$34:$K$777,СВЦЭМ!$A$34:$A$777,$A373,СВЦЭМ!$B$34:$B$777,Y$366)+'СЕТ СН'!$F$13-'СЕТ СН'!$F$21</f>
        <v>31.836461490000033</v>
      </c>
    </row>
    <row r="374" spans="1:25" ht="15.75" x14ac:dyDescent="0.2">
      <c r="A374" s="36">
        <f t="shared" si="10"/>
        <v>42955</v>
      </c>
      <c r="B374" s="37">
        <f>SUMIFS(СВЦЭМ!$K$34:$K$777,СВЦЭМ!$A$34:$A$777,$A374,СВЦЭМ!$B$34:$B$777,B$366)+'СЕТ СН'!$F$13-'СЕТ СН'!$F$21</f>
        <v>89.877801819999945</v>
      </c>
      <c r="C374" s="37">
        <f>SUMIFS(СВЦЭМ!$K$34:$K$777,СВЦЭМ!$A$34:$A$777,$A374,СВЦЭМ!$B$34:$B$777,C$366)+'СЕТ СН'!$F$13-'СЕТ СН'!$F$21</f>
        <v>145.79904544999999</v>
      </c>
      <c r="D374" s="37">
        <f>SUMIFS(СВЦЭМ!$K$34:$K$777,СВЦЭМ!$A$34:$A$777,$A374,СВЦЭМ!$B$34:$B$777,D$366)+'СЕТ СН'!$F$13-'СЕТ СН'!$F$21</f>
        <v>142.40906741000003</v>
      </c>
      <c r="E374" s="37">
        <f>SUMIFS(СВЦЭМ!$K$34:$K$777,СВЦЭМ!$A$34:$A$777,$A374,СВЦЭМ!$B$34:$B$777,E$366)+'СЕТ СН'!$F$13-'СЕТ СН'!$F$21</f>
        <v>136.09982960000002</v>
      </c>
      <c r="F374" s="37">
        <f>SUMIFS(СВЦЭМ!$K$34:$K$777,СВЦЭМ!$A$34:$A$777,$A374,СВЦЭМ!$B$34:$B$777,F$366)+'СЕТ СН'!$F$13-'СЕТ СН'!$F$21</f>
        <v>134.94543137000005</v>
      </c>
      <c r="G374" s="37">
        <f>SUMIFS(СВЦЭМ!$K$34:$K$777,СВЦЭМ!$A$34:$A$777,$A374,СВЦЭМ!$B$34:$B$777,G$366)+'СЕТ СН'!$F$13-'СЕТ СН'!$F$21</f>
        <v>138.62914060000003</v>
      </c>
      <c r="H374" s="37">
        <f>SUMIFS(СВЦЭМ!$K$34:$K$777,СВЦЭМ!$A$34:$A$777,$A374,СВЦЭМ!$B$34:$B$777,H$366)+'СЕТ СН'!$F$13-'СЕТ СН'!$F$21</f>
        <v>142.25853440000003</v>
      </c>
      <c r="I374" s="37">
        <f>SUMIFS(СВЦЭМ!$K$34:$K$777,СВЦЭМ!$A$34:$A$777,$A374,СВЦЭМ!$B$34:$B$777,I$366)+'СЕТ СН'!$F$13-'СЕТ СН'!$F$21</f>
        <v>52.21439971999996</v>
      </c>
      <c r="J374" s="37">
        <f>SUMIFS(СВЦЭМ!$K$34:$K$777,СВЦЭМ!$A$34:$A$777,$A374,СВЦЭМ!$B$34:$B$777,J$366)+'СЕТ СН'!$F$13-'СЕТ СН'!$F$21</f>
        <v>-56.82662634999997</v>
      </c>
      <c r="K374" s="37">
        <f>SUMIFS(СВЦЭМ!$K$34:$K$777,СВЦЭМ!$A$34:$A$777,$A374,СВЦЭМ!$B$34:$B$777,K$366)+'СЕТ СН'!$F$13-'СЕТ СН'!$F$21</f>
        <v>-129.70474063</v>
      </c>
      <c r="L374" s="37">
        <f>SUMIFS(СВЦЭМ!$K$34:$K$777,СВЦЭМ!$A$34:$A$777,$A374,СВЦЭМ!$B$34:$B$777,L$366)+'СЕТ СН'!$F$13-'СЕТ СН'!$F$21</f>
        <v>-176.13933593000002</v>
      </c>
      <c r="M374" s="37">
        <f>SUMIFS(СВЦЭМ!$K$34:$K$777,СВЦЭМ!$A$34:$A$777,$A374,СВЦЭМ!$B$34:$B$777,M$366)+'СЕТ СН'!$F$13-'СЕТ СН'!$F$21</f>
        <v>-180.94948034999999</v>
      </c>
      <c r="N374" s="37">
        <f>SUMIFS(СВЦЭМ!$K$34:$K$777,СВЦЭМ!$A$34:$A$777,$A374,СВЦЭМ!$B$34:$B$777,N$366)+'СЕТ СН'!$F$13-'СЕТ СН'!$F$21</f>
        <v>-178.92451631</v>
      </c>
      <c r="O374" s="37">
        <f>SUMIFS(СВЦЭМ!$K$34:$K$777,СВЦЭМ!$A$34:$A$777,$A374,СВЦЭМ!$B$34:$B$777,O$366)+'СЕТ СН'!$F$13-'СЕТ СН'!$F$21</f>
        <v>-188.38780817999998</v>
      </c>
      <c r="P374" s="37">
        <f>SUMIFS(СВЦЭМ!$K$34:$K$777,СВЦЭМ!$A$34:$A$777,$A374,СВЦЭМ!$B$34:$B$777,P$366)+'СЕТ СН'!$F$13-'СЕТ СН'!$F$21</f>
        <v>-177.26277955</v>
      </c>
      <c r="Q374" s="37">
        <f>SUMIFS(СВЦЭМ!$K$34:$K$777,СВЦЭМ!$A$34:$A$777,$A374,СВЦЭМ!$B$34:$B$777,Q$366)+'СЕТ СН'!$F$13-'СЕТ СН'!$F$21</f>
        <v>-172.44925303999997</v>
      </c>
      <c r="R374" s="37">
        <f>SUMIFS(СВЦЭМ!$K$34:$K$777,СВЦЭМ!$A$34:$A$777,$A374,СВЦЭМ!$B$34:$B$777,R$366)+'СЕТ СН'!$F$13-'СЕТ СН'!$F$21</f>
        <v>-171.84429577999998</v>
      </c>
      <c r="S374" s="37">
        <f>SUMIFS(СВЦЭМ!$K$34:$K$777,СВЦЭМ!$A$34:$A$777,$A374,СВЦЭМ!$B$34:$B$777,S$366)+'СЕТ СН'!$F$13-'СЕТ СН'!$F$21</f>
        <v>-182.03672939</v>
      </c>
      <c r="T374" s="37">
        <f>SUMIFS(СВЦЭМ!$K$34:$K$777,СВЦЭМ!$A$34:$A$777,$A374,СВЦЭМ!$B$34:$B$777,T$366)+'СЕТ СН'!$F$13-'СЕТ СН'!$F$21</f>
        <v>-170.33183615000002</v>
      </c>
      <c r="U374" s="37">
        <f>SUMIFS(СВЦЭМ!$K$34:$K$777,СВЦЭМ!$A$34:$A$777,$A374,СВЦЭМ!$B$34:$B$777,U$366)+'СЕТ СН'!$F$13-'СЕТ СН'!$F$21</f>
        <v>-171.39968584000002</v>
      </c>
      <c r="V374" s="37">
        <f>SUMIFS(СВЦЭМ!$K$34:$K$777,СВЦЭМ!$A$34:$A$777,$A374,СВЦЭМ!$B$34:$B$777,V$366)+'СЕТ СН'!$F$13-'СЕТ СН'!$F$21</f>
        <v>-154.30398752999997</v>
      </c>
      <c r="W374" s="37">
        <f>SUMIFS(СВЦЭМ!$K$34:$K$777,СВЦЭМ!$A$34:$A$777,$A374,СВЦЭМ!$B$34:$B$777,W$366)+'СЕТ СН'!$F$13-'СЕТ СН'!$F$21</f>
        <v>-107.76623171</v>
      </c>
      <c r="X374" s="37">
        <f>SUMIFS(СВЦЭМ!$K$34:$K$777,СВЦЭМ!$A$34:$A$777,$A374,СВЦЭМ!$B$34:$B$777,X$366)+'СЕТ СН'!$F$13-'СЕТ СН'!$F$21</f>
        <v>-33.321958350000045</v>
      </c>
      <c r="Y374" s="37">
        <f>SUMIFS(СВЦЭМ!$K$34:$K$777,СВЦЭМ!$A$34:$A$777,$A374,СВЦЭМ!$B$34:$B$777,Y$366)+'СЕТ СН'!$F$13-'СЕТ СН'!$F$21</f>
        <v>54.833644710000044</v>
      </c>
    </row>
    <row r="375" spans="1:25" ht="15.75" x14ac:dyDescent="0.2">
      <c r="A375" s="36">
        <f t="shared" si="10"/>
        <v>42956</v>
      </c>
      <c r="B375" s="37">
        <f>SUMIFS(СВЦЭМ!$K$34:$K$777,СВЦЭМ!$A$34:$A$777,$A375,СВЦЭМ!$B$34:$B$777,B$366)+'СЕТ СН'!$F$13-'СЕТ СН'!$F$21</f>
        <v>123.54099836</v>
      </c>
      <c r="C375" s="37">
        <f>SUMIFS(СВЦЭМ!$K$34:$K$777,СВЦЭМ!$A$34:$A$777,$A375,СВЦЭМ!$B$34:$B$777,C$366)+'СЕТ СН'!$F$13-'СЕТ СН'!$F$21</f>
        <v>130.06504593</v>
      </c>
      <c r="D375" s="37">
        <f>SUMIFS(СВЦЭМ!$K$34:$K$777,СВЦЭМ!$A$34:$A$777,$A375,СВЦЭМ!$B$34:$B$777,D$366)+'СЕТ СН'!$F$13-'СЕТ СН'!$F$21</f>
        <v>125.15420738</v>
      </c>
      <c r="E375" s="37">
        <f>SUMIFS(СВЦЭМ!$K$34:$K$777,СВЦЭМ!$A$34:$A$777,$A375,СВЦЭМ!$B$34:$B$777,E$366)+'СЕТ СН'!$F$13-'СЕТ СН'!$F$21</f>
        <v>119.55108289999998</v>
      </c>
      <c r="F375" s="37">
        <f>SUMIFS(СВЦЭМ!$K$34:$K$777,СВЦЭМ!$A$34:$A$777,$A375,СВЦЭМ!$B$34:$B$777,F$366)+'СЕТ СН'!$F$13-'СЕТ СН'!$F$21</f>
        <v>117.00949002000004</v>
      </c>
      <c r="G375" s="37">
        <f>SUMIFS(СВЦЭМ!$K$34:$K$777,СВЦЭМ!$A$34:$A$777,$A375,СВЦЭМ!$B$34:$B$777,G$366)+'СЕТ СН'!$F$13-'СЕТ СН'!$F$21</f>
        <v>121.22706917000005</v>
      </c>
      <c r="H375" s="37">
        <f>SUMIFS(СВЦЭМ!$K$34:$K$777,СВЦЭМ!$A$34:$A$777,$A375,СВЦЭМ!$B$34:$B$777,H$366)+'СЕТ СН'!$F$13-'СЕТ СН'!$F$21</f>
        <v>129.90268702000003</v>
      </c>
      <c r="I375" s="37">
        <f>SUMIFS(СВЦЭМ!$K$34:$K$777,СВЦЭМ!$A$34:$A$777,$A375,СВЦЭМ!$B$34:$B$777,I$366)+'СЕТ СН'!$F$13-'СЕТ СН'!$F$21</f>
        <v>78.198243860000048</v>
      </c>
      <c r="J375" s="37">
        <f>SUMIFS(СВЦЭМ!$K$34:$K$777,СВЦЭМ!$A$34:$A$777,$A375,СВЦЭМ!$B$34:$B$777,J$366)+'СЕТ СН'!$F$13-'СЕТ СН'!$F$21</f>
        <v>-6.147149249999984</v>
      </c>
      <c r="K375" s="37">
        <f>SUMIFS(СВЦЭМ!$K$34:$K$777,СВЦЭМ!$A$34:$A$777,$A375,СВЦЭМ!$B$34:$B$777,K$366)+'СЕТ СН'!$F$13-'СЕТ СН'!$F$21</f>
        <v>-91.582943750000027</v>
      </c>
      <c r="L375" s="37">
        <f>SUMIFS(СВЦЭМ!$K$34:$K$777,СВЦЭМ!$A$34:$A$777,$A375,СВЦЭМ!$B$34:$B$777,L$366)+'СЕТ СН'!$F$13-'СЕТ СН'!$F$21</f>
        <v>-153.73412459999997</v>
      </c>
      <c r="M375" s="37">
        <f>SUMIFS(СВЦЭМ!$K$34:$K$777,СВЦЭМ!$A$34:$A$777,$A375,СВЦЭМ!$B$34:$B$777,M$366)+'СЕТ СН'!$F$13-'СЕТ СН'!$F$21</f>
        <v>-172.33965490000003</v>
      </c>
      <c r="N375" s="37">
        <f>SUMIFS(СВЦЭМ!$K$34:$K$777,СВЦЭМ!$A$34:$A$777,$A375,СВЦЭМ!$B$34:$B$777,N$366)+'СЕТ СН'!$F$13-'СЕТ СН'!$F$21</f>
        <v>-168.99029632000003</v>
      </c>
      <c r="O375" s="37">
        <f>SUMIFS(СВЦЭМ!$K$34:$K$777,СВЦЭМ!$A$34:$A$777,$A375,СВЦЭМ!$B$34:$B$777,O$366)+'СЕТ СН'!$F$13-'СЕТ СН'!$F$21</f>
        <v>-175.74060571000001</v>
      </c>
      <c r="P375" s="37">
        <f>SUMIFS(СВЦЭМ!$K$34:$K$777,СВЦЭМ!$A$34:$A$777,$A375,СВЦЭМ!$B$34:$B$777,P$366)+'СЕТ СН'!$F$13-'СЕТ СН'!$F$21</f>
        <v>-166.07045591999997</v>
      </c>
      <c r="Q375" s="37">
        <f>SUMIFS(СВЦЭМ!$K$34:$K$777,СВЦЭМ!$A$34:$A$777,$A375,СВЦЭМ!$B$34:$B$777,Q$366)+'СЕТ СН'!$F$13-'СЕТ СН'!$F$21</f>
        <v>-164.21387480999999</v>
      </c>
      <c r="R375" s="37">
        <f>SUMIFS(СВЦЭМ!$K$34:$K$777,СВЦЭМ!$A$34:$A$777,$A375,СВЦЭМ!$B$34:$B$777,R$366)+'СЕТ СН'!$F$13-'СЕТ СН'!$F$21</f>
        <v>-160.00473397000002</v>
      </c>
      <c r="S375" s="37">
        <f>SUMIFS(СВЦЭМ!$K$34:$K$777,СВЦЭМ!$A$34:$A$777,$A375,СВЦЭМ!$B$34:$B$777,S$366)+'СЕТ СН'!$F$13-'СЕТ СН'!$F$21</f>
        <v>-167.31376504000002</v>
      </c>
      <c r="T375" s="37">
        <f>SUMIFS(СВЦЭМ!$K$34:$K$777,СВЦЭМ!$A$34:$A$777,$A375,СВЦЭМ!$B$34:$B$777,T$366)+'СЕТ СН'!$F$13-'СЕТ СН'!$F$21</f>
        <v>-162.40019459000001</v>
      </c>
      <c r="U375" s="37">
        <f>SUMIFS(СВЦЭМ!$K$34:$K$777,СВЦЭМ!$A$34:$A$777,$A375,СВЦЭМ!$B$34:$B$777,U$366)+'СЕТ СН'!$F$13-'СЕТ СН'!$F$21</f>
        <v>-162.03314567000001</v>
      </c>
      <c r="V375" s="37">
        <f>SUMIFS(СВЦЭМ!$K$34:$K$777,СВЦЭМ!$A$34:$A$777,$A375,СВЦЭМ!$B$34:$B$777,V$366)+'СЕТ СН'!$F$13-'СЕТ СН'!$F$21</f>
        <v>-147.07511897000001</v>
      </c>
      <c r="W375" s="37">
        <f>SUMIFS(СВЦЭМ!$K$34:$K$777,СВЦЭМ!$A$34:$A$777,$A375,СВЦЭМ!$B$34:$B$777,W$366)+'СЕТ СН'!$F$13-'СЕТ СН'!$F$21</f>
        <v>-103.30599568999997</v>
      </c>
      <c r="X375" s="37">
        <f>SUMIFS(СВЦЭМ!$K$34:$K$777,СВЦЭМ!$A$34:$A$777,$A375,СВЦЭМ!$B$34:$B$777,X$366)+'СЕТ СН'!$F$13-'СЕТ СН'!$F$21</f>
        <v>-72.320531689999996</v>
      </c>
      <c r="Y375" s="37">
        <f>SUMIFS(СВЦЭМ!$K$34:$K$777,СВЦЭМ!$A$34:$A$777,$A375,СВЦЭМ!$B$34:$B$777,Y$366)+'СЕТ СН'!$F$13-'СЕТ СН'!$F$21</f>
        <v>-48.026860950000014</v>
      </c>
    </row>
    <row r="376" spans="1:25" ht="15.75" x14ac:dyDescent="0.2">
      <c r="A376" s="36">
        <f t="shared" si="10"/>
        <v>42957</v>
      </c>
      <c r="B376" s="37">
        <f>SUMIFS(СВЦЭМ!$K$34:$K$777,СВЦЭМ!$A$34:$A$777,$A376,СВЦЭМ!$B$34:$B$777,B$366)+'СЕТ СН'!$F$13-'СЕТ СН'!$F$21</f>
        <v>-66.246737720000056</v>
      </c>
      <c r="C376" s="37">
        <f>SUMIFS(СВЦЭМ!$K$34:$K$777,СВЦЭМ!$A$34:$A$777,$A376,СВЦЭМ!$B$34:$B$777,C$366)+'СЕТ СН'!$F$13-'СЕТ СН'!$F$21</f>
        <v>-46.26292103000003</v>
      </c>
      <c r="D376" s="37">
        <f>SUMIFS(СВЦЭМ!$K$34:$K$777,СВЦЭМ!$A$34:$A$777,$A376,СВЦЭМ!$B$34:$B$777,D$366)+'СЕТ СН'!$F$13-'СЕТ СН'!$F$21</f>
        <v>-38.004092620000051</v>
      </c>
      <c r="E376" s="37">
        <f>SUMIFS(СВЦЭМ!$K$34:$K$777,СВЦЭМ!$A$34:$A$777,$A376,СВЦЭМ!$B$34:$B$777,E$366)+'СЕТ СН'!$F$13-'СЕТ СН'!$F$21</f>
        <v>-30.006178739999996</v>
      </c>
      <c r="F376" s="37">
        <f>SUMIFS(СВЦЭМ!$K$34:$K$777,СВЦЭМ!$A$34:$A$777,$A376,СВЦЭМ!$B$34:$B$777,F$366)+'СЕТ СН'!$F$13-'СЕТ СН'!$F$21</f>
        <v>-24.521097840000039</v>
      </c>
      <c r="G376" s="37">
        <f>SUMIFS(СВЦЭМ!$K$34:$K$777,СВЦЭМ!$A$34:$A$777,$A376,СВЦЭМ!$B$34:$B$777,G$366)+'СЕТ СН'!$F$13-'СЕТ СН'!$F$21</f>
        <v>-24.293860389999963</v>
      </c>
      <c r="H376" s="37">
        <f>SUMIFS(СВЦЭМ!$K$34:$K$777,СВЦЭМ!$A$34:$A$777,$A376,СВЦЭМ!$B$34:$B$777,H$366)+'СЕТ СН'!$F$13-'СЕТ СН'!$F$21</f>
        <v>-20.785565010000028</v>
      </c>
      <c r="I376" s="37">
        <f>SUMIFS(СВЦЭМ!$K$34:$K$777,СВЦЭМ!$A$34:$A$777,$A376,СВЦЭМ!$B$34:$B$777,I$366)+'СЕТ СН'!$F$13-'СЕТ СН'!$F$21</f>
        <v>-30.306569439999976</v>
      </c>
      <c r="J376" s="37">
        <f>SUMIFS(СВЦЭМ!$K$34:$K$777,СВЦЭМ!$A$34:$A$777,$A376,СВЦЭМ!$B$34:$B$777,J$366)+'СЕТ СН'!$F$13-'СЕТ СН'!$F$21</f>
        <v>-29.722566580000034</v>
      </c>
      <c r="K376" s="37">
        <f>SUMIFS(СВЦЭМ!$K$34:$K$777,СВЦЭМ!$A$34:$A$777,$A376,СВЦЭМ!$B$34:$B$777,K$366)+'СЕТ СН'!$F$13-'СЕТ СН'!$F$21</f>
        <v>-42.216635259999975</v>
      </c>
      <c r="L376" s="37">
        <f>SUMIFS(СВЦЭМ!$K$34:$K$777,СВЦЭМ!$A$34:$A$777,$A376,СВЦЭМ!$B$34:$B$777,L$366)+'СЕТ СН'!$F$13-'СЕТ СН'!$F$21</f>
        <v>-100.09780710000001</v>
      </c>
      <c r="M376" s="37">
        <f>SUMIFS(СВЦЭМ!$K$34:$K$777,СВЦЭМ!$A$34:$A$777,$A376,СВЦЭМ!$B$34:$B$777,M$366)+'СЕТ СН'!$F$13-'СЕТ СН'!$F$21</f>
        <v>-122.78128077000002</v>
      </c>
      <c r="N376" s="37">
        <f>SUMIFS(СВЦЭМ!$K$34:$K$777,СВЦЭМ!$A$34:$A$777,$A376,СВЦЭМ!$B$34:$B$777,N$366)+'СЕТ СН'!$F$13-'СЕТ СН'!$F$21</f>
        <v>-126.34555535999999</v>
      </c>
      <c r="O376" s="37">
        <f>SUMIFS(СВЦЭМ!$K$34:$K$777,СВЦЭМ!$A$34:$A$777,$A376,СВЦЭМ!$B$34:$B$777,O$366)+'СЕТ СН'!$F$13-'СЕТ СН'!$F$21</f>
        <v>-124.91742504000001</v>
      </c>
      <c r="P376" s="37">
        <f>SUMIFS(СВЦЭМ!$K$34:$K$777,СВЦЭМ!$A$34:$A$777,$A376,СВЦЭМ!$B$34:$B$777,P$366)+'СЕТ СН'!$F$13-'СЕТ СН'!$F$21</f>
        <v>-123.78774334000002</v>
      </c>
      <c r="Q376" s="37">
        <f>SUMIFS(СВЦЭМ!$K$34:$K$777,СВЦЭМ!$A$34:$A$777,$A376,СВЦЭМ!$B$34:$B$777,Q$366)+'СЕТ СН'!$F$13-'СЕТ СН'!$F$21</f>
        <v>-124.83753474000002</v>
      </c>
      <c r="R376" s="37">
        <f>SUMIFS(СВЦЭМ!$K$34:$K$777,СВЦЭМ!$A$34:$A$777,$A376,СВЦЭМ!$B$34:$B$777,R$366)+'СЕТ СН'!$F$13-'СЕТ СН'!$F$21</f>
        <v>-128.45749470999999</v>
      </c>
      <c r="S376" s="37">
        <f>SUMIFS(СВЦЭМ!$K$34:$K$777,СВЦЭМ!$A$34:$A$777,$A376,СВЦЭМ!$B$34:$B$777,S$366)+'СЕТ СН'!$F$13-'СЕТ СН'!$F$21</f>
        <v>-128.43829278999999</v>
      </c>
      <c r="T376" s="37">
        <f>SUMIFS(СВЦЭМ!$K$34:$K$777,СВЦЭМ!$A$34:$A$777,$A376,СВЦЭМ!$B$34:$B$777,T$366)+'СЕТ СН'!$F$13-'СЕТ СН'!$F$21</f>
        <v>-129.97086418999999</v>
      </c>
      <c r="U376" s="37">
        <f>SUMIFS(СВЦЭМ!$K$34:$K$777,СВЦЭМ!$A$34:$A$777,$A376,СВЦЭМ!$B$34:$B$777,U$366)+'СЕТ СН'!$F$13-'СЕТ СН'!$F$21</f>
        <v>-130.66328809999999</v>
      </c>
      <c r="V376" s="37">
        <f>SUMIFS(СВЦЭМ!$K$34:$K$777,СВЦЭМ!$A$34:$A$777,$A376,СВЦЭМ!$B$34:$B$777,V$366)+'СЕТ СН'!$F$13-'СЕТ СН'!$F$21</f>
        <v>-104.40669235000001</v>
      </c>
      <c r="W376" s="37">
        <f>SUMIFS(СВЦЭМ!$K$34:$K$777,СВЦЭМ!$A$34:$A$777,$A376,СВЦЭМ!$B$34:$B$777,W$366)+'СЕТ СН'!$F$13-'СЕТ СН'!$F$21</f>
        <v>-50.794153540000025</v>
      </c>
      <c r="X376" s="37">
        <f>SUMIFS(СВЦЭМ!$K$34:$K$777,СВЦЭМ!$A$34:$A$777,$A376,СВЦЭМ!$B$34:$B$777,X$366)+'СЕТ СН'!$F$13-'СЕТ СН'!$F$21</f>
        <v>-40.267616230000044</v>
      </c>
      <c r="Y376" s="37">
        <f>SUMIFS(СВЦЭМ!$K$34:$K$777,СВЦЭМ!$A$34:$A$777,$A376,СВЦЭМ!$B$34:$B$777,Y$366)+'СЕТ СН'!$F$13-'СЕТ СН'!$F$21</f>
        <v>-41.456220700000017</v>
      </c>
    </row>
    <row r="377" spans="1:25" ht="15.75" x14ac:dyDescent="0.2">
      <c r="A377" s="36">
        <f t="shared" si="10"/>
        <v>42958</v>
      </c>
      <c r="B377" s="37">
        <f>SUMIFS(СВЦЭМ!$K$34:$K$777,СВЦЭМ!$A$34:$A$777,$A377,СВЦЭМ!$B$34:$B$777,B$366)+'СЕТ СН'!$F$13-'СЕТ СН'!$F$21</f>
        <v>-45.038545160000012</v>
      </c>
      <c r="C377" s="37">
        <f>SUMIFS(СВЦЭМ!$K$34:$K$777,СВЦЭМ!$A$34:$A$777,$A377,СВЦЭМ!$B$34:$B$777,C$366)+'СЕТ СН'!$F$13-'СЕТ СН'!$F$21</f>
        <v>-45.92150350999998</v>
      </c>
      <c r="D377" s="37">
        <f>SUMIFS(СВЦЭМ!$K$34:$K$777,СВЦЭМ!$A$34:$A$777,$A377,СВЦЭМ!$B$34:$B$777,D$366)+'СЕТ СН'!$F$13-'СЕТ СН'!$F$21</f>
        <v>-41.328494920000026</v>
      </c>
      <c r="E377" s="37">
        <f>SUMIFS(СВЦЭМ!$K$34:$K$777,СВЦЭМ!$A$34:$A$777,$A377,СВЦЭМ!$B$34:$B$777,E$366)+'СЕТ СН'!$F$13-'СЕТ СН'!$F$21</f>
        <v>-36.089512900000045</v>
      </c>
      <c r="F377" s="37">
        <f>SUMIFS(СВЦЭМ!$K$34:$K$777,СВЦЭМ!$A$34:$A$777,$A377,СВЦЭМ!$B$34:$B$777,F$366)+'СЕТ СН'!$F$13-'СЕТ СН'!$F$21</f>
        <v>-32.498035749999985</v>
      </c>
      <c r="G377" s="37">
        <f>SUMIFS(СВЦЭМ!$K$34:$K$777,СВЦЭМ!$A$34:$A$777,$A377,СВЦЭМ!$B$34:$B$777,G$366)+'СЕТ СН'!$F$13-'СЕТ СН'!$F$21</f>
        <v>-37.455209500000024</v>
      </c>
      <c r="H377" s="37">
        <f>SUMIFS(СВЦЭМ!$K$34:$K$777,СВЦЭМ!$A$34:$A$777,$A377,СВЦЭМ!$B$34:$B$777,H$366)+'СЕТ СН'!$F$13-'СЕТ СН'!$F$21</f>
        <v>-35.930853650000017</v>
      </c>
      <c r="I377" s="37">
        <f>SUMIFS(СВЦЭМ!$K$34:$K$777,СВЦЭМ!$A$34:$A$777,$A377,СВЦЭМ!$B$34:$B$777,I$366)+'СЕТ СН'!$F$13-'СЕТ СН'!$F$21</f>
        <v>-30.585153719999994</v>
      </c>
      <c r="J377" s="37">
        <f>SUMIFS(СВЦЭМ!$K$34:$K$777,СВЦЭМ!$A$34:$A$777,$A377,СВЦЭМ!$B$34:$B$777,J$366)+'СЕТ СН'!$F$13-'СЕТ СН'!$F$21</f>
        <v>-28.81178940999996</v>
      </c>
      <c r="K377" s="37">
        <f>SUMIFS(СВЦЭМ!$K$34:$K$777,СВЦЭМ!$A$34:$A$777,$A377,СВЦЭМ!$B$34:$B$777,K$366)+'СЕТ СН'!$F$13-'СЕТ СН'!$F$21</f>
        <v>-38.247187560000043</v>
      </c>
      <c r="L377" s="37">
        <f>SUMIFS(СВЦЭМ!$K$34:$K$777,СВЦЭМ!$A$34:$A$777,$A377,СВЦЭМ!$B$34:$B$777,L$366)+'СЕТ СН'!$F$13-'СЕТ СН'!$F$21</f>
        <v>-100.10283023</v>
      </c>
      <c r="M377" s="37">
        <f>SUMIFS(СВЦЭМ!$K$34:$K$777,СВЦЭМ!$A$34:$A$777,$A377,СВЦЭМ!$B$34:$B$777,M$366)+'СЕТ СН'!$F$13-'СЕТ СН'!$F$21</f>
        <v>-123.45966693999998</v>
      </c>
      <c r="N377" s="37">
        <f>SUMIFS(СВЦЭМ!$K$34:$K$777,СВЦЭМ!$A$34:$A$777,$A377,СВЦЭМ!$B$34:$B$777,N$366)+'СЕТ СН'!$F$13-'СЕТ СН'!$F$21</f>
        <v>-124.90931782000001</v>
      </c>
      <c r="O377" s="37">
        <f>SUMIFS(СВЦЭМ!$K$34:$K$777,СВЦЭМ!$A$34:$A$777,$A377,СВЦЭМ!$B$34:$B$777,O$366)+'СЕТ СН'!$F$13-'СЕТ СН'!$F$21</f>
        <v>-125.23679241999997</v>
      </c>
      <c r="P377" s="37">
        <f>SUMIFS(СВЦЭМ!$K$34:$K$777,СВЦЭМ!$A$34:$A$777,$A377,СВЦЭМ!$B$34:$B$777,P$366)+'СЕТ СН'!$F$13-'СЕТ СН'!$F$21</f>
        <v>-124.11252624000002</v>
      </c>
      <c r="Q377" s="37">
        <f>SUMIFS(СВЦЭМ!$K$34:$K$777,СВЦЭМ!$A$34:$A$777,$A377,СВЦЭМ!$B$34:$B$777,Q$366)+'СЕТ СН'!$F$13-'СЕТ СН'!$F$21</f>
        <v>-125.83729046000002</v>
      </c>
      <c r="R377" s="37">
        <f>SUMIFS(СВЦЭМ!$K$34:$K$777,СВЦЭМ!$A$34:$A$777,$A377,СВЦЭМ!$B$34:$B$777,R$366)+'СЕТ СН'!$F$13-'СЕТ СН'!$F$21</f>
        <v>-129.82257894999998</v>
      </c>
      <c r="S377" s="37">
        <f>SUMIFS(СВЦЭМ!$K$34:$K$777,СВЦЭМ!$A$34:$A$777,$A377,СВЦЭМ!$B$34:$B$777,S$366)+'СЕТ СН'!$F$13-'СЕТ СН'!$F$21</f>
        <v>-131.80127128999999</v>
      </c>
      <c r="T377" s="37">
        <f>SUMIFS(СВЦЭМ!$K$34:$K$777,СВЦЭМ!$A$34:$A$777,$A377,СВЦЭМ!$B$34:$B$777,T$366)+'СЕТ СН'!$F$13-'СЕТ СН'!$F$21</f>
        <v>-136.67424306999999</v>
      </c>
      <c r="U377" s="37">
        <f>SUMIFS(СВЦЭМ!$K$34:$K$777,СВЦЭМ!$A$34:$A$777,$A377,СВЦЭМ!$B$34:$B$777,U$366)+'СЕТ СН'!$F$13-'СЕТ СН'!$F$21</f>
        <v>-140.88970539000002</v>
      </c>
      <c r="V377" s="37">
        <f>SUMIFS(СВЦЭМ!$K$34:$K$777,СВЦЭМ!$A$34:$A$777,$A377,СВЦЭМ!$B$34:$B$777,V$366)+'СЕТ СН'!$F$13-'СЕТ СН'!$F$21</f>
        <v>-116.36351814</v>
      </c>
      <c r="W377" s="37">
        <f>SUMIFS(СВЦЭМ!$K$34:$K$777,СВЦЭМ!$A$34:$A$777,$A377,СВЦЭМ!$B$34:$B$777,W$366)+'СЕТ СН'!$F$13-'СЕТ СН'!$F$21</f>
        <v>-74.735811360000014</v>
      </c>
      <c r="X377" s="37">
        <f>SUMIFS(СВЦЭМ!$K$34:$K$777,СВЦЭМ!$A$34:$A$777,$A377,СВЦЭМ!$B$34:$B$777,X$366)+'СЕТ СН'!$F$13-'СЕТ СН'!$F$21</f>
        <v>-110.83724104999999</v>
      </c>
      <c r="Y377" s="37">
        <f>SUMIFS(СВЦЭМ!$K$34:$K$777,СВЦЭМ!$A$34:$A$777,$A377,СВЦЭМ!$B$34:$B$777,Y$366)+'СЕТ СН'!$F$13-'СЕТ СН'!$F$21</f>
        <v>-106.88019309999999</v>
      </c>
    </row>
    <row r="378" spans="1:25" ht="15.75" x14ac:dyDescent="0.2">
      <c r="A378" s="36">
        <f t="shared" si="10"/>
        <v>42959</v>
      </c>
      <c r="B378" s="37">
        <f>SUMIFS(СВЦЭМ!$K$34:$K$777,СВЦЭМ!$A$34:$A$777,$A378,СВЦЭМ!$B$34:$B$777,B$366)+'СЕТ СН'!$F$13-'СЕТ СН'!$F$21</f>
        <v>-65.181962060000046</v>
      </c>
      <c r="C378" s="37">
        <f>SUMIFS(СВЦЭМ!$K$34:$K$777,СВЦЭМ!$A$34:$A$777,$A378,СВЦЭМ!$B$34:$B$777,C$366)+'СЕТ СН'!$F$13-'СЕТ СН'!$F$21</f>
        <v>-32.806140890000052</v>
      </c>
      <c r="D378" s="37">
        <f>SUMIFS(СВЦЭМ!$K$34:$K$777,СВЦЭМ!$A$34:$A$777,$A378,СВЦЭМ!$B$34:$B$777,D$366)+'СЕТ СН'!$F$13-'СЕТ СН'!$F$21</f>
        <v>-19.711450300000024</v>
      </c>
      <c r="E378" s="37">
        <f>SUMIFS(СВЦЭМ!$K$34:$K$777,СВЦЭМ!$A$34:$A$777,$A378,СВЦЭМ!$B$34:$B$777,E$366)+'СЕТ СН'!$F$13-'СЕТ СН'!$F$21</f>
        <v>4.1840169600000081</v>
      </c>
      <c r="F378" s="37">
        <f>SUMIFS(СВЦЭМ!$K$34:$K$777,СВЦЭМ!$A$34:$A$777,$A378,СВЦЭМ!$B$34:$B$777,F$366)+'СЕТ СН'!$F$13-'СЕТ СН'!$F$21</f>
        <v>-7.7119059999972706E-2</v>
      </c>
      <c r="G378" s="37">
        <f>SUMIFS(СВЦЭМ!$K$34:$K$777,СВЦЭМ!$A$34:$A$777,$A378,СВЦЭМ!$B$34:$B$777,G$366)+'СЕТ СН'!$F$13-'СЕТ СН'!$F$21</f>
        <v>1.3290603899999951</v>
      </c>
      <c r="H378" s="37">
        <f>SUMIFS(СВЦЭМ!$K$34:$K$777,СВЦЭМ!$A$34:$A$777,$A378,СВЦЭМ!$B$34:$B$777,H$366)+'СЕТ СН'!$F$13-'СЕТ СН'!$F$21</f>
        <v>-10.485568899999976</v>
      </c>
      <c r="I378" s="37">
        <f>SUMIFS(СВЦЭМ!$K$34:$K$777,СВЦЭМ!$A$34:$A$777,$A378,СВЦЭМ!$B$34:$B$777,I$366)+'СЕТ СН'!$F$13-'СЕТ СН'!$F$21</f>
        <v>-4.2048153599999978</v>
      </c>
      <c r="J378" s="37">
        <f>SUMIFS(СВЦЭМ!$K$34:$K$777,СВЦЭМ!$A$34:$A$777,$A378,СВЦЭМ!$B$34:$B$777,J$366)+'СЕТ СН'!$F$13-'СЕТ СН'!$F$21</f>
        <v>-29.951132550000011</v>
      </c>
      <c r="K378" s="37">
        <f>SUMIFS(СВЦЭМ!$K$34:$K$777,СВЦЭМ!$A$34:$A$777,$A378,СВЦЭМ!$B$34:$B$777,K$366)+'СЕТ СН'!$F$13-'СЕТ СН'!$F$21</f>
        <v>-68.256391800000017</v>
      </c>
      <c r="L378" s="37">
        <f>SUMIFS(СВЦЭМ!$K$34:$K$777,СВЦЭМ!$A$34:$A$777,$A378,СВЦЭМ!$B$34:$B$777,L$366)+'СЕТ СН'!$F$13-'СЕТ СН'!$F$21</f>
        <v>-139.12191049</v>
      </c>
      <c r="M378" s="37">
        <f>SUMIFS(СВЦЭМ!$K$34:$K$777,СВЦЭМ!$A$34:$A$777,$A378,СВЦЭМ!$B$34:$B$777,M$366)+'СЕТ СН'!$F$13-'СЕТ СН'!$F$21</f>
        <v>-162.08272684999997</v>
      </c>
      <c r="N378" s="37">
        <f>SUMIFS(СВЦЭМ!$K$34:$K$777,СВЦЭМ!$A$34:$A$777,$A378,СВЦЭМ!$B$34:$B$777,N$366)+'СЕТ СН'!$F$13-'СЕТ СН'!$F$21</f>
        <v>-158.91416919</v>
      </c>
      <c r="O378" s="37">
        <f>SUMIFS(СВЦЭМ!$K$34:$K$777,СВЦЭМ!$A$34:$A$777,$A378,СВЦЭМ!$B$34:$B$777,O$366)+'СЕТ СН'!$F$13-'СЕТ СН'!$F$21</f>
        <v>-153.93993742999999</v>
      </c>
      <c r="P378" s="37">
        <f>SUMIFS(СВЦЭМ!$K$34:$K$777,СВЦЭМ!$A$34:$A$777,$A378,СВЦЭМ!$B$34:$B$777,P$366)+'СЕТ СН'!$F$13-'СЕТ СН'!$F$21</f>
        <v>-151.34136217000002</v>
      </c>
      <c r="Q378" s="37">
        <f>SUMIFS(СВЦЭМ!$K$34:$K$777,СВЦЭМ!$A$34:$A$777,$A378,СВЦЭМ!$B$34:$B$777,Q$366)+'СЕТ СН'!$F$13-'СЕТ СН'!$F$21</f>
        <v>-155.37136821000001</v>
      </c>
      <c r="R378" s="37">
        <f>SUMIFS(СВЦЭМ!$K$34:$K$777,СВЦЭМ!$A$34:$A$777,$A378,СВЦЭМ!$B$34:$B$777,R$366)+'СЕТ СН'!$F$13-'СЕТ СН'!$F$21</f>
        <v>-146.06072496000002</v>
      </c>
      <c r="S378" s="37">
        <f>SUMIFS(СВЦЭМ!$K$34:$K$777,СВЦЭМ!$A$34:$A$777,$A378,СВЦЭМ!$B$34:$B$777,S$366)+'СЕТ СН'!$F$13-'СЕТ СН'!$F$21</f>
        <v>-148.85634707999998</v>
      </c>
      <c r="T378" s="37">
        <f>SUMIFS(СВЦЭМ!$K$34:$K$777,СВЦЭМ!$A$34:$A$777,$A378,СВЦЭМ!$B$34:$B$777,T$366)+'СЕТ СН'!$F$13-'СЕТ СН'!$F$21</f>
        <v>-141.10099062</v>
      </c>
      <c r="U378" s="37">
        <f>SUMIFS(СВЦЭМ!$K$34:$K$777,СВЦЭМ!$A$34:$A$777,$A378,СВЦЭМ!$B$34:$B$777,U$366)+'СЕТ СН'!$F$13-'СЕТ СН'!$F$21</f>
        <v>-133.46718047000002</v>
      </c>
      <c r="V378" s="37">
        <f>SUMIFS(СВЦЭМ!$K$34:$K$777,СВЦЭМ!$A$34:$A$777,$A378,СВЦЭМ!$B$34:$B$777,V$366)+'СЕТ СН'!$F$13-'СЕТ СН'!$F$21</f>
        <v>-116.83558233999997</v>
      </c>
      <c r="W378" s="37">
        <f>SUMIFS(СВЦЭМ!$K$34:$K$777,СВЦЭМ!$A$34:$A$777,$A378,СВЦЭМ!$B$34:$B$777,W$366)+'СЕТ СН'!$F$13-'СЕТ СН'!$F$21</f>
        <v>-81.618708509999976</v>
      </c>
      <c r="X378" s="37">
        <f>SUMIFS(СВЦЭМ!$K$34:$K$777,СВЦЭМ!$A$34:$A$777,$A378,СВЦЭМ!$B$34:$B$777,X$366)+'СЕТ СН'!$F$13-'СЕТ СН'!$F$21</f>
        <v>-59.859163119999948</v>
      </c>
      <c r="Y378" s="37">
        <f>SUMIFS(СВЦЭМ!$K$34:$K$777,СВЦЭМ!$A$34:$A$777,$A378,СВЦЭМ!$B$34:$B$777,Y$366)+'СЕТ СН'!$F$13-'СЕТ СН'!$F$21</f>
        <v>-33.569635999999946</v>
      </c>
    </row>
    <row r="379" spans="1:25" ht="15.75" x14ac:dyDescent="0.2">
      <c r="A379" s="36">
        <f t="shared" si="10"/>
        <v>42960</v>
      </c>
      <c r="B379" s="37">
        <f>SUMIFS(СВЦЭМ!$K$34:$K$777,СВЦЭМ!$A$34:$A$777,$A379,СВЦЭМ!$B$34:$B$777,B$366)+'СЕТ СН'!$F$13-'СЕТ СН'!$F$21</f>
        <v>-91.461370960000011</v>
      </c>
      <c r="C379" s="37">
        <f>SUMIFS(СВЦЭМ!$K$34:$K$777,СВЦЭМ!$A$34:$A$777,$A379,СВЦЭМ!$B$34:$B$777,C$366)+'СЕТ СН'!$F$13-'СЕТ СН'!$F$21</f>
        <v>-31.338771510000015</v>
      </c>
      <c r="D379" s="37">
        <f>SUMIFS(СВЦЭМ!$K$34:$K$777,СВЦЭМ!$A$34:$A$777,$A379,СВЦЭМ!$B$34:$B$777,D$366)+'СЕТ СН'!$F$13-'СЕТ СН'!$F$21</f>
        <v>-41.759399039999948</v>
      </c>
      <c r="E379" s="37">
        <f>SUMIFS(СВЦЭМ!$K$34:$K$777,СВЦЭМ!$A$34:$A$777,$A379,СВЦЭМ!$B$34:$B$777,E$366)+'СЕТ СН'!$F$13-'СЕТ СН'!$F$21</f>
        <v>-44.126203020000048</v>
      </c>
      <c r="F379" s="37">
        <f>SUMIFS(СВЦЭМ!$K$34:$K$777,СВЦЭМ!$A$34:$A$777,$A379,СВЦЭМ!$B$34:$B$777,F$366)+'СЕТ СН'!$F$13-'СЕТ СН'!$F$21</f>
        <v>-32.189691710000034</v>
      </c>
      <c r="G379" s="37">
        <f>SUMIFS(СВЦЭМ!$K$34:$K$777,СВЦЭМ!$A$34:$A$777,$A379,СВЦЭМ!$B$34:$B$777,G$366)+'СЕТ СН'!$F$13-'СЕТ СН'!$F$21</f>
        <v>-34.204812199999992</v>
      </c>
      <c r="H379" s="37">
        <f>SUMIFS(СВЦЭМ!$K$34:$K$777,СВЦЭМ!$A$34:$A$777,$A379,СВЦЭМ!$B$34:$B$777,H$366)+'СЕТ СН'!$F$13-'СЕТ СН'!$F$21</f>
        <v>-29.638672309999947</v>
      </c>
      <c r="I379" s="37">
        <f>SUMIFS(СВЦЭМ!$K$34:$K$777,СВЦЭМ!$A$34:$A$777,$A379,СВЦЭМ!$B$34:$B$777,I$366)+'СЕТ СН'!$F$13-'СЕТ СН'!$F$21</f>
        <v>-57.653357359999973</v>
      </c>
      <c r="J379" s="37">
        <f>SUMIFS(СВЦЭМ!$K$34:$K$777,СВЦЭМ!$A$34:$A$777,$A379,СВЦЭМ!$B$34:$B$777,J$366)+'СЕТ СН'!$F$13-'СЕТ СН'!$F$21</f>
        <v>-88.408684310000012</v>
      </c>
      <c r="K379" s="37">
        <f>SUMIFS(СВЦЭМ!$K$34:$K$777,СВЦЭМ!$A$34:$A$777,$A379,СВЦЭМ!$B$34:$B$777,K$366)+'СЕТ СН'!$F$13-'СЕТ СН'!$F$21</f>
        <v>-88.845202719999975</v>
      </c>
      <c r="L379" s="37">
        <f>SUMIFS(СВЦЭМ!$K$34:$K$777,СВЦЭМ!$A$34:$A$777,$A379,СВЦЭМ!$B$34:$B$777,L$366)+'СЕТ СН'!$F$13-'СЕТ СН'!$F$21</f>
        <v>-105.76546345000003</v>
      </c>
      <c r="M379" s="37">
        <f>SUMIFS(СВЦЭМ!$K$34:$K$777,СВЦЭМ!$A$34:$A$777,$A379,СВЦЭМ!$B$34:$B$777,M$366)+'СЕТ СН'!$F$13-'СЕТ СН'!$F$21</f>
        <v>-128.05271458999999</v>
      </c>
      <c r="N379" s="37">
        <f>SUMIFS(СВЦЭМ!$K$34:$K$777,СВЦЭМ!$A$34:$A$777,$A379,СВЦЭМ!$B$34:$B$777,N$366)+'СЕТ СН'!$F$13-'СЕТ СН'!$F$21</f>
        <v>-128.37842294000001</v>
      </c>
      <c r="O379" s="37">
        <f>SUMIFS(СВЦЭМ!$K$34:$K$777,СВЦЭМ!$A$34:$A$777,$A379,СВЦЭМ!$B$34:$B$777,O$366)+'СЕТ СН'!$F$13-'СЕТ СН'!$F$21</f>
        <v>-129.71470217000001</v>
      </c>
      <c r="P379" s="37">
        <f>SUMIFS(СВЦЭМ!$K$34:$K$777,СВЦЭМ!$A$34:$A$777,$A379,СВЦЭМ!$B$34:$B$777,P$366)+'СЕТ СН'!$F$13-'СЕТ СН'!$F$21</f>
        <v>-126.90313153</v>
      </c>
      <c r="Q379" s="37">
        <f>SUMIFS(СВЦЭМ!$K$34:$K$777,СВЦЭМ!$A$34:$A$777,$A379,СВЦЭМ!$B$34:$B$777,Q$366)+'СЕТ СН'!$F$13-'СЕТ СН'!$F$21</f>
        <v>-129.45946269000001</v>
      </c>
      <c r="R379" s="37">
        <f>SUMIFS(СВЦЭМ!$K$34:$K$777,СВЦЭМ!$A$34:$A$777,$A379,СВЦЭМ!$B$34:$B$777,R$366)+'СЕТ СН'!$F$13-'СЕТ СН'!$F$21</f>
        <v>-136.29134988999999</v>
      </c>
      <c r="S379" s="37">
        <f>SUMIFS(СВЦЭМ!$K$34:$K$777,СВЦЭМ!$A$34:$A$777,$A379,СВЦЭМ!$B$34:$B$777,S$366)+'СЕТ СН'!$F$13-'СЕТ СН'!$F$21</f>
        <v>-134.25516587999999</v>
      </c>
      <c r="T379" s="37">
        <f>SUMIFS(СВЦЭМ!$K$34:$K$777,СВЦЭМ!$A$34:$A$777,$A379,СВЦЭМ!$B$34:$B$777,T$366)+'СЕТ СН'!$F$13-'СЕТ СН'!$F$21</f>
        <v>-131.84567269000001</v>
      </c>
      <c r="U379" s="37">
        <f>SUMIFS(СВЦЭМ!$K$34:$K$777,СВЦЭМ!$A$34:$A$777,$A379,СВЦЭМ!$B$34:$B$777,U$366)+'СЕТ СН'!$F$13-'СЕТ СН'!$F$21</f>
        <v>-133.25153734000003</v>
      </c>
      <c r="V379" s="37">
        <f>SUMIFS(СВЦЭМ!$K$34:$K$777,СВЦЭМ!$A$34:$A$777,$A379,СВЦЭМ!$B$34:$B$777,V$366)+'СЕТ СН'!$F$13-'СЕТ СН'!$F$21</f>
        <v>-111.57167478000002</v>
      </c>
      <c r="W379" s="37">
        <f>SUMIFS(СВЦЭМ!$K$34:$K$777,СВЦЭМ!$A$34:$A$777,$A379,СВЦЭМ!$B$34:$B$777,W$366)+'СЕТ СН'!$F$13-'СЕТ СН'!$F$21</f>
        <v>-65.350108139999975</v>
      </c>
      <c r="X379" s="37">
        <f>SUMIFS(СВЦЭМ!$K$34:$K$777,СВЦЭМ!$A$34:$A$777,$A379,СВЦЭМ!$B$34:$B$777,X$366)+'СЕТ СН'!$F$13-'СЕТ СН'!$F$21</f>
        <v>-80.171912210000016</v>
      </c>
      <c r="Y379" s="37">
        <f>SUMIFS(СВЦЭМ!$K$34:$K$777,СВЦЭМ!$A$34:$A$777,$A379,СВЦЭМ!$B$34:$B$777,Y$366)+'СЕТ СН'!$F$13-'СЕТ СН'!$F$21</f>
        <v>-104.41947643999998</v>
      </c>
    </row>
    <row r="380" spans="1:25" ht="15.75" x14ac:dyDescent="0.2">
      <c r="A380" s="36">
        <f t="shared" si="10"/>
        <v>42961</v>
      </c>
      <c r="B380" s="37">
        <f>SUMIFS(СВЦЭМ!$K$34:$K$777,СВЦЭМ!$A$34:$A$777,$A380,СВЦЭМ!$B$34:$B$777,B$366)+'СЕТ СН'!$F$13-'СЕТ СН'!$F$21</f>
        <v>-60.707125900000051</v>
      </c>
      <c r="C380" s="37">
        <f>SUMIFS(СВЦЭМ!$K$34:$K$777,СВЦЭМ!$A$34:$A$777,$A380,СВЦЭМ!$B$34:$B$777,C$366)+'СЕТ СН'!$F$13-'СЕТ СН'!$F$21</f>
        <v>-16.555404230000022</v>
      </c>
      <c r="D380" s="37">
        <f>SUMIFS(СВЦЭМ!$K$34:$K$777,СВЦЭМ!$A$34:$A$777,$A380,СВЦЭМ!$B$34:$B$777,D$366)+'СЕТ СН'!$F$13-'СЕТ СН'!$F$21</f>
        <v>12.06652816999997</v>
      </c>
      <c r="E380" s="37">
        <f>SUMIFS(СВЦЭМ!$K$34:$K$777,СВЦЭМ!$A$34:$A$777,$A380,СВЦЭМ!$B$34:$B$777,E$366)+'СЕТ СН'!$F$13-'СЕТ СН'!$F$21</f>
        <v>36.170180060000007</v>
      </c>
      <c r="F380" s="37">
        <f>SUMIFS(СВЦЭМ!$K$34:$K$777,СВЦЭМ!$A$34:$A$777,$A380,СВЦЭМ!$B$34:$B$777,F$366)+'СЕТ СН'!$F$13-'СЕТ СН'!$F$21</f>
        <v>43.985648409999953</v>
      </c>
      <c r="G380" s="37">
        <f>SUMIFS(СВЦЭМ!$K$34:$K$777,СВЦЭМ!$A$34:$A$777,$A380,СВЦЭМ!$B$34:$B$777,G$366)+'СЕТ СН'!$F$13-'СЕТ СН'!$F$21</f>
        <v>37.747156320000045</v>
      </c>
      <c r="H380" s="37">
        <f>SUMIFS(СВЦЭМ!$K$34:$K$777,СВЦЭМ!$A$34:$A$777,$A380,СВЦЭМ!$B$34:$B$777,H$366)+'СЕТ СН'!$F$13-'СЕТ СН'!$F$21</f>
        <v>-15.126433880000036</v>
      </c>
      <c r="I380" s="37">
        <f>SUMIFS(СВЦЭМ!$K$34:$K$777,СВЦЭМ!$A$34:$A$777,$A380,СВЦЭМ!$B$34:$B$777,I$366)+'СЕТ СН'!$F$13-'СЕТ СН'!$F$21</f>
        <v>-16.341359770000054</v>
      </c>
      <c r="J380" s="37">
        <f>SUMIFS(СВЦЭМ!$K$34:$K$777,СВЦЭМ!$A$34:$A$777,$A380,СВЦЭМ!$B$34:$B$777,J$366)+'СЕТ СН'!$F$13-'СЕТ СН'!$F$21</f>
        <v>-71.197657189999973</v>
      </c>
      <c r="K380" s="37">
        <f>SUMIFS(СВЦЭМ!$K$34:$K$777,СВЦЭМ!$A$34:$A$777,$A380,СВЦЭМ!$B$34:$B$777,K$366)+'СЕТ СН'!$F$13-'СЕТ СН'!$F$21</f>
        <v>-95.08633801000002</v>
      </c>
      <c r="L380" s="37">
        <f>SUMIFS(СВЦЭМ!$K$34:$K$777,СВЦЭМ!$A$34:$A$777,$A380,СВЦЭМ!$B$34:$B$777,L$366)+'СЕТ СН'!$F$13-'СЕТ СН'!$F$21</f>
        <v>-145.21648757999998</v>
      </c>
      <c r="M380" s="37">
        <f>SUMIFS(СВЦЭМ!$K$34:$K$777,СВЦЭМ!$A$34:$A$777,$A380,СВЦЭМ!$B$34:$B$777,M$366)+'СЕТ СН'!$F$13-'СЕТ СН'!$F$21</f>
        <v>-154.62760281999999</v>
      </c>
      <c r="N380" s="37">
        <f>SUMIFS(СВЦЭМ!$K$34:$K$777,СВЦЭМ!$A$34:$A$777,$A380,СВЦЭМ!$B$34:$B$777,N$366)+'СЕТ СН'!$F$13-'СЕТ СН'!$F$21</f>
        <v>-158.05291604000001</v>
      </c>
      <c r="O380" s="37">
        <f>SUMIFS(СВЦЭМ!$K$34:$K$777,СВЦЭМ!$A$34:$A$777,$A380,СВЦЭМ!$B$34:$B$777,O$366)+'СЕТ СН'!$F$13-'СЕТ СН'!$F$21</f>
        <v>-155.15224389999997</v>
      </c>
      <c r="P380" s="37">
        <f>SUMIFS(СВЦЭМ!$K$34:$K$777,СВЦЭМ!$A$34:$A$777,$A380,СВЦЭМ!$B$34:$B$777,P$366)+'СЕТ СН'!$F$13-'СЕТ СН'!$F$21</f>
        <v>-155.59188883000002</v>
      </c>
      <c r="Q380" s="37">
        <f>SUMIFS(СВЦЭМ!$K$34:$K$777,СВЦЭМ!$A$34:$A$777,$A380,СВЦЭМ!$B$34:$B$777,Q$366)+'СЕТ СН'!$F$13-'СЕТ СН'!$F$21</f>
        <v>-153.87643899</v>
      </c>
      <c r="R380" s="37">
        <f>SUMIFS(СВЦЭМ!$K$34:$K$777,СВЦЭМ!$A$34:$A$777,$A380,СВЦЭМ!$B$34:$B$777,R$366)+'СЕТ СН'!$F$13-'СЕТ СН'!$F$21</f>
        <v>-155.36119982999998</v>
      </c>
      <c r="S380" s="37">
        <f>SUMIFS(СВЦЭМ!$K$34:$K$777,СВЦЭМ!$A$34:$A$777,$A380,СВЦЭМ!$B$34:$B$777,S$366)+'СЕТ СН'!$F$13-'СЕТ СН'!$F$21</f>
        <v>-157.66205809000002</v>
      </c>
      <c r="T380" s="37">
        <f>SUMIFS(СВЦЭМ!$K$34:$K$777,СВЦЭМ!$A$34:$A$777,$A380,СВЦЭМ!$B$34:$B$777,T$366)+'СЕТ СН'!$F$13-'СЕТ СН'!$F$21</f>
        <v>-151.68755564999998</v>
      </c>
      <c r="U380" s="37">
        <f>SUMIFS(СВЦЭМ!$K$34:$K$777,СВЦЭМ!$A$34:$A$777,$A380,СВЦЭМ!$B$34:$B$777,U$366)+'СЕТ СН'!$F$13-'СЕТ СН'!$F$21</f>
        <v>-153.1374783</v>
      </c>
      <c r="V380" s="37">
        <f>SUMIFS(СВЦЭМ!$K$34:$K$777,СВЦЭМ!$A$34:$A$777,$A380,СВЦЭМ!$B$34:$B$777,V$366)+'СЕТ СН'!$F$13-'СЕТ СН'!$F$21</f>
        <v>-142.95851532</v>
      </c>
      <c r="W380" s="37">
        <f>SUMIFS(СВЦЭМ!$K$34:$K$777,СВЦЭМ!$A$34:$A$777,$A380,СВЦЭМ!$B$34:$B$777,W$366)+'СЕТ СН'!$F$13-'СЕТ СН'!$F$21</f>
        <v>-99.313276219999977</v>
      </c>
      <c r="X380" s="37">
        <f>SUMIFS(СВЦЭМ!$K$34:$K$777,СВЦЭМ!$A$34:$A$777,$A380,СВЦЭМ!$B$34:$B$777,X$366)+'СЕТ СН'!$F$13-'СЕТ СН'!$F$21</f>
        <v>-75.693702850000022</v>
      </c>
      <c r="Y380" s="37">
        <f>SUMIFS(СВЦЭМ!$K$34:$K$777,СВЦЭМ!$A$34:$A$777,$A380,СВЦЭМ!$B$34:$B$777,Y$366)+'СЕТ СН'!$F$13-'СЕТ СН'!$F$21</f>
        <v>-67.527814200000023</v>
      </c>
    </row>
    <row r="381" spans="1:25" ht="15.75" x14ac:dyDescent="0.2">
      <c r="A381" s="36">
        <f t="shared" si="10"/>
        <v>42962</v>
      </c>
      <c r="B381" s="37">
        <f>SUMIFS(СВЦЭМ!$K$34:$K$777,СВЦЭМ!$A$34:$A$777,$A381,СВЦЭМ!$B$34:$B$777,B$366)+'СЕТ СН'!$F$13-'СЕТ СН'!$F$21</f>
        <v>-41.939753740000015</v>
      </c>
      <c r="C381" s="37">
        <f>SUMIFS(СВЦЭМ!$K$34:$K$777,СВЦЭМ!$A$34:$A$777,$A381,СВЦЭМ!$B$34:$B$777,C$366)+'СЕТ СН'!$F$13-'СЕТ СН'!$F$21</f>
        <v>9.818123900000046</v>
      </c>
      <c r="D381" s="37">
        <f>SUMIFS(СВЦЭМ!$K$34:$K$777,СВЦЭМ!$A$34:$A$777,$A381,СВЦЭМ!$B$34:$B$777,D$366)+'СЕТ СН'!$F$13-'СЕТ СН'!$F$21</f>
        <v>30.270460479999997</v>
      </c>
      <c r="E381" s="37">
        <f>SUMIFS(СВЦЭМ!$K$34:$K$777,СВЦЭМ!$A$34:$A$777,$A381,СВЦЭМ!$B$34:$B$777,E$366)+'СЕТ СН'!$F$13-'СЕТ СН'!$F$21</f>
        <v>45.014876299999969</v>
      </c>
      <c r="F381" s="37">
        <f>SUMIFS(СВЦЭМ!$K$34:$K$777,СВЦЭМ!$A$34:$A$777,$A381,СВЦЭМ!$B$34:$B$777,F$366)+'СЕТ СН'!$F$13-'СЕТ СН'!$F$21</f>
        <v>48.156154600000036</v>
      </c>
      <c r="G381" s="37">
        <f>SUMIFS(СВЦЭМ!$K$34:$K$777,СВЦЭМ!$A$34:$A$777,$A381,СВЦЭМ!$B$34:$B$777,G$366)+'СЕТ СН'!$F$13-'СЕТ СН'!$F$21</f>
        <v>40.843981950000057</v>
      </c>
      <c r="H381" s="37">
        <f>SUMIFS(СВЦЭМ!$K$34:$K$777,СВЦЭМ!$A$34:$A$777,$A381,СВЦЭМ!$B$34:$B$777,H$366)+'СЕТ СН'!$F$13-'СЕТ СН'!$F$21</f>
        <v>13.921369540000001</v>
      </c>
      <c r="I381" s="37">
        <f>SUMIFS(СВЦЭМ!$K$34:$K$777,СВЦЭМ!$A$34:$A$777,$A381,СВЦЭМ!$B$34:$B$777,I$366)+'СЕТ СН'!$F$13-'СЕТ СН'!$F$21</f>
        <v>-68.338937740000006</v>
      </c>
      <c r="J381" s="37">
        <f>SUMIFS(СВЦЭМ!$K$34:$K$777,СВЦЭМ!$A$34:$A$777,$A381,СВЦЭМ!$B$34:$B$777,J$366)+'СЕТ СН'!$F$13-'СЕТ СН'!$F$21</f>
        <v>-65.332457370000043</v>
      </c>
      <c r="K381" s="37">
        <f>SUMIFS(СВЦЭМ!$K$34:$K$777,СВЦЭМ!$A$34:$A$777,$A381,СВЦЭМ!$B$34:$B$777,K$366)+'СЕТ СН'!$F$13-'СЕТ СН'!$F$21</f>
        <v>-96.200694300000009</v>
      </c>
      <c r="L381" s="37">
        <f>SUMIFS(СВЦЭМ!$K$34:$K$777,СВЦЭМ!$A$34:$A$777,$A381,СВЦЭМ!$B$34:$B$777,L$366)+'СЕТ СН'!$F$13-'СЕТ СН'!$F$21</f>
        <v>-147.40515597000001</v>
      </c>
      <c r="M381" s="37">
        <f>SUMIFS(СВЦЭМ!$K$34:$K$777,СВЦЭМ!$A$34:$A$777,$A381,СВЦЭМ!$B$34:$B$777,M$366)+'СЕТ СН'!$F$13-'СЕТ СН'!$F$21</f>
        <v>-167.93299027</v>
      </c>
      <c r="N381" s="37">
        <f>SUMIFS(СВЦЭМ!$K$34:$K$777,СВЦЭМ!$A$34:$A$777,$A381,СВЦЭМ!$B$34:$B$777,N$366)+'СЕТ СН'!$F$13-'СЕТ СН'!$F$21</f>
        <v>-168.5550528</v>
      </c>
      <c r="O381" s="37">
        <f>SUMIFS(СВЦЭМ!$K$34:$K$777,СВЦЭМ!$A$34:$A$777,$A381,СВЦЭМ!$B$34:$B$777,O$366)+'СЕТ СН'!$F$13-'СЕТ СН'!$F$21</f>
        <v>-167.33746277</v>
      </c>
      <c r="P381" s="37">
        <f>SUMIFS(СВЦЭМ!$K$34:$K$777,СВЦЭМ!$A$34:$A$777,$A381,СВЦЭМ!$B$34:$B$777,P$366)+'СЕТ СН'!$F$13-'СЕТ СН'!$F$21</f>
        <v>-165.35576405</v>
      </c>
      <c r="Q381" s="37">
        <f>SUMIFS(СВЦЭМ!$K$34:$K$777,СВЦЭМ!$A$34:$A$777,$A381,СВЦЭМ!$B$34:$B$777,Q$366)+'СЕТ СН'!$F$13-'СЕТ СН'!$F$21</f>
        <v>-167.27033798000002</v>
      </c>
      <c r="R381" s="37">
        <f>SUMIFS(СВЦЭМ!$K$34:$K$777,СВЦЭМ!$A$34:$A$777,$A381,СВЦЭМ!$B$34:$B$777,R$366)+'СЕТ СН'!$F$13-'СЕТ СН'!$F$21</f>
        <v>-160.38331755000002</v>
      </c>
      <c r="S381" s="37">
        <f>SUMIFS(СВЦЭМ!$K$34:$K$777,СВЦЭМ!$A$34:$A$777,$A381,СВЦЭМ!$B$34:$B$777,S$366)+'СЕТ СН'!$F$13-'СЕТ СН'!$F$21</f>
        <v>-162.64875332000003</v>
      </c>
      <c r="T381" s="37">
        <f>SUMIFS(СВЦЭМ!$K$34:$K$777,СВЦЭМ!$A$34:$A$777,$A381,СВЦЭМ!$B$34:$B$777,T$366)+'СЕТ СН'!$F$13-'СЕТ СН'!$F$21</f>
        <v>-163.81567919000003</v>
      </c>
      <c r="U381" s="37">
        <f>SUMIFS(СВЦЭМ!$K$34:$K$777,СВЦЭМ!$A$34:$A$777,$A381,СВЦЭМ!$B$34:$B$777,U$366)+'СЕТ СН'!$F$13-'СЕТ СН'!$F$21</f>
        <v>-163.92405141</v>
      </c>
      <c r="V381" s="37">
        <f>SUMIFS(СВЦЭМ!$K$34:$K$777,СВЦЭМ!$A$34:$A$777,$A381,СВЦЭМ!$B$34:$B$777,V$366)+'СЕТ СН'!$F$13-'СЕТ СН'!$F$21</f>
        <v>-141.20273572000002</v>
      </c>
      <c r="W381" s="37">
        <f>SUMIFS(СВЦЭМ!$K$34:$K$777,СВЦЭМ!$A$34:$A$777,$A381,СВЦЭМ!$B$34:$B$777,W$366)+'СЕТ СН'!$F$13-'СЕТ СН'!$F$21</f>
        <v>-91.731488440000021</v>
      </c>
      <c r="X381" s="37">
        <f>SUMIFS(СВЦЭМ!$K$34:$K$777,СВЦЭМ!$A$34:$A$777,$A381,СВЦЭМ!$B$34:$B$777,X$366)+'СЕТ СН'!$F$13-'СЕТ СН'!$F$21</f>
        <v>-86.109180990000027</v>
      </c>
      <c r="Y381" s="37">
        <f>SUMIFS(СВЦЭМ!$K$34:$K$777,СВЦЭМ!$A$34:$A$777,$A381,СВЦЭМ!$B$34:$B$777,Y$366)+'СЕТ СН'!$F$13-'СЕТ СН'!$F$21</f>
        <v>-62.064229179999984</v>
      </c>
    </row>
    <row r="382" spans="1:25" ht="15.75" x14ac:dyDescent="0.2">
      <c r="A382" s="36">
        <f t="shared" si="10"/>
        <v>42963</v>
      </c>
      <c r="B382" s="37">
        <f>SUMIFS(СВЦЭМ!$K$34:$K$777,СВЦЭМ!$A$34:$A$777,$A382,СВЦЭМ!$B$34:$B$777,B$366)+'СЕТ СН'!$F$13-'СЕТ СН'!$F$21</f>
        <v>-17.235706059999984</v>
      </c>
      <c r="C382" s="37">
        <f>SUMIFS(СВЦЭМ!$K$34:$K$777,СВЦЭМ!$A$34:$A$777,$A382,СВЦЭМ!$B$34:$B$777,C$366)+'СЕТ СН'!$F$13-'СЕТ СН'!$F$21</f>
        <v>13.925792269999988</v>
      </c>
      <c r="D382" s="37">
        <f>SUMIFS(СВЦЭМ!$K$34:$K$777,СВЦЭМ!$A$34:$A$777,$A382,СВЦЭМ!$B$34:$B$777,D$366)+'СЕТ СН'!$F$13-'СЕТ СН'!$F$21</f>
        <v>26.672440810000012</v>
      </c>
      <c r="E382" s="37">
        <f>SUMIFS(СВЦЭМ!$K$34:$K$777,СВЦЭМ!$A$34:$A$777,$A382,СВЦЭМ!$B$34:$B$777,E$366)+'СЕТ СН'!$F$13-'СЕТ СН'!$F$21</f>
        <v>31.54779026999995</v>
      </c>
      <c r="F382" s="37">
        <f>SUMIFS(СВЦЭМ!$K$34:$K$777,СВЦЭМ!$A$34:$A$777,$A382,СВЦЭМ!$B$34:$B$777,F$366)+'СЕТ СН'!$F$13-'СЕТ СН'!$F$21</f>
        <v>38.221772890000011</v>
      </c>
      <c r="G382" s="37">
        <f>SUMIFS(СВЦЭМ!$K$34:$K$777,СВЦЭМ!$A$34:$A$777,$A382,СВЦЭМ!$B$34:$B$777,G$366)+'СЕТ СН'!$F$13-'СЕТ СН'!$F$21</f>
        <v>31.080878819999953</v>
      </c>
      <c r="H382" s="37">
        <f>SUMIFS(СВЦЭМ!$K$34:$K$777,СВЦЭМ!$A$34:$A$777,$A382,СВЦЭМ!$B$34:$B$777,H$366)+'СЕТ СН'!$F$13-'СЕТ СН'!$F$21</f>
        <v>12.433092139999985</v>
      </c>
      <c r="I382" s="37">
        <f>SUMIFS(СВЦЭМ!$K$34:$K$777,СВЦЭМ!$A$34:$A$777,$A382,СВЦЭМ!$B$34:$B$777,I$366)+'СЕТ СН'!$F$13-'СЕТ СН'!$F$21</f>
        <v>-17.719444960000033</v>
      </c>
      <c r="J382" s="37">
        <f>SUMIFS(СВЦЭМ!$K$34:$K$777,СВЦЭМ!$A$34:$A$777,$A382,СВЦЭМ!$B$34:$B$777,J$366)+'СЕТ СН'!$F$13-'СЕТ СН'!$F$21</f>
        <v>-49.841811559999996</v>
      </c>
      <c r="K382" s="37">
        <f>SUMIFS(СВЦЭМ!$K$34:$K$777,СВЦЭМ!$A$34:$A$777,$A382,СВЦЭМ!$B$34:$B$777,K$366)+'СЕТ СН'!$F$13-'СЕТ СН'!$F$21</f>
        <v>-88.964908089999994</v>
      </c>
      <c r="L382" s="37">
        <f>SUMIFS(СВЦЭМ!$K$34:$K$777,СВЦЭМ!$A$34:$A$777,$A382,СВЦЭМ!$B$34:$B$777,L$366)+'СЕТ СН'!$F$13-'СЕТ СН'!$F$21</f>
        <v>-141.82896922999998</v>
      </c>
      <c r="M382" s="37">
        <f>SUMIFS(СВЦЭМ!$K$34:$K$777,СВЦЭМ!$A$34:$A$777,$A382,СВЦЭМ!$B$34:$B$777,M$366)+'СЕТ СН'!$F$13-'СЕТ СН'!$F$21</f>
        <v>-163.01405808999999</v>
      </c>
      <c r="N382" s="37">
        <f>SUMIFS(СВЦЭМ!$K$34:$K$777,СВЦЭМ!$A$34:$A$777,$A382,СВЦЭМ!$B$34:$B$777,N$366)+'СЕТ СН'!$F$13-'СЕТ СН'!$F$21</f>
        <v>-165.84288500000002</v>
      </c>
      <c r="O382" s="37">
        <f>SUMIFS(СВЦЭМ!$K$34:$K$777,СВЦЭМ!$A$34:$A$777,$A382,СВЦЭМ!$B$34:$B$777,O$366)+'СЕТ СН'!$F$13-'СЕТ СН'!$F$21</f>
        <v>-163.43708712</v>
      </c>
      <c r="P382" s="37">
        <f>SUMIFS(СВЦЭМ!$K$34:$K$777,СВЦЭМ!$A$34:$A$777,$A382,СВЦЭМ!$B$34:$B$777,P$366)+'СЕТ СН'!$F$13-'СЕТ СН'!$F$21</f>
        <v>-160.27060447000002</v>
      </c>
      <c r="Q382" s="37">
        <f>SUMIFS(СВЦЭМ!$K$34:$K$777,СВЦЭМ!$A$34:$A$777,$A382,СВЦЭМ!$B$34:$B$777,Q$366)+'СЕТ СН'!$F$13-'СЕТ СН'!$F$21</f>
        <v>-159.86578143999998</v>
      </c>
      <c r="R382" s="37">
        <f>SUMIFS(СВЦЭМ!$K$34:$K$777,СВЦЭМ!$A$34:$A$777,$A382,СВЦЭМ!$B$34:$B$777,R$366)+'СЕТ СН'!$F$13-'СЕТ СН'!$F$21</f>
        <v>-160.84224712999998</v>
      </c>
      <c r="S382" s="37">
        <f>SUMIFS(СВЦЭМ!$K$34:$K$777,СВЦЭМ!$A$34:$A$777,$A382,СВЦЭМ!$B$34:$B$777,S$366)+'СЕТ СН'!$F$13-'СЕТ СН'!$F$21</f>
        <v>-164.46764652000002</v>
      </c>
      <c r="T382" s="37">
        <f>SUMIFS(СВЦЭМ!$K$34:$K$777,СВЦЭМ!$A$34:$A$777,$A382,СВЦЭМ!$B$34:$B$777,T$366)+'СЕТ СН'!$F$13-'СЕТ СН'!$F$21</f>
        <v>-164.81293923999999</v>
      </c>
      <c r="U382" s="37">
        <f>SUMIFS(СВЦЭМ!$K$34:$K$777,СВЦЭМ!$A$34:$A$777,$A382,СВЦЭМ!$B$34:$B$777,U$366)+'СЕТ СН'!$F$13-'СЕТ СН'!$F$21</f>
        <v>-164.85971595000001</v>
      </c>
      <c r="V382" s="37">
        <f>SUMIFS(СВЦЭМ!$K$34:$K$777,СВЦЭМ!$A$34:$A$777,$A382,СВЦЭМ!$B$34:$B$777,V$366)+'СЕТ СН'!$F$13-'СЕТ СН'!$F$21</f>
        <v>-147.54109568000001</v>
      </c>
      <c r="W382" s="37">
        <f>SUMIFS(СВЦЭМ!$K$34:$K$777,СВЦЭМ!$A$34:$A$777,$A382,СВЦЭМ!$B$34:$B$777,W$366)+'СЕТ СН'!$F$13-'СЕТ СН'!$F$21</f>
        <v>-97.29650743000002</v>
      </c>
      <c r="X382" s="37">
        <f>SUMIFS(СВЦЭМ!$K$34:$K$777,СВЦЭМ!$A$34:$A$777,$A382,СВЦЭМ!$B$34:$B$777,X$366)+'СЕТ СН'!$F$13-'СЕТ СН'!$F$21</f>
        <v>-78.627007260000028</v>
      </c>
      <c r="Y382" s="37">
        <f>SUMIFS(СВЦЭМ!$K$34:$K$777,СВЦЭМ!$A$34:$A$777,$A382,СВЦЭМ!$B$34:$B$777,Y$366)+'СЕТ СН'!$F$13-'СЕТ СН'!$F$21</f>
        <v>-50.850315619999947</v>
      </c>
    </row>
    <row r="383" spans="1:25" ht="15.75" x14ac:dyDescent="0.2">
      <c r="A383" s="36">
        <f t="shared" si="10"/>
        <v>42964</v>
      </c>
      <c r="B383" s="37">
        <f>SUMIFS(СВЦЭМ!$K$34:$K$777,СВЦЭМ!$A$34:$A$777,$A383,СВЦЭМ!$B$34:$B$777,B$366)+'СЕТ СН'!$F$13-'СЕТ СН'!$F$21</f>
        <v>-32.107526060000055</v>
      </c>
      <c r="C383" s="37">
        <f>SUMIFS(СВЦЭМ!$K$34:$K$777,СВЦЭМ!$A$34:$A$777,$A383,СВЦЭМ!$B$34:$B$777,C$366)+'СЕТ СН'!$F$13-'СЕТ СН'!$F$21</f>
        <v>-3.5988902100000359</v>
      </c>
      <c r="D383" s="37">
        <f>SUMIFS(СВЦЭМ!$K$34:$K$777,СВЦЭМ!$A$34:$A$777,$A383,СВЦЭМ!$B$34:$B$777,D$366)+'СЕТ СН'!$F$13-'СЕТ СН'!$F$21</f>
        <v>19.003384180000012</v>
      </c>
      <c r="E383" s="37">
        <f>SUMIFS(СВЦЭМ!$K$34:$K$777,СВЦЭМ!$A$34:$A$777,$A383,СВЦЭМ!$B$34:$B$777,E$366)+'СЕТ СН'!$F$13-'СЕТ СН'!$F$21</f>
        <v>27.119695739999997</v>
      </c>
      <c r="F383" s="37">
        <f>SUMIFS(СВЦЭМ!$K$34:$K$777,СВЦЭМ!$A$34:$A$777,$A383,СВЦЭМ!$B$34:$B$777,F$366)+'СЕТ СН'!$F$13-'СЕТ СН'!$F$21</f>
        <v>32.982575249999968</v>
      </c>
      <c r="G383" s="37">
        <f>SUMIFS(СВЦЭМ!$K$34:$K$777,СВЦЭМ!$A$34:$A$777,$A383,СВЦЭМ!$B$34:$B$777,G$366)+'СЕТ СН'!$F$13-'СЕТ СН'!$F$21</f>
        <v>24.571716100000003</v>
      </c>
      <c r="H383" s="37">
        <f>SUMIFS(СВЦЭМ!$K$34:$K$777,СВЦЭМ!$A$34:$A$777,$A383,СВЦЭМ!$B$34:$B$777,H$366)+'СЕТ СН'!$F$13-'СЕТ СН'!$F$21</f>
        <v>-4.5039206999999806</v>
      </c>
      <c r="I383" s="37">
        <f>SUMIFS(СВЦЭМ!$K$34:$K$777,СВЦЭМ!$A$34:$A$777,$A383,СВЦЭМ!$B$34:$B$777,I$366)+'СЕТ СН'!$F$13-'СЕТ СН'!$F$21</f>
        <v>-31.379735090000054</v>
      </c>
      <c r="J383" s="37">
        <f>SUMIFS(СВЦЭМ!$K$34:$K$777,СВЦЭМ!$A$34:$A$777,$A383,СВЦЭМ!$B$34:$B$777,J$366)+'СЕТ СН'!$F$13-'СЕТ СН'!$F$21</f>
        <v>-64.611446089999959</v>
      </c>
      <c r="K383" s="37">
        <f>SUMIFS(СВЦЭМ!$K$34:$K$777,СВЦЭМ!$A$34:$A$777,$A383,СВЦЭМ!$B$34:$B$777,K$366)+'СЕТ СН'!$F$13-'СЕТ СН'!$F$21</f>
        <v>-91.680794880000008</v>
      </c>
      <c r="L383" s="37">
        <f>SUMIFS(СВЦЭМ!$K$34:$K$777,СВЦЭМ!$A$34:$A$777,$A383,СВЦЭМ!$B$34:$B$777,L$366)+'СЕТ СН'!$F$13-'СЕТ СН'!$F$21</f>
        <v>-145.74798541000001</v>
      </c>
      <c r="M383" s="37">
        <f>SUMIFS(СВЦЭМ!$K$34:$K$777,СВЦЭМ!$A$34:$A$777,$A383,СВЦЭМ!$B$34:$B$777,M$366)+'СЕТ СН'!$F$13-'СЕТ СН'!$F$21</f>
        <v>-162.92040198000001</v>
      </c>
      <c r="N383" s="37">
        <f>SUMIFS(СВЦЭМ!$K$34:$K$777,СВЦЭМ!$A$34:$A$777,$A383,СВЦЭМ!$B$34:$B$777,N$366)+'СЕТ СН'!$F$13-'СЕТ СН'!$F$21</f>
        <v>-165.04721454000003</v>
      </c>
      <c r="O383" s="37">
        <f>SUMIFS(СВЦЭМ!$K$34:$K$777,СВЦЭМ!$A$34:$A$777,$A383,СВЦЭМ!$B$34:$B$777,O$366)+'СЕТ СН'!$F$13-'СЕТ СН'!$F$21</f>
        <v>-163.95597380999999</v>
      </c>
      <c r="P383" s="37">
        <f>SUMIFS(СВЦЭМ!$K$34:$K$777,СВЦЭМ!$A$34:$A$777,$A383,СВЦЭМ!$B$34:$B$777,P$366)+'СЕТ СН'!$F$13-'СЕТ СН'!$F$21</f>
        <v>-163.60044680999999</v>
      </c>
      <c r="Q383" s="37">
        <f>SUMIFS(СВЦЭМ!$K$34:$K$777,СВЦЭМ!$A$34:$A$777,$A383,СВЦЭМ!$B$34:$B$777,Q$366)+'СЕТ СН'!$F$13-'СЕТ СН'!$F$21</f>
        <v>-161.79224382000001</v>
      </c>
      <c r="R383" s="37">
        <f>SUMIFS(СВЦЭМ!$K$34:$K$777,СВЦЭМ!$A$34:$A$777,$A383,СВЦЭМ!$B$34:$B$777,R$366)+'СЕТ СН'!$F$13-'СЕТ СН'!$F$21</f>
        <v>-164.26736037000001</v>
      </c>
      <c r="S383" s="37">
        <f>SUMIFS(СВЦЭМ!$K$34:$K$777,СВЦЭМ!$A$34:$A$777,$A383,СВЦЭМ!$B$34:$B$777,S$366)+'СЕТ СН'!$F$13-'СЕТ СН'!$F$21</f>
        <v>-166.02878249999998</v>
      </c>
      <c r="T383" s="37">
        <f>SUMIFS(СВЦЭМ!$K$34:$K$777,СВЦЭМ!$A$34:$A$777,$A383,СВЦЭМ!$B$34:$B$777,T$366)+'СЕТ СН'!$F$13-'СЕТ СН'!$F$21</f>
        <v>-167.10005727999999</v>
      </c>
      <c r="U383" s="37">
        <f>SUMIFS(СВЦЭМ!$K$34:$K$777,СВЦЭМ!$A$34:$A$777,$A383,СВЦЭМ!$B$34:$B$777,U$366)+'СЕТ СН'!$F$13-'СЕТ СН'!$F$21</f>
        <v>-165.75306576000003</v>
      </c>
      <c r="V383" s="37">
        <f>SUMIFS(СВЦЭМ!$K$34:$K$777,СВЦЭМ!$A$34:$A$777,$A383,СВЦЭМ!$B$34:$B$777,V$366)+'СЕТ СН'!$F$13-'СЕТ СН'!$F$21</f>
        <v>-152.17267095</v>
      </c>
      <c r="W383" s="37">
        <f>SUMIFS(СВЦЭМ!$K$34:$K$777,СВЦЭМ!$A$34:$A$777,$A383,СВЦЭМ!$B$34:$B$777,W$366)+'СЕТ СН'!$F$13-'СЕТ СН'!$F$21</f>
        <v>-114.2044932</v>
      </c>
      <c r="X383" s="37">
        <f>SUMIFS(СВЦЭМ!$K$34:$K$777,СВЦЭМ!$A$34:$A$777,$A383,СВЦЭМ!$B$34:$B$777,X$366)+'СЕТ СН'!$F$13-'СЕТ СН'!$F$21</f>
        <v>-80.415820750000023</v>
      </c>
      <c r="Y383" s="37">
        <f>SUMIFS(СВЦЭМ!$K$34:$K$777,СВЦЭМ!$A$34:$A$777,$A383,СВЦЭМ!$B$34:$B$777,Y$366)+'СЕТ СН'!$F$13-'СЕТ СН'!$F$21</f>
        <v>-58.505480710000029</v>
      </c>
    </row>
    <row r="384" spans="1:25" ht="15.75" x14ac:dyDescent="0.2">
      <c r="A384" s="36">
        <f t="shared" si="10"/>
        <v>42965</v>
      </c>
      <c r="B384" s="37">
        <f>SUMIFS(СВЦЭМ!$K$34:$K$777,СВЦЭМ!$A$34:$A$777,$A384,СВЦЭМ!$B$34:$B$777,B$366)+'СЕТ СН'!$F$13-'СЕТ СН'!$F$21</f>
        <v>-32.54217387999995</v>
      </c>
      <c r="C384" s="37">
        <f>SUMIFS(СВЦЭМ!$K$34:$K$777,СВЦЭМ!$A$34:$A$777,$A384,СВЦЭМ!$B$34:$B$777,C$366)+'СЕТ СН'!$F$13-'СЕТ СН'!$F$21</f>
        <v>4.6992623400000184</v>
      </c>
      <c r="D384" s="37">
        <f>SUMIFS(СВЦЭМ!$K$34:$K$777,СВЦЭМ!$A$34:$A$777,$A384,СВЦЭМ!$B$34:$B$777,D$366)+'СЕТ СН'!$F$13-'СЕТ СН'!$F$21</f>
        <v>26.540951930000006</v>
      </c>
      <c r="E384" s="37">
        <f>SUMIFS(СВЦЭМ!$K$34:$K$777,СВЦЭМ!$A$34:$A$777,$A384,СВЦЭМ!$B$34:$B$777,E$366)+'СЕТ СН'!$F$13-'СЕТ СН'!$F$21</f>
        <v>37.555862430000047</v>
      </c>
      <c r="F384" s="37">
        <f>SUMIFS(СВЦЭМ!$K$34:$K$777,СВЦЭМ!$A$34:$A$777,$A384,СВЦЭМ!$B$34:$B$777,F$366)+'СЕТ СН'!$F$13-'СЕТ СН'!$F$21</f>
        <v>41.573789359999978</v>
      </c>
      <c r="G384" s="37">
        <f>SUMIFS(СВЦЭМ!$K$34:$K$777,СВЦЭМ!$A$34:$A$777,$A384,СВЦЭМ!$B$34:$B$777,G$366)+'СЕТ СН'!$F$13-'СЕТ СН'!$F$21</f>
        <v>37.160952660000021</v>
      </c>
      <c r="H384" s="37">
        <f>SUMIFS(СВЦЭМ!$K$34:$K$777,СВЦЭМ!$A$34:$A$777,$A384,СВЦЭМ!$B$34:$B$777,H$366)+'СЕТ СН'!$F$13-'СЕТ СН'!$F$21</f>
        <v>-1.9556360399999448</v>
      </c>
      <c r="I384" s="37">
        <f>SUMIFS(СВЦЭМ!$K$34:$K$777,СВЦЭМ!$A$34:$A$777,$A384,СВЦЭМ!$B$34:$B$777,I$366)+'СЕТ СН'!$F$13-'СЕТ СН'!$F$21</f>
        <v>-32.138195689999975</v>
      </c>
      <c r="J384" s="37">
        <f>SUMIFS(СВЦЭМ!$K$34:$K$777,СВЦЭМ!$A$34:$A$777,$A384,СВЦЭМ!$B$34:$B$777,J$366)+'СЕТ СН'!$F$13-'СЕТ СН'!$F$21</f>
        <v>-66.918174990000011</v>
      </c>
      <c r="K384" s="37">
        <f>SUMIFS(СВЦЭМ!$K$34:$K$777,СВЦЭМ!$A$34:$A$777,$A384,СВЦЭМ!$B$34:$B$777,K$366)+'СЕТ СН'!$F$13-'СЕТ СН'!$F$21</f>
        <v>-92.248365550000017</v>
      </c>
      <c r="L384" s="37">
        <f>SUMIFS(СВЦЭМ!$K$34:$K$777,СВЦЭМ!$A$34:$A$777,$A384,СВЦЭМ!$B$34:$B$777,L$366)+'СЕТ СН'!$F$13-'СЕТ СН'!$F$21</f>
        <v>-150.37656157999999</v>
      </c>
      <c r="M384" s="37">
        <f>SUMIFS(СВЦЭМ!$K$34:$K$777,СВЦЭМ!$A$34:$A$777,$A384,СВЦЭМ!$B$34:$B$777,M$366)+'СЕТ СН'!$F$13-'СЕТ СН'!$F$21</f>
        <v>-170.44380851</v>
      </c>
      <c r="N384" s="37">
        <f>SUMIFS(СВЦЭМ!$K$34:$K$777,СВЦЭМ!$A$34:$A$777,$A384,СВЦЭМ!$B$34:$B$777,N$366)+'СЕТ СН'!$F$13-'СЕТ СН'!$F$21</f>
        <v>-169.21400174000001</v>
      </c>
      <c r="O384" s="37">
        <f>SUMIFS(СВЦЭМ!$K$34:$K$777,СВЦЭМ!$A$34:$A$777,$A384,СВЦЭМ!$B$34:$B$777,O$366)+'СЕТ СН'!$F$13-'СЕТ СН'!$F$21</f>
        <v>-173.32761319000002</v>
      </c>
      <c r="P384" s="37">
        <f>SUMIFS(СВЦЭМ!$K$34:$K$777,СВЦЭМ!$A$34:$A$777,$A384,СВЦЭМ!$B$34:$B$777,P$366)+'СЕТ СН'!$F$13-'СЕТ СН'!$F$21</f>
        <v>-167.84946961999998</v>
      </c>
      <c r="Q384" s="37">
        <f>SUMIFS(СВЦЭМ!$K$34:$K$777,СВЦЭМ!$A$34:$A$777,$A384,СВЦЭМ!$B$34:$B$777,Q$366)+'СЕТ СН'!$F$13-'СЕТ СН'!$F$21</f>
        <v>-165.38330034000001</v>
      </c>
      <c r="R384" s="37">
        <f>SUMIFS(СВЦЭМ!$K$34:$K$777,СВЦЭМ!$A$34:$A$777,$A384,СВЦЭМ!$B$34:$B$777,R$366)+'СЕТ СН'!$F$13-'СЕТ СН'!$F$21</f>
        <v>-161.27870015000002</v>
      </c>
      <c r="S384" s="37">
        <f>SUMIFS(СВЦЭМ!$K$34:$K$777,СВЦЭМ!$A$34:$A$777,$A384,СВЦЭМ!$B$34:$B$777,S$366)+'СЕТ СН'!$F$13-'СЕТ СН'!$F$21</f>
        <v>-169.83185795000003</v>
      </c>
      <c r="T384" s="37">
        <f>SUMIFS(СВЦЭМ!$K$34:$K$777,СВЦЭМ!$A$34:$A$777,$A384,СВЦЭМ!$B$34:$B$777,T$366)+'СЕТ СН'!$F$13-'СЕТ СН'!$F$21</f>
        <v>-164.22439186000003</v>
      </c>
      <c r="U384" s="37">
        <f>SUMIFS(СВЦЭМ!$K$34:$K$777,СВЦЭМ!$A$34:$A$777,$A384,СВЦЭМ!$B$34:$B$777,U$366)+'СЕТ СН'!$F$13-'СЕТ СН'!$F$21</f>
        <v>-165.7976754</v>
      </c>
      <c r="V384" s="37">
        <f>SUMIFS(СВЦЭМ!$K$34:$K$777,СВЦЭМ!$A$34:$A$777,$A384,СВЦЭМ!$B$34:$B$777,V$366)+'СЕТ СН'!$F$13-'СЕТ СН'!$F$21</f>
        <v>-145.44241763000002</v>
      </c>
      <c r="W384" s="37">
        <f>SUMIFS(СВЦЭМ!$K$34:$K$777,СВЦЭМ!$A$34:$A$777,$A384,СВЦЭМ!$B$34:$B$777,W$366)+'СЕТ СН'!$F$13-'СЕТ СН'!$F$21</f>
        <v>-100.09577316999997</v>
      </c>
      <c r="X384" s="37">
        <f>SUMIFS(СВЦЭМ!$K$34:$K$777,СВЦЭМ!$A$34:$A$777,$A384,СВЦЭМ!$B$34:$B$777,X$366)+'СЕТ СН'!$F$13-'СЕТ СН'!$F$21</f>
        <v>-74.285141239999973</v>
      </c>
      <c r="Y384" s="37">
        <f>SUMIFS(СВЦЭМ!$K$34:$K$777,СВЦЭМ!$A$34:$A$777,$A384,СВЦЭМ!$B$34:$B$777,Y$366)+'СЕТ СН'!$F$13-'СЕТ СН'!$F$21</f>
        <v>-53.083857879999982</v>
      </c>
    </row>
    <row r="385" spans="1:26" ht="15.75" x14ac:dyDescent="0.2">
      <c r="A385" s="36">
        <f t="shared" si="10"/>
        <v>42966</v>
      </c>
      <c r="B385" s="37">
        <f>SUMIFS(СВЦЭМ!$K$34:$K$777,СВЦЭМ!$A$34:$A$777,$A385,СВЦЭМ!$B$34:$B$777,B$366)+'СЕТ СН'!$F$13-'СЕТ СН'!$F$21</f>
        <v>-28.551226459999953</v>
      </c>
      <c r="C385" s="37">
        <f>SUMIFS(СВЦЭМ!$K$34:$K$777,СВЦЭМ!$A$34:$A$777,$A385,СВЦЭМ!$B$34:$B$777,C$366)+'СЕТ СН'!$F$13-'СЕТ СН'!$F$21</f>
        <v>7.1515158700000256</v>
      </c>
      <c r="D385" s="37">
        <f>SUMIFS(СВЦЭМ!$K$34:$K$777,СВЦЭМ!$A$34:$A$777,$A385,СВЦЭМ!$B$34:$B$777,D$366)+'СЕТ СН'!$F$13-'СЕТ СН'!$F$21</f>
        <v>28.593255419999991</v>
      </c>
      <c r="E385" s="37">
        <f>SUMIFS(СВЦЭМ!$K$34:$K$777,СВЦЭМ!$A$34:$A$777,$A385,СВЦЭМ!$B$34:$B$777,E$366)+'СЕТ СН'!$F$13-'СЕТ СН'!$F$21</f>
        <v>38.237215539999966</v>
      </c>
      <c r="F385" s="37">
        <f>SUMIFS(СВЦЭМ!$K$34:$K$777,СВЦЭМ!$A$34:$A$777,$A385,СВЦЭМ!$B$34:$B$777,F$366)+'СЕТ СН'!$F$13-'СЕТ СН'!$F$21</f>
        <v>40.481100910000009</v>
      </c>
      <c r="G385" s="37">
        <f>SUMIFS(СВЦЭМ!$K$34:$K$777,СВЦЭМ!$A$34:$A$777,$A385,СВЦЭМ!$B$34:$B$777,G$366)+'СЕТ СН'!$F$13-'СЕТ СН'!$F$21</f>
        <v>38.626915489999988</v>
      </c>
      <c r="H385" s="37">
        <f>SUMIFS(СВЦЭМ!$K$34:$K$777,СВЦЭМ!$A$34:$A$777,$A385,СВЦЭМ!$B$34:$B$777,H$366)+'СЕТ СН'!$F$13-'СЕТ СН'!$F$21</f>
        <v>24.760081199999945</v>
      </c>
      <c r="I385" s="37">
        <f>SUMIFS(СВЦЭМ!$K$34:$K$777,СВЦЭМ!$A$34:$A$777,$A385,СВЦЭМ!$B$34:$B$777,I$366)+'СЕТ СН'!$F$13-'СЕТ СН'!$F$21</f>
        <v>-7.1163661900000079</v>
      </c>
      <c r="J385" s="37">
        <f>SUMIFS(СВЦЭМ!$K$34:$K$777,СВЦЭМ!$A$34:$A$777,$A385,СВЦЭМ!$B$34:$B$777,J$366)+'СЕТ СН'!$F$13-'СЕТ СН'!$F$21</f>
        <v>-65.040751150000006</v>
      </c>
      <c r="K385" s="37">
        <f>SUMIFS(СВЦЭМ!$K$34:$K$777,СВЦЭМ!$A$34:$A$777,$A385,СВЦЭМ!$B$34:$B$777,K$366)+'СЕТ СН'!$F$13-'СЕТ СН'!$F$21</f>
        <v>-101.61970858000001</v>
      </c>
      <c r="L385" s="37">
        <f>SUMIFS(СВЦЭМ!$K$34:$K$777,СВЦЭМ!$A$34:$A$777,$A385,СВЦЭМ!$B$34:$B$777,L$366)+'СЕТ СН'!$F$13-'СЕТ СН'!$F$21</f>
        <v>-168.22211626000001</v>
      </c>
      <c r="M385" s="37">
        <f>SUMIFS(СВЦЭМ!$K$34:$K$777,СВЦЭМ!$A$34:$A$777,$A385,СВЦЭМ!$B$34:$B$777,M$366)+'СЕТ СН'!$F$13-'СЕТ СН'!$F$21</f>
        <v>-180.23909071999998</v>
      </c>
      <c r="N385" s="37">
        <f>SUMIFS(СВЦЭМ!$K$34:$K$777,СВЦЭМ!$A$34:$A$777,$A385,СВЦЭМ!$B$34:$B$777,N$366)+'СЕТ СН'!$F$13-'СЕТ СН'!$F$21</f>
        <v>-178.79607592999997</v>
      </c>
      <c r="O385" s="37">
        <f>SUMIFS(СВЦЭМ!$K$34:$K$777,СВЦЭМ!$A$34:$A$777,$A385,СВЦЭМ!$B$34:$B$777,O$366)+'СЕТ СН'!$F$13-'СЕТ СН'!$F$21</f>
        <v>-178.14796354999999</v>
      </c>
      <c r="P385" s="37">
        <f>SUMIFS(СВЦЭМ!$K$34:$K$777,СВЦЭМ!$A$34:$A$777,$A385,СВЦЭМ!$B$34:$B$777,P$366)+'СЕТ СН'!$F$13-'СЕТ СН'!$F$21</f>
        <v>-174.92982531000001</v>
      </c>
      <c r="Q385" s="37">
        <f>SUMIFS(СВЦЭМ!$K$34:$K$777,СВЦЭМ!$A$34:$A$777,$A385,СВЦЭМ!$B$34:$B$777,Q$366)+'СЕТ СН'!$F$13-'СЕТ СН'!$F$21</f>
        <v>-177.35243763</v>
      </c>
      <c r="R385" s="37">
        <f>SUMIFS(СВЦЭМ!$K$34:$K$777,СВЦЭМ!$A$34:$A$777,$A385,СВЦЭМ!$B$34:$B$777,R$366)+'СЕТ СН'!$F$13-'СЕТ СН'!$F$21</f>
        <v>-179.01757753999999</v>
      </c>
      <c r="S385" s="37">
        <f>SUMIFS(СВЦЭМ!$K$34:$K$777,СВЦЭМ!$A$34:$A$777,$A385,СВЦЭМ!$B$34:$B$777,S$366)+'СЕТ СН'!$F$13-'СЕТ СН'!$F$21</f>
        <v>-181.17508658000003</v>
      </c>
      <c r="T385" s="37">
        <f>SUMIFS(СВЦЭМ!$K$34:$K$777,СВЦЭМ!$A$34:$A$777,$A385,СВЦЭМ!$B$34:$B$777,T$366)+'СЕТ СН'!$F$13-'СЕТ СН'!$F$21</f>
        <v>-175.88820249000003</v>
      </c>
      <c r="U385" s="37">
        <f>SUMIFS(СВЦЭМ!$K$34:$K$777,СВЦЭМ!$A$34:$A$777,$A385,СВЦЭМ!$B$34:$B$777,U$366)+'СЕТ СН'!$F$13-'СЕТ СН'!$F$21</f>
        <v>-174.83361044999998</v>
      </c>
      <c r="V385" s="37">
        <f>SUMIFS(СВЦЭМ!$K$34:$K$777,СВЦЭМ!$A$34:$A$777,$A385,СВЦЭМ!$B$34:$B$777,V$366)+'СЕТ СН'!$F$13-'СЕТ СН'!$F$21</f>
        <v>-172.15877597000002</v>
      </c>
      <c r="W385" s="37">
        <f>SUMIFS(СВЦЭМ!$K$34:$K$777,СВЦЭМ!$A$34:$A$777,$A385,СВЦЭМ!$B$34:$B$777,W$366)+'СЕТ СН'!$F$13-'СЕТ СН'!$F$21</f>
        <v>-133.4457807</v>
      </c>
      <c r="X385" s="37">
        <f>SUMIFS(СВЦЭМ!$K$34:$K$777,СВЦЭМ!$A$34:$A$777,$A385,СВЦЭМ!$B$34:$B$777,X$366)+'СЕТ СН'!$F$13-'СЕТ СН'!$F$21</f>
        <v>-96.717686679999986</v>
      </c>
      <c r="Y385" s="37">
        <f>SUMIFS(СВЦЭМ!$K$34:$K$777,СВЦЭМ!$A$34:$A$777,$A385,СВЦЭМ!$B$34:$B$777,Y$366)+'СЕТ СН'!$F$13-'СЕТ СН'!$F$21</f>
        <v>-63.915881519999971</v>
      </c>
    </row>
    <row r="386" spans="1:26" ht="15.75" x14ac:dyDescent="0.2">
      <c r="A386" s="36">
        <f t="shared" si="10"/>
        <v>42967</v>
      </c>
      <c r="B386" s="37">
        <f>SUMIFS(СВЦЭМ!$K$34:$K$777,СВЦЭМ!$A$34:$A$777,$A386,СВЦЭМ!$B$34:$B$777,B$366)+'СЕТ СН'!$F$13-'СЕТ СН'!$F$21</f>
        <v>-60.182492079999975</v>
      </c>
      <c r="C386" s="37">
        <f>SUMIFS(СВЦЭМ!$K$34:$K$777,СВЦЭМ!$A$34:$A$777,$A386,СВЦЭМ!$B$34:$B$777,C$366)+'СЕТ СН'!$F$13-'СЕТ СН'!$F$21</f>
        <v>-31.644994389999965</v>
      </c>
      <c r="D386" s="37">
        <f>SUMIFS(СВЦЭМ!$K$34:$K$777,СВЦЭМ!$A$34:$A$777,$A386,СВЦЭМ!$B$34:$B$777,D$366)+'СЕТ СН'!$F$13-'СЕТ СН'!$F$21</f>
        <v>-28.245086480000055</v>
      </c>
      <c r="E386" s="37">
        <f>SUMIFS(СВЦЭМ!$K$34:$K$777,СВЦЭМ!$A$34:$A$777,$A386,СВЦЭМ!$B$34:$B$777,E$366)+'СЕТ СН'!$F$13-'СЕТ СН'!$F$21</f>
        <v>-20.470461490000048</v>
      </c>
      <c r="F386" s="37">
        <f>SUMIFS(СВЦЭМ!$K$34:$K$777,СВЦЭМ!$A$34:$A$777,$A386,СВЦЭМ!$B$34:$B$777,F$366)+'СЕТ СН'!$F$13-'СЕТ СН'!$F$21</f>
        <v>-17.618600440000023</v>
      </c>
      <c r="G386" s="37">
        <f>SUMIFS(СВЦЭМ!$K$34:$K$777,СВЦЭМ!$A$34:$A$777,$A386,СВЦЭМ!$B$34:$B$777,G$366)+'СЕТ СН'!$F$13-'СЕТ СН'!$F$21</f>
        <v>-15.582695739999963</v>
      </c>
      <c r="H386" s="37">
        <f>SUMIFS(СВЦЭМ!$K$34:$K$777,СВЦЭМ!$A$34:$A$777,$A386,СВЦЭМ!$B$34:$B$777,H$366)+'СЕТ СН'!$F$13-'СЕТ СН'!$F$21</f>
        <v>-10.880682019999995</v>
      </c>
      <c r="I386" s="37">
        <f>SUMIFS(СВЦЭМ!$K$34:$K$777,СВЦЭМ!$A$34:$A$777,$A386,СВЦЭМ!$B$34:$B$777,I$366)+'СЕТ СН'!$F$13-'СЕТ СН'!$F$21</f>
        <v>-5.4570901199999753</v>
      </c>
      <c r="J386" s="37">
        <f>SUMIFS(СВЦЭМ!$K$34:$K$777,СВЦЭМ!$A$34:$A$777,$A386,СВЦЭМ!$B$34:$B$777,J$366)+'СЕТ СН'!$F$13-'СЕТ СН'!$F$21</f>
        <v>-58.38657261000003</v>
      </c>
      <c r="K386" s="37">
        <f>SUMIFS(СВЦЭМ!$K$34:$K$777,СВЦЭМ!$A$34:$A$777,$A386,СВЦЭМ!$B$34:$B$777,K$366)+'СЕТ СН'!$F$13-'СЕТ СН'!$F$21</f>
        <v>-88.714286619999996</v>
      </c>
      <c r="L386" s="37">
        <f>SUMIFS(СВЦЭМ!$K$34:$K$777,СВЦЭМ!$A$34:$A$777,$A386,СВЦЭМ!$B$34:$B$777,L$366)+'СЕТ СН'!$F$13-'СЕТ СН'!$F$21</f>
        <v>-158.26184146999998</v>
      </c>
      <c r="M386" s="37">
        <f>SUMIFS(СВЦЭМ!$K$34:$K$777,СВЦЭМ!$A$34:$A$777,$A386,СВЦЭМ!$B$34:$B$777,M$366)+'СЕТ СН'!$F$13-'СЕТ СН'!$F$21</f>
        <v>-174.09824544000003</v>
      </c>
      <c r="N386" s="37">
        <f>SUMIFS(СВЦЭМ!$K$34:$K$777,СВЦЭМ!$A$34:$A$777,$A386,СВЦЭМ!$B$34:$B$777,N$366)+'СЕТ СН'!$F$13-'СЕТ СН'!$F$21</f>
        <v>-173.98068138000002</v>
      </c>
      <c r="O386" s="37">
        <f>SUMIFS(СВЦЭМ!$K$34:$K$777,СВЦЭМ!$A$34:$A$777,$A386,СВЦЭМ!$B$34:$B$777,O$366)+'СЕТ СН'!$F$13-'СЕТ СН'!$F$21</f>
        <v>-175.52900774</v>
      </c>
      <c r="P386" s="37">
        <f>SUMIFS(СВЦЭМ!$K$34:$K$777,СВЦЭМ!$A$34:$A$777,$A386,СВЦЭМ!$B$34:$B$777,P$366)+'СЕТ СН'!$F$13-'СЕТ СН'!$F$21</f>
        <v>-174.76181229000002</v>
      </c>
      <c r="Q386" s="37">
        <f>SUMIFS(СВЦЭМ!$K$34:$K$777,СВЦЭМ!$A$34:$A$777,$A386,СВЦЭМ!$B$34:$B$777,Q$366)+'СЕТ СН'!$F$13-'СЕТ СН'!$F$21</f>
        <v>-172.17156570999998</v>
      </c>
      <c r="R386" s="37">
        <f>SUMIFS(СВЦЭМ!$K$34:$K$777,СВЦЭМ!$A$34:$A$777,$A386,СВЦЭМ!$B$34:$B$777,R$366)+'СЕТ СН'!$F$13-'СЕТ СН'!$F$21</f>
        <v>-166.45111314000002</v>
      </c>
      <c r="S386" s="37">
        <f>SUMIFS(СВЦЭМ!$K$34:$K$777,СВЦЭМ!$A$34:$A$777,$A386,СВЦЭМ!$B$34:$B$777,S$366)+'СЕТ СН'!$F$13-'СЕТ СН'!$F$21</f>
        <v>-144.41116475000001</v>
      </c>
      <c r="T386" s="37">
        <f>SUMIFS(СВЦЭМ!$K$34:$K$777,СВЦЭМ!$A$34:$A$777,$A386,СВЦЭМ!$B$34:$B$777,T$366)+'СЕТ СН'!$F$13-'СЕТ СН'!$F$21</f>
        <v>-146.87138929000002</v>
      </c>
      <c r="U386" s="37">
        <f>SUMIFS(СВЦЭМ!$K$34:$K$777,СВЦЭМ!$A$34:$A$777,$A386,СВЦЭМ!$B$34:$B$777,U$366)+'СЕТ СН'!$F$13-'СЕТ СН'!$F$21</f>
        <v>-150.90719662999999</v>
      </c>
      <c r="V386" s="37">
        <f>SUMIFS(СВЦЭМ!$K$34:$K$777,СВЦЭМ!$A$34:$A$777,$A386,СВЦЭМ!$B$34:$B$777,V$366)+'СЕТ СН'!$F$13-'СЕТ СН'!$F$21</f>
        <v>-131.84556530999998</v>
      </c>
      <c r="W386" s="37">
        <f>SUMIFS(СВЦЭМ!$K$34:$K$777,СВЦЭМ!$A$34:$A$777,$A386,СВЦЭМ!$B$34:$B$777,W$366)+'СЕТ СН'!$F$13-'СЕТ СН'!$F$21</f>
        <v>-95.258915520000016</v>
      </c>
      <c r="X386" s="37">
        <f>SUMIFS(СВЦЭМ!$K$34:$K$777,СВЦЭМ!$A$34:$A$777,$A386,СВЦЭМ!$B$34:$B$777,X$366)+'СЕТ СН'!$F$13-'СЕТ СН'!$F$21</f>
        <v>-104.32551769999998</v>
      </c>
      <c r="Y386" s="37">
        <f>SUMIFS(СВЦЭМ!$K$34:$K$777,СВЦЭМ!$A$34:$A$777,$A386,СВЦЭМ!$B$34:$B$777,Y$366)+'СЕТ СН'!$F$13-'СЕТ СН'!$F$21</f>
        <v>-77.297810700000014</v>
      </c>
    </row>
    <row r="387" spans="1:26" ht="15.75" x14ac:dyDescent="0.2">
      <c r="A387" s="36">
        <f t="shared" si="10"/>
        <v>42968</v>
      </c>
      <c r="B387" s="37">
        <f>SUMIFS(СВЦЭМ!$K$34:$K$777,СВЦЭМ!$A$34:$A$777,$A387,СВЦЭМ!$B$34:$B$777,B$366)+'СЕТ СН'!$F$13-'СЕТ СН'!$F$21</f>
        <v>-31.201390019999963</v>
      </c>
      <c r="C387" s="37">
        <f>SUMIFS(СВЦЭМ!$K$34:$K$777,СВЦЭМ!$A$34:$A$777,$A387,СВЦЭМ!$B$34:$B$777,C$366)+'СЕТ СН'!$F$13-'СЕТ СН'!$F$21</f>
        <v>5.8950574599999754</v>
      </c>
      <c r="D387" s="37">
        <f>SUMIFS(СВЦЭМ!$K$34:$K$777,СВЦЭМ!$A$34:$A$777,$A387,СВЦЭМ!$B$34:$B$777,D$366)+'СЕТ СН'!$F$13-'СЕТ СН'!$F$21</f>
        <v>14.346426199999996</v>
      </c>
      <c r="E387" s="37">
        <f>SUMIFS(СВЦЭМ!$K$34:$K$777,СВЦЭМ!$A$34:$A$777,$A387,СВЦЭМ!$B$34:$B$777,E$366)+'СЕТ СН'!$F$13-'СЕТ СН'!$F$21</f>
        <v>23.377188879999949</v>
      </c>
      <c r="F387" s="37">
        <f>SUMIFS(СВЦЭМ!$K$34:$K$777,СВЦЭМ!$A$34:$A$777,$A387,СВЦЭМ!$B$34:$B$777,F$366)+'СЕТ СН'!$F$13-'СЕТ СН'!$F$21</f>
        <v>24.607034480000038</v>
      </c>
      <c r="G387" s="37">
        <f>SUMIFS(СВЦЭМ!$K$34:$K$777,СВЦЭМ!$A$34:$A$777,$A387,СВЦЭМ!$B$34:$B$777,G$366)+'СЕТ СН'!$F$13-'СЕТ СН'!$F$21</f>
        <v>25.904457510000043</v>
      </c>
      <c r="H387" s="37">
        <f>SUMIFS(СВЦЭМ!$K$34:$K$777,СВЦЭМ!$A$34:$A$777,$A387,СВЦЭМ!$B$34:$B$777,H$366)+'СЕТ СН'!$F$13-'СЕТ СН'!$F$21</f>
        <v>5.2870864999999867</v>
      </c>
      <c r="I387" s="37">
        <f>SUMIFS(СВЦЭМ!$K$34:$K$777,СВЦЭМ!$A$34:$A$777,$A387,СВЦЭМ!$B$34:$B$777,I$366)+'СЕТ СН'!$F$13-'СЕТ СН'!$F$21</f>
        <v>-26.129171939999992</v>
      </c>
      <c r="J387" s="37">
        <f>SUMIFS(СВЦЭМ!$K$34:$K$777,СВЦЭМ!$A$34:$A$777,$A387,СВЦЭМ!$B$34:$B$777,J$366)+'СЕТ СН'!$F$13-'СЕТ СН'!$F$21</f>
        <v>-62.381510079999998</v>
      </c>
      <c r="K387" s="37">
        <f>SUMIFS(СВЦЭМ!$K$34:$K$777,СВЦЭМ!$A$34:$A$777,$A387,СВЦЭМ!$B$34:$B$777,K$366)+'СЕТ СН'!$F$13-'СЕТ СН'!$F$21</f>
        <v>-106.39008398999999</v>
      </c>
      <c r="L387" s="37">
        <f>SUMIFS(СВЦЭМ!$K$34:$K$777,СВЦЭМ!$A$34:$A$777,$A387,СВЦЭМ!$B$34:$B$777,L$366)+'СЕТ СН'!$F$13-'СЕТ СН'!$F$21</f>
        <v>-158.69204711999998</v>
      </c>
      <c r="M387" s="37">
        <f>SUMIFS(СВЦЭМ!$K$34:$K$777,СВЦЭМ!$A$34:$A$777,$A387,СВЦЭМ!$B$34:$B$777,M$366)+'СЕТ СН'!$F$13-'СЕТ СН'!$F$21</f>
        <v>-174.52712023999999</v>
      </c>
      <c r="N387" s="37">
        <f>SUMIFS(СВЦЭМ!$K$34:$K$777,СВЦЭМ!$A$34:$A$777,$A387,СВЦЭМ!$B$34:$B$777,N$366)+'СЕТ СН'!$F$13-'СЕТ СН'!$F$21</f>
        <v>-172.64549076999998</v>
      </c>
      <c r="O387" s="37">
        <f>SUMIFS(СВЦЭМ!$K$34:$K$777,СВЦЭМ!$A$34:$A$777,$A387,СВЦЭМ!$B$34:$B$777,O$366)+'СЕТ СН'!$F$13-'СЕТ СН'!$F$21</f>
        <v>-176.20367575</v>
      </c>
      <c r="P387" s="37">
        <f>SUMIFS(СВЦЭМ!$K$34:$K$777,СВЦЭМ!$A$34:$A$777,$A387,СВЦЭМ!$B$34:$B$777,P$366)+'СЕТ СН'!$F$13-'СЕТ СН'!$F$21</f>
        <v>-174.27999478999999</v>
      </c>
      <c r="Q387" s="37">
        <f>SUMIFS(СВЦЭМ!$K$34:$K$777,СВЦЭМ!$A$34:$A$777,$A387,СВЦЭМ!$B$34:$B$777,Q$366)+'СЕТ СН'!$F$13-'СЕТ СН'!$F$21</f>
        <v>-173.94578001999997</v>
      </c>
      <c r="R387" s="37">
        <f>SUMIFS(СВЦЭМ!$K$34:$K$777,СВЦЭМ!$A$34:$A$777,$A387,СВЦЭМ!$B$34:$B$777,R$366)+'СЕТ СН'!$F$13-'СЕТ СН'!$F$21</f>
        <v>-172.64628661</v>
      </c>
      <c r="S387" s="37">
        <f>SUMIFS(СВЦЭМ!$K$34:$K$777,СВЦЭМ!$A$34:$A$777,$A387,СВЦЭМ!$B$34:$B$777,S$366)+'СЕТ СН'!$F$13-'СЕТ СН'!$F$21</f>
        <v>-180.92104996</v>
      </c>
      <c r="T387" s="37">
        <f>SUMIFS(СВЦЭМ!$K$34:$K$777,СВЦЭМ!$A$34:$A$777,$A387,СВЦЭМ!$B$34:$B$777,T$366)+'СЕТ СН'!$F$13-'СЕТ СН'!$F$21</f>
        <v>-170.45654786</v>
      </c>
      <c r="U387" s="37">
        <f>SUMIFS(СВЦЭМ!$K$34:$K$777,СВЦЭМ!$A$34:$A$777,$A387,СВЦЭМ!$B$34:$B$777,U$366)+'СЕТ СН'!$F$13-'СЕТ СН'!$F$21</f>
        <v>-170.53989006</v>
      </c>
      <c r="V387" s="37">
        <f>SUMIFS(СВЦЭМ!$K$34:$K$777,СВЦЭМ!$A$34:$A$777,$A387,СВЦЭМ!$B$34:$B$777,V$366)+'СЕТ СН'!$F$13-'СЕТ СН'!$F$21</f>
        <v>-164.62629994999998</v>
      </c>
      <c r="W387" s="37">
        <f>SUMIFS(СВЦЭМ!$K$34:$K$777,СВЦЭМ!$A$34:$A$777,$A387,СВЦЭМ!$B$34:$B$777,W$366)+'СЕТ СН'!$F$13-'СЕТ СН'!$F$21</f>
        <v>-124.60979433</v>
      </c>
      <c r="X387" s="37">
        <f>SUMIFS(СВЦЭМ!$K$34:$K$777,СВЦЭМ!$A$34:$A$777,$A387,СВЦЭМ!$B$34:$B$777,X$366)+'СЕТ СН'!$F$13-'СЕТ СН'!$F$21</f>
        <v>-85.916418210000018</v>
      </c>
      <c r="Y387" s="37">
        <f>SUMIFS(СВЦЭМ!$K$34:$K$777,СВЦЭМ!$A$34:$A$777,$A387,СВЦЭМ!$B$34:$B$777,Y$366)+'СЕТ СН'!$F$13-'СЕТ СН'!$F$21</f>
        <v>-53.843886809999958</v>
      </c>
    </row>
    <row r="388" spans="1:26" ht="15.75" x14ac:dyDescent="0.2">
      <c r="A388" s="36">
        <f t="shared" si="10"/>
        <v>42969</v>
      </c>
      <c r="B388" s="37">
        <f>SUMIFS(СВЦЭМ!$K$34:$K$777,СВЦЭМ!$A$34:$A$777,$A388,СВЦЭМ!$B$34:$B$777,B$366)+'СЕТ СН'!$F$13-'СЕТ СН'!$F$21</f>
        <v>-3.1607659200000171</v>
      </c>
      <c r="C388" s="37">
        <f>SUMIFS(СВЦЭМ!$K$34:$K$777,СВЦЭМ!$A$34:$A$777,$A388,СВЦЭМ!$B$34:$B$777,C$366)+'СЕТ СН'!$F$13-'СЕТ СН'!$F$21</f>
        <v>2.5050362199999654</v>
      </c>
      <c r="D388" s="37">
        <f>SUMIFS(СВЦЭМ!$K$34:$K$777,СВЦЭМ!$A$34:$A$777,$A388,СВЦЭМ!$B$34:$B$777,D$366)+'СЕТ СН'!$F$13-'СЕТ СН'!$F$21</f>
        <v>29.712804290000008</v>
      </c>
      <c r="E388" s="37">
        <f>SUMIFS(СВЦЭМ!$K$34:$K$777,СВЦЭМ!$A$34:$A$777,$A388,СВЦЭМ!$B$34:$B$777,E$366)+'СЕТ СН'!$F$13-'СЕТ СН'!$F$21</f>
        <v>49.070129550000047</v>
      </c>
      <c r="F388" s="37">
        <f>SUMIFS(СВЦЭМ!$K$34:$K$777,СВЦЭМ!$A$34:$A$777,$A388,СВЦЭМ!$B$34:$B$777,F$366)+'СЕТ СН'!$F$13-'СЕТ СН'!$F$21</f>
        <v>47.929205769999953</v>
      </c>
      <c r="G388" s="37">
        <f>SUMIFS(СВЦЭМ!$K$34:$K$777,СВЦЭМ!$A$34:$A$777,$A388,СВЦЭМ!$B$34:$B$777,G$366)+'СЕТ СН'!$F$13-'СЕТ СН'!$F$21</f>
        <v>47.912702429999968</v>
      </c>
      <c r="H388" s="37">
        <f>SUMIFS(СВЦЭМ!$K$34:$K$777,СВЦЭМ!$A$34:$A$777,$A388,СВЦЭМ!$B$34:$B$777,H$366)+'СЕТ СН'!$F$13-'СЕТ СН'!$F$21</f>
        <v>5.188328619999993</v>
      </c>
      <c r="I388" s="37">
        <f>SUMIFS(СВЦЭМ!$K$34:$K$777,СВЦЭМ!$A$34:$A$777,$A388,СВЦЭМ!$B$34:$B$777,I$366)+'СЕТ СН'!$F$13-'СЕТ СН'!$F$21</f>
        <v>-15.756449060000023</v>
      </c>
      <c r="J388" s="37">
        <f>SUMIFS(СВЦЭМ!$K$34:$K$777,СВЦЭМ!$A$34:$A$777,$A388,СВЦЭМ!$B$34:$B$777,J$366)+'СЕТ СН'!$F$13-'СЕТ СН'!$F$21</f>
        <v>-56.295550759999969</v>
      </c>
      <c r="K388" s="37">
        <f>SUMIFS(СВЦЭМ!$K$34:$K$777,СВЦЭМ!$A$34:$A$777,$A388,СВЦЭМ!$B$34:$B$777,K$366)+'СЕТ СН'!$F$13-'СЕТ СН'!$F$21</f>
        <v>-93.852314939999985</v>
      </c>
      <c r="L388" s="37">
        <f>SUMIFS(СВЦЭМ!$K$34:$K$777,СВЦЭМ!$A$34:$A$777,$A388,СВЦЭМ!$B$34:$B$777,L$366)+'СЕТ СН'!$F$13-'СЕТ СН'!$F$21</f>
        <v>-153.37546835000001</v>
      </c>
      <c r="M388" s="37">
        <f>SUMIFS(СВЦЭМ!$K$34:$K$777,СВЦЭМ!$A$34:$A$777,$A388,СВЦЭМ!$B$34:$B$777,M$366)+'СЕТ СН'!$F$13-'СЕТ СН'!$F$21</f>
        <v>-162.39270682</v>
      </c>
      <c r="N388" s="37">
        <f>SUMIFS(СВЦЭМ!$K$34:$K$777,СВЦЭМ!$A$34:$A$777,$A388,СВЦЭМ!$B$34:$B$777,N$366)+'СЕТ СН'!$F$13-'СЕТ СН'!$F$21</f>
        <v>-163.19770727000002</v>
      </c>
      <c r="O388" s="37">
        <f>SUMIFS(СВЦЭМ!$K$34:$K$777,СВЦЭМ!$A$34:$A$777,$A388,СВЦЭМ!$B$34:$B$777,O$366)+'СЕТ СН'!$F$13-'СЕТ СН'!$F$21</f>
        <v>-164.10841534000002</v>
      </c>
      <c r="P388" s="37">
        <f>SUMIFS(СВЦЭМ!$K$34:$K$777,СВЦЭМ!$A$34:$A$777,$A388,СВЦЭМ!$B$34:$B$777,P$366)+'СЕТ СН'!$F$13-'СЕТ СН'!$F$21</f>
        <v>-163.67001374</v>
      </c>
      <c r="Q388" s="37">
        <f>SUMIFS(СВЦЭМ!$K$34:$K$777,СВЦЭМ!$A$34:$A$777,$A388,СВЦЭМ!$B$34:$B$777,Q$366)+'СЕТ СН'!$F$13-'СЕТ СН'!$F$21</f>
        <v>-165.03759317999999</v>
      </c>
      <c r="R388" s="37">
        <f>SUMIFS(СВЦЭМ!$K$34:$K$777,СВЦЭМ!$A$34:$A$777,$A388,СВЦЭМ!$B$34:$B$777,R$366)+'СЕТ СН'!$F$13-'СЕТ СН'!$F$21</f>
        <v>-164.36720207000002</v>
      </c>
      <c r="S388" s="37">
        <f>SUMIFS(СВЦЭМ!$K$34:$K$777,СВЦЭМ!$A$34:$A$777,$A388,СВЦЭМ!$B$34:$B$777,S$366)+'СЕТ СН'!$F$13-'СЕТ СН'!$F$21</f>
        <v>-166.78889390000001</v>
      </c>
      <c r="T388" s="37">
        <f>SUMIFS(СВЦЭМ!$K$34:$K$777,СВЦЭМ!$A$34:$A$777,$A388,СВЦЭМ!$B$34:$B$777,T$366)+'СЕТ СН'!$F$13-'СЕТ СН'!$F$21</f>
        <v>-158.41555340999997</v>
      </c>
      <c r="U388" s="37">
        <f>SUMIFS(СВЦЭМ!$K$34:$K$777,СВЦЭМ!$A$34:$A$777,$A388,СВЦЭМ!$B$34:$B$777,U$366)+'СЕТ СН'!$F$13-'СЕТ СН'!$F$21</f>
        <v>-157.92063194000002</v>
      </c>
      <c r="V388" s="37">
        <f>SUMIFS(СВЦЭМ!$K$34:$K$777,СВЦЭМ!$A$34:$A$777,$A388,СВЦЭМ!$B$34:$B$777,V$366)+'СЕТ СН'!$F$13-'СЕТ СН'!$F$21</f>
        <v>-156.66232149000001</v>
      </c>
      <c r="W388" s="37">
        <f>SUMIFS(СВЦЭМ!$K$34:$K$777,СВЦЭМ!$A$34:$A$777,$A388,СВЦЭМ!$B$34:$B$777,W$366)+'СЕТ СН'!$F$13-'СЕТ СН'!$F$21</f>
        <v>-114.02309029000003</v>
      </c>
      <c r="X388" s="37">
        <f>SUMIFS(СВЦЭМ!$K$34:$K$777,СВЦЭМ!$A$34:$A$777,$A388,СВЦЭМ!$B$34:$B$777,X$366)+'СЕТ СН'!$F$13-'СЕТ СН'!$F$21</f>
        <v>-75.553918510000017</v>
      </c>
      <c r="Y388" s="37">
        <f>SUMIFS(СВЦЭМ!$K$34:$K$777,СВЦЭМ!$A$34:$A$777,$A388,СВЦЭМ!$B$34:$B$777,Y$366)+'СЕТ СН'!$F$13-'СЕТ СН'!$F$21</f>
        <v>-39.924840199999949</v>
      </c>
    </row>
    <row r="389" spans="1:26" ht="15.75" x14ac:dyDescent="0.2">
      <c r="A389" s="36">
        <f t="shared" si="10"/>
        <v>42970</v>
      </c>
      <c r="B389" s="37">
        <f>SUMIFS(СВЦЭМ!$K$34:$K$777,СВЦЭМ!$A$34:$A$777,$A389,СВЦЭМ!$B$34:$B$777,B$366)+'СЕТ СН'!$F$13-'СЕТ СН'!$F$21</f>
        <v>3.6053657200000089</v>
      </c>
      <c r="C389" s="37">
        <f>SUMIFS(СВЦЭМ!$K$34:$K$777,СВЦЭМ!$A$34:$A$777,$A389,СВЦЭМ!$B$34:$B$777,C$366)+'СЕТ СН'!$F$13-'СЕТ СН'!$F$21</f>
        <v>-2.8089862499999754</v>
      </c>
      <c r="D389" s="37">
        <f>SUMIFS(СВЦЭМ!$K$34:$K$777,СВЦЭМ!$A$34:$A$777,$A389,СВЦЭМ!$B$34:$B$777,D$366)+'СЕТ СН'!$F$13-'СЕТ СН'!$F$21</f>
        <v>-19.240442300000041</v>
      </c>
      <c r="E389" s="37">
        <f>SUMIFS(СВЦЭМ!$K$34:$K$777,СВЦЭМ!$A$34:$A$777,$A389,СВЦЭМ!$B$34:$B$777,E$366)+'СЕТ СН'!$F$13-'СЕТ СН'!$F$21</f>
        <v>-22.870575179999946</v>
      </c>
      <c r="F389" s="37">
        <f>SUMIFS(СВЦЭМ!$K$34:$K$777,СВЦЭМ!$A$34:$A$777,$A389,СВЦЭМ!$B$34:$B$777,F$366)+'СЕТ СН'!$F$13-'СЕТ СН'!$F$21</f>
        <v>-25.375591089999944</v>
      </c>
      <c r="G389" s="37">
        <f>SUMIFS(СВЦЭМ!$K$34:$K$777,СВЦЭМ!$A$34:$A$777,$A389,СВЦЭМ!$B$34:$B$777,G$366)+'СЕТ СН'!$F$13-'СЕТ СН'!$F$21</f>
        <v>14.266935360000048</v>
      </c>
      <c r="H389" s="37">
        <f>SUMIFS(СВЦЭМ!$K$34:$K$777,СВЦЭМ!$A$34:$A$777,$A389,СВЦЭМ!$B$34:$B$777,H$366)+'СЕТ СН'!$F$13-'СЕТ СН'!$F$21</f>
        <v>29.943733640000005</v>
      </c>
      <c r="I389" s="37">
        <f>SUMIFS(СВЦЭМ!$K$34:$K$777,СВЦЭМ!$A$34:$A$777,$A389,СВЦЭМ!$B$34:$B$777,I$366)+'СЕТ СН'!$F$13-'СЕТ СН'!$F$21</f>
        <v>-7.1878348899999764</v>
      </c>
      <c r="J389" s="37">
        <f>SUMIFS(СВЦЭМ!$K$34:$K$777,СВЦЭМ!$A$34:$A$777,$A389,СВЦЭМ!$B$34:$B$777,J$366)+'СЕТ СН'!$F$13-'СЕТ СН'!$F$21</f>
        <v>-61.988100639999971</v>
      </c>
      <c r="K389" s="37">
        <f>SUMIFS(СВЦЭМ!$K$34:$K$777,СВЦЭМ!$A$34:$A$777,$A389,СВЦЭМ!$B$34:$B$777,K$366)+'СЕТ СН'!$F$13-'СЕТ СН'!$F$21</f>
        <v>-85.323008870000024</v>
      </c>
      <c r="L389" s="37">
        <f>SUMIFS(СВЦЭМ!$K$34:$K$777,СВЦЭМ!$A$34:$A$777,$A389,СВЦЭМ!$B$34:$B$777,L$366)+'СЕТ СН'!$F$13-'СЕТ СН'!$F$21</f>
        <v>-133.12589530000002</v>
      </c>
      <c r="M389" s="37">
        <f>SUMIFS(СВЦЭМ!$K$34:$K$777,СВЦЭМ!$A$34:$A$777,$A389,СВЦЭМ!$B$34:$B$777,M$366)+'СЕТ СН'!$F$13-'СЕТ СН'!$F$21</f>
        <v>-154.93897263000002</v>
      </c>
      <c r="N389" s="37">
        <f>SUMIFS(СВЦЭМ!$K$34:$K$777,СВЦЭМ!$A$34:$A$777,$A389,СВЦЭМ!$B$34:$B$777,N$366)+'СЕТ СН'!$F$13-'СЕТ СН'!$F$21</f>
        <v>-150.83584938000001</v>
      </c>
      <c r="O389" s="37">
        <f>SUMIFS(СВЦЭМ!$K$34:$K$777,СВЦЭМ!$A$34:$A$777,$A389,СВЦЭМ!$B$34:$B$777,O$366)+'СЕТ СН'!$F$13-'СЕТ СН'!$F$21</f>
        <v>-154.04954776</v>
      </c>
      <c r="P389" s="37">
        <f>SUMIFS(СВЦЭМ!$K$34:$K$777,СВЦЭМ!$A$34:$A$777,$A389,СВЦЭМ!$B$34:$B$777,P$366)+'СЕТ СН'!$F$13-'СЕТ СН'!$F$21</f>
        <v>-154.98067878000001</v>
      </c>
      <c r="Q389" s="37">
        <f>SUMIFS(СВЦЭМ!$K$34:$K$777,СВЦЭМ!$A$34:$A$777,$A389,СВЦЭМ!$B$34:$B$777,Q$366)+'СЕТ СН'!$F$13-'СЕТ СН'!$F$21</f>
        <v>-155.33007127000002</v>
      </c>
      <c r="R389" s="37">
        <f>SUMIFS(СВЦЭМ!$K$34:$K$777,СВЦЭМ!$A$34:$A$777,$A389,СВЦЭМ!$B$34:$B$777,R$366)+'СЕТ СН'!$F$13-'СЕТ СН'!$F$21</f>
        <v>-155.69307178999998</v>
      </c>
      <c r="S389" s="37">
        <f>SUMIFS(СВЦЭМ!$K$34:$K$777,СВЦЭМ!$A$34:$A$777,$A389,СВЦЭМ!$B$34:$B$777,S$366)+'СЕТ СН'!$F$13-'СЕТ СН'!$F$21</f>
        <v>-162.48115302999997</v>
      </c>
      <c r="T389" s="37">
        <f>SUMIFS(СВЦЭМ!$K$34:$K$777,СВЦЭМ!$A$34:$A$777,$A389,СВЦЭМ!$B$34:$B$777,T$366)+'СЕТ СН'!$F$13-'СЕТ СН'!$F$21</f>
        <v>-150.54811468999998</v>
      </c>
      <c r="U389" s="37">
        <f>SUMIFS(СВЦЭМ!$K$34:$K$777,СВЦЭМ!$A$34:$A$777,$A389,СВЦЭМ!$B$34:$B$777,U$366)+'СЕТ СН'!$F$13-'СЕТ СН'!$F$21</f>
        <v>-149.49315913999999</v>
      </c>
      <c r="V389" s="37">
        <f>SUMIFS(СВЦЭМ!$K$34:$K$777,СВЦЭМ!$A$34:$A$777,$A389,СВЦЭМ!$B$34:$B$777,V$366)+'СЕТ СН'!$F$13-'СЕТ СН'!$F$21</f>
        <v>-145.41566318000002</v>
      </c>
      <c r="W389" s="37">
        <f>SUMIFS(СВЦЭМ!$K$34:$K$777,СВЦЭМ!$A$34:$A$777,$A389,СВЦЭМ!$B$34:$B$777,W$366)+'СЕТ СН'!$F$13-'СЕТ СН'!$F$21</f>
        <v>-113.93305483</v>
      </c>
      <c r="X389" s="37">
        <f>SUMIFS(СВЦЭМ!$K$34:$K$777,СВЦЭМ!$A$34:$A$777,$A389,СВЦЭМ!$B$34:$B$777,X$366)+'СЕТ СН'!$F$13-'СЕТ СН'!$F$21</f>
        <v>-99.983343890000015</v>
      </c>
      <c r="Y389" s="37">
        <f>SUMIFS(СВЦЭМ!$K$34:$K$777,СВЦЭМ!$A$34:$A$777,$A389,СВЦЭМ!$B$34:$B$777,Y$366)+'СЕТ СН'!$F$13-'СЕТ СН'!$F$21</f>
        <v>-46.12331273999996</v>
      </c>
    </row>
    <row r="390" spans="1:26" ht="15.75" x14ac:dyDescent="0.2">
      <c r="A390" s="36">
        <f t="shared" si="10"/>
        <v>42971</v>
      </c>
      <c r="B390" s="37">
        <f>SUMIFS(СВЦЭМ!$K$34:$K$777,СВЦЭМ!$A$34:$A$777,$A390,СВЦЭМ!$B$34:$B$777,B$366)+'СЕТ СН'!$F$13-'СЕТ СН'!$F$21</f>
        <v>-22.146320999999944</v>
      </c>
      <c r="C390" s="37">
        <f>SUMIFS(СВЦЭМ!$K$34:$K$777,СВЦЭМ!$A$34:$A$777,$A390,СВЦЭМ!$B$34:$B$777,C$366)+'СЕТ СН'!$F$13-'СЕТ СН'!$F$21</f>
        <v>0.35309709000000566</v>
      </c>
      <c r="D390" s="37">
        <f>SUMIFS(СВЦЭМ!$K$34:$K$777,СВЦЭМ!$A$34:$A$777,$A390,СВЦЭМ!$B$34:$B$777,D$366)+'СЕТ СН'!$F$13-'СЕТ СН'!$F$21</f>
        <v>15.530662779999943</v>
      </c>
      <c r="E390" s="37">
        <f>SUMIFS(СВЦЭМ!$K$34:$K$777,СВЦЭМ!$A$34:$A$777,$A390,СВЦЭМ!$B$34:$B$777,E$366)+'СЕТ СН'!$F$13-'СЕТ СН'!$F$21</f>
        <v>37.933213089999981</v>
      </c>
      <c r="F390" s="37">
        <f>SUMIFS(СВЦЭМ!$K$34:$K$777,СВЦЭМ!$A$34:$A$777,$A390,СВЦЭМ!$B$34:$B$777,F$366)+'СЕТ СН'!$F$13-'СЕТ СН'!$F$21</f>
        <v>43.984583530000009</v>
      </c>
      <c r="G390" s="37">
        <f>SUMIFS(СВЦЭМ!$K$34:$K$777,СВЦЭМ!$A$34:$A$777,$A390,СВЦЭМ!$B$34:$B$777,G$366)+'СЕТ СН'!$F$13-'СЕТ СН'!$F$21</f>
        <v>18.119515139999976</v>
      </c>
      <c r="H390" s="37">
        <f>SUMIFS(СВЦЭМ!$K$34:$K$777,СВЦЭМ!$A$34:$A$777,$A390,СВЦЭМ!$B$34:$B$777,H$366)+'СЕТ СН'!$F$13-'СЕТ СН'!$F$21</f>
        <v>-12.175069490000055</v>
      </c>
      <c r="I390" s="37">
        <f>SUMIFS(СВЦЭМ!$K$34:$K$777,СВЦЭМ!$A$34:$A$777,$A390,СВЦЭМ!$B$34:$B$777,I$366)+'СЕТ СН'!$F$13-'СЕТ СН'!$F$21</f>
        <v>-27.911563569999998</v>
      </c>
      <c r="J390" s="37">
        <f>SUMIFS(СВЦЭМ!$K$34:$K$777,СВЦЭМ!$A$34:$A$777,$A390,СВЦЭМ!$B$34:$B$777,J$366)+'СЕТ СН'!$F$13-'СЕТ СН'!$F$21</f>
        <v>-63.511926949999975</v>
      </c>
      <c r="K390" s="37">
        <f>SUMIFS(СВЦЭМ!$K$34:$K$777,СВЦЭМ!$A$34:$A$777,$A390,СВЦЭМ!$B$34:$B$777,K$366)+'СЕТ СН'!$F$13-'СЕТ СН'!$F$21</f>
        <v>-94.027704219999976</v>
      </c>
      <c r="L390" s="37">
        <f>SUMIFS(СВЦЭМ!$K$34:$K$777,СВЦЭМ!$A$34:$A$777,$A390,СВЦЭМ!$B$34:$B$777,L$366)+'СЕТ СН'!$F$13-'СЕТ СН'!$F$21</f>
        <v>-144.93402497</v>
      </c>
      <c r="M390" s="37">
        <f>SUMIFS(СВЦЭМ!$K$34:$K$777,СВЦЭМ!$A$34:$A$777,$A390,СВЦЭМ!$B$34:$B$777,M$366)+'СЕТ СН'!$F$13-'СЕТ СН'!$F$21</f>
        <v>-164.61967145</v>
      </c>
      <c r="N390" s="37">
        <f>SUMIFS(СВЦЭМ!$K$34:$K$777,СВЦЭМ!$A$34:$A$777,$A390,СВЦЭМ!$B$34:$B$777,N$366)+'СЕТ СН'!$F$13-'СЕТ СН'!$F$21</f>
        <v>-168.00487396</v>
      </c>
      <c r="O390" s="37">
        <f>SUMIFS(СВЦЭМ!$K$34:$K$777,СВЦЭМ!$A$34:$A$777,$A390,СВЦЭМ!$B$34:$B$777,O$366)+'СЕТ СН'!$F$13-'СЕТ СН'!$F$21</f>
        <v>-164.86547664</v>
      </c>
      <c r="P390" s="37">
        <f>SUMIFS(СВЦЭМ!$K$34:$K$777,СВЦЭМ!$A$34:$A$777,$A390,СВЦЭМ!$B$34:$B$777,P$366)+'СЕТ СН'!$F$13-'СЕТ СН'!$F$21</f>
        <v>-162.20395787000001</v>
      </c>
      <c r="Q390" s="37">
        <f>SUMIFS(СВЦЭМ!$K$34:$K$777,СВЦЭМ!$A$34:$A$777,$A390,СВЦЭМ!$B$34:$B$777,Q$366)+'СЕТ СН'!$F$13-'СЕТ СН'!$F$21</f>
        <v>-158.78569486999999</v>
      </c>
      <c r="R390" s="37">
        <f>SUMIFS(СВЦЭМ!$K$34:$K$777,СВЦЭМ!$A$34:$A$777,$A390,СВЦЭМ!$B$34:$B$777,R$366)+'СЕТ СН'!$F$13-'СЕТ СН'!$F$21</f>
        <v>-160.54638252000001</v>
      </c>
      <c r="S390" s="37">
        <f>SUMIFS(СВЦЭМ!$K$34:$K$777,СВЦЭМ!$A$34:$A$777,$A390,СВЦЭМ!$B$34:$B$777,S$366)+'СЕТ СН'!$F$13-'СЕТ СН'!$F$21</f>
        <v>-164.73437021000001</v>
      </c>
      <c r="T390" s="37">
        <f>SUMIFS(СВЦЭМ!$K$34:$K$777,СВЦЭМ!$A$34:$A$777,$A390,СВЦЭМ!$B$34:$B$777,T$366)+'СЕТ СН'!$F$13-'СЕТ СН'!$F$21</f>
        <v>-166.73129766</v>
      </c>
      <c r="U390" s="37">
        <f>SUMIFS(СВЦЭМ!$K$34:$K$777,СВЦЭМ!$A$34:$A$777,$A390,СВЦЭМ!$B$34:$B$777,U$366)+'СЕТ СН'!$F$13-'СЕТ СН'!$F$21</f>
        <v>-167.07871661000001</v>
      </c>
      <c r="V390" s="37">
        <f>SUMIFS(СВЦЭМ!$K$34:$K$777,СВЦЭМ!$A$34:$A$777,$A390,СВЦЭМ!$B$34:$B$777,V$366)+'СЕТ СН'!$F$13-'СЕТ СН'!$F$21</f>
        <v>-142.74670910999998</v>
      </c>
      <c r="W390" s="37">
        <f>SUMIFS(СВЦЭМ!$K$34:$K$777,СВЦЭМ!$A$34:$A$777,$A390,СВЦЭМ!$B$34:$B$777,W$366)+'СЕТ СН'!$F$13-'СЕТ СН'!$F$21</f>
        <v>-96.97576325</v>
      </c>
      <c r="X390" s="37">
        <f>SUMIFS(СВЦЭМ!$K$34:$K$777,СВЦЭМ!$A$34:$A$777,$A390,СВЦЭМ!$B$34:$B$777,X$366)+'СЕТ СН'!$F$13-'СЕТ СН'!$F$21</f>
        <v>-87.661248419999993</v>
      </c>
      <c r="Y390" s="37">
        <f>SUMIFS(СВЦЭМ!$K$34:$K$777,СВЦЭМ!$A$34:$A$777,$A390,СВЦЭМ!$B$34:$B$777,Y$366)+'СЕТ СН'!$F$13-'СЕТ СН'!$F$21</f>
        <v>-59.430613799999946</v>
      </c>
    </row>
    <row r="391" spans="1:26" ht="15.75" x14ac:dyDescent="0.2">
      <c r="A391" s="36">
        <f t="shared" si="10"/>
        <v>42972</v>
      </c>
      <c r="B391" s="37">
        <f>SUMIFS(СВЦЭМ!$K$34:$K$777,СВЦЭМ!$A$34:$A$777,$A391,СВЦЭМ!$B$34:$B$777,B$366)+'СЕТ СН'!$F$13-'СЕТ СН'!$F$21</f>
        <v>-24.465937449999956</v>
      </c>
      <c r="C391" s="37">
        <f>SUMIFS(СВЦЭМ!$K$34:$K$777,СВЦЭМ!$A$34:$A$777,$A391,СВЦЭМ!$B$34:$B$777,C$366)+'СЕТ СН'!$F$13-'СЕТ СН'!$F$21</f>
        <v>10.149472230000015</v>
      </c>
      <c r="D391" s="37">
        <f>SUMIFS(СВЦЭМ!$K$34:$K$777,СВЦЭМ!$A$34:$A$777,$A391,СВЦЭМ!$B$34:$B$777,D$366)+'СЕТ СН'!$F$13-'СЕТ СН'!$F$21</f>
        <v>25.55749529000002</v>
      </c>
      <c r="E391" s="37">
        <f>SUMIFS(СВЦЭМ!$K$34:$K$777,СВЦЭМ!$A$34:$A$777,$A391,СВЦЭМ!$B$34:$B$777,E$366)+'СЕТ СН'!$F$13-'СЕТ СН'!$F$21</f>
        <v>31.992784260000008</v>
      </c>
      <c r="F391" s="37">
        <f>SUMIFS(СВЦЭМ!$K$34:$K$777,СВЦЭМ!$A$34:$A$777,$A391,СВЦЭМ!$B$34:$B$777,F$366)+'СЕТ СН'!$F$13-'СЕТ СН'!$F$21</f>
        <v>35.050097299999948</v>
      </c>
      <c r="G391" s="37">
        <f>SUMIFS(СВЦЭМ!$K$34:$K$777,СВЦЭМ!$A$34:$A$777,$A391,СВЦЭМ!$B$34:$B$777,G$366)+'СЕТ СН'!$F$13-'СЕТ СН'!$F$21</f>
        <v>28.529647909999994</v>
      </c>
      <c r="H391" s="37">
        <f>SUMIFS(СВЦЭМ!$K$34:$K$777,СВЦЭМ!$A$34:$A$777,$A391,СВЦЭМ!$B$34:$B$777,H$366)+'СЕТ СН'!$F$13-'СЕТ СН'!$F$21</f>
        <v>-3.6842201299999715</v>
      </c>
      <c r="I391" s="37">
        <f>SUMIFS(СВЦЭМ!$K$34:$K$777,СВЦЭМ!$A$34:$A$777,$A391,СВЦЭМ!$B$34:$B$777,I$366)+'СЕТ СН'!$F$13-'СЕТ СН'!$F$21</f>
        <v>-39.353248699999995</v>
      </c>
      <c r="J391" s="37">
        <f>SUMIFS(СВЦЭМ!$K$34:$K$777,СВЦЭМ!$A$34:$A$777,$A391,СВЦЭМ!$B$34:$B$777,J$366)+'СЕТ СН'!$F$13-'СЕТ СН'!$F$21</f>
        <v>-71.239399839999976</v>
      </c>
      <c r="K391" s="37">
        <f>SUMIFS(СВЦЭМ!$K$34:$K$777,СВЦЭМ!$A$34:$A$777,$A391,СВЦЭМ!$B$34:$B$777,K$366)+'СЕТ СН'!$F$13-'СЕТ СН'!$F$21</f>
        <v>-106.54287432000001</v>
      </c>
      <c r="L391" s="37">
        <f>SUMIFS(СВЦЭМ!$K$34:$K$777,СВЦЭМ!$A$34:$A$777,$A391,СВЦЭМ!$B$34:$B$777,L$366)+'СЕТ СН'!$F$13-'СЕТ СН'!$F$21</f>
        <v>-157.03624446999999</v>
      </c>
      <c r="M391" s="37">
        <f>SUMIFS(СВЦЭМ!$K$34:$K$777,СВЦЭМ!$A$34:$A$777,$A391,СВЦЭМ!$B$34:$B$777,M$366)+'СЕТ СН'!$F$13-'СЕТ СН'!$F$21</f>
        <v>-173.19311977000001</v>
      </c>
      <c r="N391" s="37">
        <f>SUMIFS(СВЦЭМ!$K$34:$K$777,СВЦЭМ!$A$34:$A$777,$A391,СВЦЭМ!$B$34:$B$777,N$366)+'СЕТ СН'!$F$13-'СЕТ СН'!$F$21</f>
        <v>-178.31341257000003</v>
      </c>
      <c r="O391" s="37">
        <f>SUMIFS(СВЦЭМ!$K$34:$K$777,СВЦЭМ!$A$34:$A$777,$A391,СВЦЭМ!$B$34:$B$777,O$366)+'СЕТ СН'!$F$13-'СЕТ СН'!$F$21</f>
        <v>-178.81671996</v>
      </c>
      <c r="P391" s="37">
        <f>SUMIFS(СВЦЭМ!$K$34:$K$777,СВЦЭМ!$A$34:$A$777,$A391,СВЦЭМ!$B$34:$B$777,P$366)+'СЕТ СН'!$F$13-'СЕТ СН'!$F$21</f>
        <v>-174.61580562</v>
      </c>
      <c r="Q391" s="37">
        <f>SUMIFS(СВЦЭМ!$K$34:$K$777,СВЦЭМ!$A$34:$A$777,$A391,СВЦЭМ!$B$34:$B$777,Q$366)+'СЕТ СН'!$F$13-'СЕТ СН'!$F$21</f>
        <v>-170.20510395000002</v>
      </c>
      <c r="R391" s="37">
        <f>SUMIFS(СВЦЭМ!$K$34:$K$777,СВЦЭМ!$A$34:$A$777,$A391,СВЦЭМ!$B$34:$B$777,R$366)+'СЕТ СН'!$F$13-'СЕТ СН'!$F$21</f>
        <v>-166.46730144999998</v>
      </c>
      <c r="S391" s="37">
        <f>SUMIFS(СВЦЭМ!$K$34:$K$777,СВЦЭМ!$A$34:$A$777,$A391,СВЦЭМ!$B$34:$B$777,S$366)+'СЕТ СН'!$F$13-'СЕТ СН'!$F$21</f>
        <v>-171.59691135000003</v>
      </c>
      <c r="T391" s="37">
        <f>SUMIFS(СВЦЭМ!$K$34:$K$777,СВЦЭМ!$A$34:$A$777,$A391,СВЦЭМ!$B$34:$B$777,T$366)+'СЕТ СН'!$F$13-'СЕТ СН'!$F$21</f>
        <v>-168.52740738</v>
      </c>
      <c r="U391" s="37">
        <f>SUMIFS(СВЦЭМ!$K$34:$K$777,СВЦЭМ!$A$34:$A$777,$A391,СВЦЭМ!$B$34:$B$777,U$366)+'СЕТ СН'!$F$13-'СЕТ СН'!$F$21</f>
        <v>-166.78141377999998</v>
      </c>
      <c r="V391" s="37">
        <f>SUMIFS(СВЦЭМ!$K$34:$K$777,СВЦЭМ!$A$34:$A$777,$A391,СВЦЭМ!$B$34:$B$777,V$366)+'СЕТ СН'!$F$13-'СЕТ СН'!$F$21</f>
        <v>-145.63792312999999</v>
      </c>
      <c r="W391" s="37">
        <f>SUMIFS(СВЦЭМ!$K$34:$K$777,СВЦЭМ!$A$34:$A$777,$A391,СВЦЭМ!$B$34:$B$777,W$366)+'СЕТ СН'!$F$13-'СЕТ СН'!$F$21</f>
        <v>-108.10845614999999</v>
      </c>
      <c r="X391" s="37">
        <f>SUMIFS(СВЦЭМ!$K$34:$K$777,СВЦЭМ!$A$34:$A$777,$A391,СВЦЭМ!$B$34:$B$777,X$366)+'СЕТ СН'!$F$13-'СЕТ СН'!$F$21</f>
        <v>-71.146469809999985</v>
      </c>
      <c r="Y391" s="37">
        <f>SUMIFS(СВЦЭМ!$K$34:$K$777,СВЦЭМ!$A$34:$A$777,$A391,СВЦЭМ!$B$34:$B$777,Y$366)+'СЕТ СН'!$F$13-'СЕТ СН'!$F$21</f>
        <v>-44.033693879999987</v>
      </c>
    </row>
    <row r="392" spans="1:26" ht="15.75" x14ac:dyDescent="0.2">
      <c r="A392" s="36">
        <f t="shared" si="10"/>
        <v>42973</v>
      </c>
      <c r="B392" s="37">
        <f>SUMIFS(СВЦЭМ!$K$34:$K$777,СВЦЭМ!$A$34:$A$777,$A392,СВЦЭМ!$B$34:$B$777,B$366)+'СЕТ СН'!$F$13-'СЕТ СН'!$F$21</f>
        <v>-48.446704279999949</v>
      </c>
      <c r="C392" s="37">
        <f>SUMIFS(СВЦЭМ!$K$34:$K$777,СВЦЭМ!$A$34:$A$777,$A392,СВЦЭМ!$B$34:$B$777,C$366)+'СЕТ СН'!$F$13-'СЕТ СН'!$F$21</f>
        <v>-19.14762589999998</v>
      </c>
      <c r="D392" s="37">
        <f>SUMIFS(СВЦЭМ!$K$34:$K$777,СВЦЭМ!$A$34:$A$777,$A392,СВЦЭМ!$B$34:$B$777,D$366)+'СЕТ СН'!$F$13-'СЕТ СН'!$F$21</f>
        <v>-0.48666859000002205</v>
      </c>
      <c r="E392" s="37">
        <f>SUMIFS(СВЦЭМ!$K$34:$K$777,СВЦЭМ!$A$34:$A$777,$A392,СВЦЭМ!$B$34:$B$777,E$366)+'СЕТ СН'!$F$13-'СЕТ СН'!$F$21</f>
        <v>7.7554867699999477</v>
      </c>
      <c r="F392" s="37">
        <f>SUMIFS(СВЦЭМ!$K$34:$K$777,СВЦЭМ!$A$34:$A$777,$A392,СВЦЭМ!$B$34:$B$777,F$366)+'СЕТ СН'!$F$13-'СЕТ СН'!$F$21</f>
        <v>11.669973389999996</v>
      </c>
      <c r="G392" s="37">
        <f>SUMIFS(СВЦЭМ!$K$34:$K$777,СВЦЭМ!$A$34:$A$777,$A392,СВЦЭМ!$B$34:$B$777,G$366)+'СЕТ СН'!$F$13-'СЕТ СН'!$F$21</f>
        <v>7.5885131000000001</v>
      </c>
      <c r="H392" s="37">
        <f>SUMIFS(СВЦЭМ!$K$34:$K$777,СВЦЭМ!$A$34:$A$777,$A392,СВЦЭМ!$B$34:$B$777,H$366)+'СЕТ СН'!$F$13-'СЕТ СН'!$F$21</f>
        <v>-3.7100922800000262</v>
      </c>
      <c r="I392" s="37">
        <f>SUMIFS(СВЦЭМ!$K$34:$K$777,СВЦЭМ!$A$34:$A$777,$A392,СВЦЭМ!$B$34:$B$777,I$366)+'СЕТ СН'!$F$13-'СЕТ СН'!$F$21</f>
        <v>-10.328887689999988</v>
      </c>
      <c r="J392" s="37">
        <f>SUMIFS(СВЦЭМ!$K$34:$K$777,СВЦЭМ!$A$34:$A$777,$A392,СВЦЭМ!$B$34:$B$777,J$366)+'СЕТ СН'!$F$13-'СЕТ СН'!$F$21</f>
        <v>-57.864090260000012</v>
      </c>
      <c r="K392" s="37">
        <f>SUMIFS(СВЦЭМ!$K$34:$K$777,СВЦЭМ!$A$34:$A$777,$A392,СВЦЭМ!$B$34:$B$777,K$366)+'СЕТ СН'!$F$13-'СЕТ СН'!$F$21</f>
        <v>-100.558513</v>
      </c>
      <c r="L392" s="37">
        <f>SUMIFS(СВЦЭМ!$K$34:$K$777,СВЦЭМ!$A$34:$A$777,$A392,СВЦЭМ!$B$34:$B$777,L$366)+'СЕТ СН'!$F$13-'СЕТ СН'!$F$21</f>
        <v>-165.51528966000001</v>
      </c>
      <c r="M392" s="37">
        <f>SUMIFS(СВЦЭМ!$K$34:$K$777,СВЦЭМ!$A$34:$A$777,$A392,СВЦЭМ!$B$34:$B$777,M$366)+'СЕТ СН'!$F$13-'СЕТ СН'!$F$21</f>
        <v>-186.78143473</v>
      </c>
      <c r="N392" s="37">
        <f>SUMIFS(СВЦЭМ!$K$34:$K$777,СВЦЭМ!$A$34:$A$777,$A392,СВЦЭМ!$B$34:$B$777,N$366)+'СЕТ СН'!$F$13-'СЕТ СН'!$F$21</f>
        <v>-182.18197743000002</v>
      </c>
      <c r="O392" s="37">
        <f>SUMIFS(СВЦЭМ!$K$34:$K$777,СВЦЭМ!$A$34:$A$777,$A392,СВЦЭМ!$B$34:$B$777,O$366)+'СЕТ СН'!$F$13-'СЕТ СН'!$F$21</f>
        <v>-183.82256310000002</v>
      </c>
      <c r="P392" s="37">
        <f>SUMIFS(СВЦЭМ!$K$34:$K$777,СВЦЭМ!$A$34:$A$777,$A392,СВЦЭМ!$B$34:$B$777,P$366)+'СЕТ СН'!$F$13-'СЕТ СН'!$F$21</f>
        <v>-181.33135322999999</v>
      </c>
      <c r="Q392" s="37">
        <f>SUMIFS(СВЦЭМ!$K$34:$K$777,СВЦЭМ!$A$34:$A$777,$A392,СВЦЭМ!$B$34:$B$777,Q$366)+'СЕТ СН'!$F$13-'СЕТ СН'!$F$21</f>
        <v>-179.22012978999999</v>
      </c>
      <c r="R392" s="37">
        <f>SUMIFS(СВЦЭМ!$K$34:$K$777,СВЦЭМ!$A$34:$A$777,$A392,СВЦЭМ!$B$34:$B$777,R$366)+'СЕТ СН'!$F$13-'СЕТ СН'!$F$21</f>
        <v>-177.84603124</v>
      </c>
      <c r="S392" s="37">
        <f>SUMIFS(СВЦЭМ!$K$34:$K$777,СВЦЭМ!$A$34:$A$777,$A392,СВЦЭМ!$B$34:$B$777,S$366)+'СЕТ СН'!$F$13-'СЕТ СН'!$F$21</f>
        <v>-185.62691784999998</v>
      </c>
      <c r="T392" s="37">
        <f>SUMIFS(СВЦЭМ!$K$34:$K$777,СВЦЭМ!$A$34:$A$777,$A392,СВЦЭМ!$B$34:$B$777,T$366)+'СЕТ СН'!$F$13-'СЕТ СН'!$F$21</f>
        <v>-182.55842897999997</v>
      </c>
      <c r="U392" s="37">
        <f>SUMIFS(СВЦЭМ!$K$34:$K$777,СВЦЭМ!$A$34:$A$777,$A392,СВЦЭМ!$B$34:$B$777,U$366)+'СЕТ СН'!$F$13-'СЕТ СН'!$F$21</f>
        <v>-178.22592687000002</v>
      </c>
      <c r="V392" s="37">
        <f>SUMIFS(СВЦЭМ!$K$34:$K$777,СВЦЭМ!$A$34:$A$777,$A392,СВЦЭМ!$B$34:$B$777,V$366)+'СЕТ СН'!$F$13-'СЕТ СН'!$F$21</f>
        <v>-164.26108503</v>
      </c>
      <c r="W392" s="37">
        <f>SUMIFS(СВЦЭМ!$K$34:$K$777,СВЦЭМ!$A$34:$A$777,$A392,СВЦЭМ!$B$34:$B$777,W$366)+'СЕТ СН'!$F$13-'СЕТ СН'!$F$21</f>
        <v>-102.9578492</v>
      </c>
      <c r="X392" s="37">
        <f>SUMIFS(СВЦЭМ!$K$34:$K$777,СВЦЭМ!$A$34:$A$777,$A392,СВЦЭМ!$B$34:$B$777,X$366)+'СЕТ СН'!$F$13-'СЕТ СН'!$F$21</f>
        <v>-80.768809180000005</v>
      </c>
      <c r="Y392" s="37">
        <f>SUMIFS(СВЦЭМ!$K$34:$K$777,СВЦЭМ!$A$34:$A$777,$A392,СВЦЭМ!$B$34:$B$777,Y$366)+'СЕТ СН'!$F$13-'СЕТ СН'!$F$21</f>
        <v>-54.062929690000033</v>
      </c>
    </row>
    <row r="393" spans="1:26" ht="15.75" x14ac:dyDescent="0.2">
      <c r="A393" s="36">
        <f t="shared" si="10"/>
        <v>42974</v>
      </c>
      <c r="B393" s="37">
        <f>SUMIFS(СВЦЭМ!$K$34:$K$777,СВЦЭМ!$A$34:$A$777,$A393,СВЦЭМ!$B$34:$B$777,B$366)+'СЕТ СН'!$F$13-'СЕТ СН'!$F$21</f>
        <v>-10.828157229999988</v>
      </c>
      <c r="C393" s="37">
        <f>SUMIFS(СВЦЭМ!$K$34:$K$777,СВЦЭМ!$A$34:$A$777,$A393,СВЦЭМ!$B$34:$B$777,C$366)+'СЕТ СН'!$F$13-'СЕТ СН'!$F$21</f>
        <v>-5.0624595900000031</v>
      </c>
      <c r="D393" s="37">
        <f>SUMIFS(СВЦЭМ!$K$34:$K$777,СВЦЭМ!$A$34:$A$777,$A393,СВЦЭМ!$B$34:$B$777,D$366)+'СЕТ СН'!$F$13-'СЕТ СН'!$F$21</f>
        <v>12.791712350000012</v>
      </c>
      <c r="E393" s="37">
        <f>SUMIFS(СВЦЭМ!$K$34:$K$777,СВЦЭМ!$A$34:$A$777,$A393,СВЦЭМ!$B$34:$B$777,E$366)+'СЕТ СН'!$F$13-'СЕТ СН'!$F$21</f>
        <v>27.179817889999981</v>
      </c>
      <c r="F393" s="37">
        <f>SUMIFS(СВЦЭМ!$K$34:$K$777,СВЦЭМ!$A$34:$A$777,$A393,СВЦЭМ!$B$34:$B$777,F$366)+'СЕТ СН'!$F$13-'СЕТ СН'!$F$21</f>
        <v>34.220958220000057</v>
      </c>
      <c r="G393" s="37">
        <f>SUMIFS(СВЦЭМ!$K$34:$K$777,СВЦЭМ!$A$34:$A$777,$A393,СВЦЭМ!$B$34:$B$777,G$366)+'СЕТ СН'!$F$13-'СЕТ СН'!$F$21</f>
        <v>33.197314450000022</v>
      </c>
      <c r="H393" s="37">
        <f>SUMIFS(СВЦЭМ!$K$34:$K$777,СВЦЭМ!$A$34:$A$777,$A393,СВЦЭМ!$B$34:$B$777,H$366)+'СЕТ СН'!$F$13-'СЕТ СН'!$F$21</f>
        <v>14.740419429999974</v>
      </c>
      <c r="I393" s="37">
        <f>SUMIFS(СВЦЭМ!$K$34:$K$777,СВЦЭМ!$A$34:$A$777,$A393,СВЦЭМ!$B$34:$B$777,I$366)+'СЕТ СН'!$F$13-'СЕТ СН'!$F$21</f>
        <v>-3.5136711599999444</v>
      </c>
      <c r="J393" s="37">
        <f>SUMIFS(СВЦЭМ!$K$34:$K$777,СВЦЭМ!$A$34:$A$777,$A393,СВЦЭМ!$B$34:$B$777,J$366)+'СЕТ СН'!$F$13-'СЕТ СН'!$F$21</f>
        <v>-45.817797720000044</v>
      </c>
      <c r="K393" s="37">
        <f>SUMIFS(СВЦЭМ!$K$34:$K$777,СВЦЭМ!$A$34:$A$777,$A393,СВЦЭМ!$B$34:$B$777,K$366)+'СЕТ СН'!$F$13-'СЕТ СН'!$F$21</f>
        <v>-98.762884460000009</v>
      </c>
      <c r="L393" s="37">
        <f>SUMIFS(СВЦЭМ!$K$34:$K$777,СВЦЭМ!$A$34:$A$777,$A393,СВЦЭМ!$B$34:$B$777,L$366)+'СЕТ СН'!$F$13-'СЕТ СН'!$F$21</f>
        <v>-169.79895284999998</v>
      </c>
      <c r="M393" s="37">
        <f>SUMIFS(СВЦЭМ!$K$34:$K$777,СВЦЭМ!$A$34:$A$777,$A393,СВЦЭМ!$B$34:$B$777,M$366)+'СЕТ СН'!$F$13-'СЕТ СН'!$F$21</f>
        <v>-185.23660543</v>
      </c>
      <c r="N393" s="37">
        <f>SUMIFS(СВЦЭМ!$K$34:$K$777,СВЦЭМ!$A$34:$A$777,$A393,СВЦЭМ!$B$34:$B$777,N$366)+'СЕТ СН'!$F$13-'СЕТ СН'!$F$21</f>
        <v>-186.77666756000002</v>
      </c>
      <c r="O393" s="37">
        <f>SUMIFS(СВЦЭМ!$K$34:$K$777,СВЦЭМ!$A$34:$A$777,$A393,СВЦЭМ!$B$34:$B$777,O$366)+'СЕТ СН'!$F$13-'СЕТ СН'!$F$21</f>
        <v>-188.34328476000002</v>
      </c>
      <c r="P393" s="37">
        <f>SUMIFS(СВЦЭМ!$K$34:$K$777,СВЦЭМ!$A$34:$A$777,$A393,СВЦЭМ!$B$34:$B$777,P$366)+'СЕТ СН'!$F$13-'СЕТ СН'!$F$21</f>
        <v>-179.84548066000002</v>
      </c>
      <c r="Q393" s="37">
        <f>SUMIFS(СВЦЭМ!$K$34:$K$777,СВЦЭМ!$A$34:$A$777,$A393,СВЦЭМ!$B$34:$B$777,Q$366)+'СЕТ СН'!$F$13-'СЕТ СН'!$F$21</f>
        <v>-181.04913047000002</v>
      </c>
      <c r="R393" s="37">
        <f>SUMIFS(СВЦЭМ!$K$34:$K$777,СВЦЭМ!$A$34:$A$777,$A393,СВЦЭМ!$B$34:$B$777,R$366)+'СЕТ СН'!$F$13-'СЕТ СН'!$F$21</f>
        <v>-181.58283501</v>
      </c>
      <c r="S393" s="37">
        <f>SUMIFS(СВЦЭМ!$K$34:$K$777,СВЦЭМ!$A$34:$A$777,$A393,СВЦЭМ!$B$34:$B$777,S$366)+'СЕТ СН'!$F$13-'СЕТ СН'!$F$21</f>
        <v>-181.82291330999999</v>
      </c>
      <c r="T393" s="37">
        <f>SUMIFS(СВЦЭМ!$K$34:$K$777,СВЦЭМ!$A$34:$A$777,$A393,СВЦЭМ!$B$34:$B$777,T$366)+'СЕТ СН'!$F$13-'СЕТ СН'!$F$21</f>
        <v>-182.00989370000002</v>
      </c>
      <c r="U393" s="37">
        <f>SUMIFS(СВЦЭМ!$K$34:$K$777,СВЦЭМ!$A$34:$A$777,$A393,СВЦЭМ!$B$34:$B$777,U$366)+'СЕТ СН'!$F$13-'СЕТ СН'!$F$21</f>
        <v>-184.88078242</v>
      </c>
      <c r="V393" s="37">
        <f>SUMIFS(СВЦЭМ!$K$34:$K$777,СВЦЭМ!$A$34:$A$777,$A393,СВЦЭМ!$B$34:$B$777,V$366)+'СЕТ СН'!$F$13-'СЕТ СН'!$F$21</f>
        <v>-185.63293585999998</v>
      </c>
      <c r="W393" s="37">
        <f>SUMIFS(СВЦЭМ!$K$34:$K$777,СВЦЭМ!$A$34:$A$777,$A393,СВЦЭМ!$B$34:$B$777,W$366)+'СЕТ СН'!$F$13-'СЕТ СН'!$F$21</f>
        <v>-155.81764856000001</v>
      </c>
      <c r="X393" s="37">
        <f>SUMIFS(СВЦЭМ!$K$34:$K$777,СВЦЭМ!$A$34:$A$777,$A393,СВЦЭМ!$B$34:$B$777,X$366)+'СЕТ СН'!$F$13-'СЕТ СН'!$F$21</f>
        <v>-113.43245203999999</v>
      </c>
      <c r="Y393" s="37">
        <f>SUMIFS(СВЦЭМ!$K$34:$K$777,СВЦЭМ!$A$34:$A$777,$A393,СВЦЭМ!$B$34:$B$777,Y$366)+'СЕТ СН'!$F$13-'СЕТ СН'!$F$21</f>
        <v>-75.116813939999986</v>
      </c>
    </row>
    <row r="394" spans="1:26" ht="15.75" x14ac:dyDescent="0.2">
      <c r="A394" s="36">
        <f t="shared" si="10"/>
        <v>42975</v>
      </c>
      <c r="B394" s="37">
        <f>SUMIFS(СВЦЭМ!$K$34:$K$777,СВЦЭМ!$A$34:$A$777,$A394,СВЦЭМ!$B$34:$B$777,B$366)+'СЕТ СН'!$F$13-'СЕТ СН'!$F$21</f>
        <v>-14.296158279999986</v>
      </c>
      <c r="C394" s="37">
        <f>SUMIFS(СВЦЭМ!$K$34:$K$777,СВЦЭМ!$A$34:$A$777,$A394,СВЦЭМ!$B$34:$B$777,C$366)+'СЕТ СН'!$F$13-'СЕТ СН'!$F$21</f>
        <v>19.132338200000049</v>
      </c>
      <c r="D394" s="37">
        <f>SUMIFS(СВЦЭМ!$K$34:$K$777,СВЦЭМ!$A$34:$A$777,$A394,СВЦЭМ!$B$34:$B$777,D$366)+'СЕТ СН'!$F$13-'СЕТ СН'!$F$21</f>
        <v>40.366451950000055</v>
      </c>
      <c r="E394" s="37">
        <f>SUMIFS(СВЦЭМ!$K$34:$K$777,СВЦЭМ!$A$34:$A$777,$A394,СВЦЭМ!$B$34:$B$777,E$366)+'СЕТ СН'!$F$13-'СЕТ СН'!$F$21</f>
        <v>42.687724880000019</v>
      </c>
      <c r="F394" s="37">
        <f>SUMIFS(СВЦЭМ!$K$34:$K$777,СВЦЭМ!$A$34:$A$777,$A394,СВЦЭМ!$B$34:$B$777,F$366)+'СЕТ СН'!$F$13-'СЕТ СН'!$F$21</f>
        <v>54.876642899999979</v>
      </c>
      <c r="G394" s="37">
        <f>SUMIFS(СВЦЭМ!$K$34:$K$777,СВЦЭМ!$A$34:$A$777,$A394,СВЦЭМ!$B$34:$B$777,G$366)+'СЕТ СН'!$F$13-'СЕТ СН'!$F$21</f>
        <v>44.259161009999957</v>
      </c>
      <c r="H394" s="37">
        <f>SUMIFS(СВЦЭМ!$K$34:$K$777,СВЦЭМ!$A$34:$A$777,$A394,СВЦЭМ!$B$34:$B$777,H$366)+'СЕТ СН'!$F$13-'СЕТ СН'!$F$21</f>
        <v>22.811563019999994</v>
      </c>
      <c r="I394" s="37">
        <f>SUMIFS(СВЦЭМ!$K$34:$K$777,СВЦЭМ!$A$34:$A$777,$A394,СВЦЭМ!$B$34:$B$777,I$366)+'СЕТ СН'!$F$13-'СЕТ СН'!$F$21</f>
        <v>-15.989480039999989</v>
      </c>
      <c r="J394" s="37">
        <f>SUMIFS(СВЦЭМ!$K$34:$K$777,СВЦЭМ!$A$34:$A$777,$A394,СВЦЭМ!$B$34:$B$777,J$366)+'СЕТ СН'!$F$13-'СЕТ СН'!$F$21</f>
        <v>-55.51060700000005</v>
      </c>
      <c r="K394" s="37">
        <f>SUMIFS(СВЦЭМ!$K$34:$K$777,СВЦЭМ!$A$34:$A$777,$A394,СВЦЭМ!$B$34:$B$777,K$366)+'СЕТ СН'!$F$13-'СЕТ СН'!$F$21</f>
        <v>-102.07860447000002</v>
      </c>
      <c r="L394" s="37">
        <f>SUMIFS(СВЦЭМ!$K$34:$K$777,СВЦЭМ!$A$34:$A$777,$A394,СВЦЭМ!$B$34:$B$777,L$366)+'СЕТ СН'!$F$13-'СЕТ СН'!$F$21</f>
        <v>-157.57689969</v>
      </c>
      <c r="M394" s="37">
        <f>SUMIFS(СВЦЭМ!$K$34:$K$777,СВЦЭМ!$A$34:$A$777,$A394,СВЦЭМ!$B$34:$B$777,M$366)+'СЕТ СН'!$F$13-'СЕТ СН'!$F$21</f>
        <v>-171.48266126999999</v>
      </c>
      <c r="N394" s="37">
        <f>SUMIFS(СВЦЭМ!$K$34:$K$777,СВЦЭМ!$A$34:$A$777,$A394,СВЦЭМ!$B$34:$B$777,N$366)+'СЕТ СН'!$F$13-'СЕТ СН'!$F$21</f>
        <v>-170.08124391000001</v>
      </c>
      <c r="O394" s="37">
        <f>SUMIFS(СВЦЭМ!$K$34:$K$777,СВЦЭМ!$A$34:$A$777,$A394,СВЦЭМ!$B$34:$B$777,O$366)+'СЕТ СН'!$F$13-'СЕТ СН'!$F$21</f>
        <v>-171.50767562999999</v>
      </c>
      <c r="P394" s="37">
        <f>SUMIFS(СВЦЭМ!$K$34:$K$777,СВЦЭМ!$A$34:$A$777,$A394,СВЦЭМ!$B$34:$B$777,P$366)+'СЕТ СН'!$F$13-'СЕТ СН'!$F$21</f>
        <v>-171.78222998000001</v>
      </c>
      <c r="Q394" s="37">
        <f>SUMIFS(СВЦЭМ!$K$34:$K$777,СВЦЭМ!$A$34:$A$777,$A394,СВЦЭМ!$B$34:$B$777,Q$366)+'СЕТ СН'!$F$13-'СЕТ СН'!$F$21</f>
        <v>-170.04820114</v>
      </c>
      <c r="R394" s="37">
        <f>SUMIFS(СВЦЭМ!$K$34:$K$777,СВЦЭМ!$A$34:$A$777,$A394,СВЦЭМ!$B$34:$B$777,R$366)+'СЕТ СН'!$F$13-'СЕТ СН'!$F$21</f>
        <v>-168.64153114999999</v>
      </c>
      <c r="S394" s="37">
        <f>SUMIFS(СВЦЭМ!$K$34:$K$777,СВЦЭМ!$A$34:$A$777,$A394,СВЦЭМ!$B$34:$B$777,S$366)+'СЕТ СН'!$F$13-'СЕТ СН'!$F$21</f>
        <v>-173.57421187</v>
      </c>
      <c r="T394" s="37">
        <f>SUMIFS(СВЦЭМ!$K$34:$K$777,СВЦЭМ!$A$34:$A$777,$A394,СВЦЭМ!$B$34:$B$777,T$366)+'СЕТ СН'!$F$13-'СЕТ СН'!$F$21</f>
        <v>-168.75384656</v>
      </c>
      <c r="U394" s="37">
        <f>SUMIFS(СВЦЭМ!$K$34:$K$777,СВЦЭМ!$A$34:$A$777,$A394,СВЦЭМ!$B$34:$B$777,U$366)+'СЕТ СН'!$F$13-'СЕТ СН'!$F$21</f>
        <v>-170.75480561000001</v>
      </c>
      <c r="V394" s="37">
        <f>SUMIFS(СВЦЭМ!$K$34:$K$777,СВЦЭМ!$A$34:$A$777,$A394,СВЦЭМ!$B$34:$B$777,V$366)+'СЕТ СН'!$F$13-'СЕТ СН'!$F$21</f>
        <v>-167.29753983000001</v>
      </c>
      <c r="W394" s="37">
        <f>SUMIFS(СВЦЭМ!$K$34:$K$777,СВЦЭМ!$A$34:$A$777,$A394,СВЦЭМ!$B$34:$B$777,W$366)+'СЕТ СН'!$F$13-'СЕТ СН'!$F$21</f>
        <v>-121.00044658000002</v>
      </c>
      <c r="X394" s="37">
        <f>SUMIFS(СВЦЭМ!$K$34:$K$777,СВЦЭМ!$A$34:$A$777,$A394,СВЦЭМ!$B$34:$B$777,X$366)+'СЕТ СН'!$F$13-'СЕТ СН'!$F$21</f>
        <v>-81.256958139999995</v>
      </c>
      <c r="Y394" s="37">
        <f>SUMIFS(СВЦЭМ!$K$34:$K$777,СВЦЭМ!$A$34:$A$777,$A394,СВЦЭМ!$B$34:$B$777,Y$366)+'СЕТ СН'!$F$13-'СЕТ СН'!$F$21</f>
        <v>-43.316401560000031</v>
      </c>
    </row>
    <row r="395" spans="1:26" ht="15.75" x14ac:dyDescent="0.2">
      <c r="A395" s="36">
        <f t="shared" si="10"/>
        <v>42976</v>
      </c>
      <c r="B395" s="37">
        <f>SUMIFS(СВЦЭМ!$K$34:$K$777,СВЦЭМ!$A$34:$A$777,$A395,СВЦЭМ!$B$34:$B$777,B$366)+'СЕТ СН'!$F$13-'СЕТ СН'!$F$21</f>
        <v>-3.2405193399999916</v>
      </c>
      <c r="C395" s="37">
        <f>SUMIFS(СВЦЭМ!$K$34:$K$777,СВЦЭМ!$A$34:$A$777,$A395,СВЦЭМ!$B$34:$B$777,C$366)+'СЕТ СН'!$F$13-'СЕТ СН'!$F$21</f>
        <v>27.372901769999999</v>
      </c>
      <c r="D395" s="37">
        <f>SUMIFS(СВЦЭМ!$K$34:$K$777,СВЦЭМ!$A$34:$A$777,$A395,СВЦЭМ!$B$34:$B$777,D$366)+'СЕТ СН'!$F$13-'СЕТ СН'!$F$21</f>
        <v>47.430572040000015</v>
      </c>
      <c r="E395" s="37">
        <f>SUMIFS(СВЦЭМ!$K$34:$K$777,СВЦЭМ!$A$34:$A$777,$A395,СВЦЭМ!$B$34:$B$777,E$366)+'СЕТ СН'!$F$13-'СЕТ СН'!$F$21</f>
        <v>59.309035839999979</v>
      </c>
      <c r="F395" s="37">
        <f>SUMIFS(СВЦЭМ!$K$34:$K$777,СВЦЭМ!$A$34:$A$777,$A395,СВЦЭМ!$B$34:$B$777,F$366)+'СЕТ СН'!$F$13-'СЕТ СН'!$F$21</f>
        <v>59.884429240000031</v>
      </c>
      <c r="G395" s="37">
        <f>SUMIFS(СВЦЭМ!$K$34:$K$777,СВЦЭМ!$A$34:$A$777,$A395,СВЦЭМ!$B$34:$B$777,G$366)+'СЕТ СН'!$F$13-'СЕТ СН'!$F$21</f>
        <v>51.911438859999976</v>
      </c>
      <c r="H395" s="37">
        <f>SUMIFS(СВЦЭМ!$K$34:$K$777,СВЦЭМ!$A$34:$A$777,$A395,СВЦЭМ!$B$34:$B$777,H$366)+'СЕТ СН'!$F$13-'СЕТ СН'!$F$21</f>
        <v>14.851240800000028</v>
      </c>
      <c r="I395" s="37">
        <f>SUMIFS(СВЦЭМ!$K$34:$K$777,СВЦЭМ!$A$34:$A$777,$A395,СВЦЭМ!$B$34:$B$777,I$366)+'СЕТ СН'!$F$13-'СЕТ СН'!$F$21</f>
        <v>-35.162057160000018</v>
      </c>
      <c r="J395" s="37">
        <f>SUMIFS(СВЦЭМ!$K$34:$K$777,СВЦЭМ!$A$34:$A$777,$A395,СВЦЭМ!$B$34:$B$777,J$366)+'СЕТ СН'!$F$13-'СЕТ СН'!$F$21</f>
        <v>-60.875737540000046</v>
      </c>
      <c r="K395" s="37">
        <f>SUMIFS(СВЦЭМ!$K$34:$K$777,СВЦЭМ!$A$34:$A$777,$A395,СВЦЭМ!$B$34:$B$777,K$366)+'СЕТ СН'!$F$13-'СЕТ СН'!$F$21</f>
        <v>-98.093538500000022</v>
      </c>
      <c r="L395" s="37">
        <f>SUMIFS(СВЦЭМ!$K$34:$K$777,СВЦЭМ!$A$34:$A$777,$A395,СВЦЭМ!$B$34:$B$777,L$366)+'СЕТ СН'!$F$13-'СЕТ СН'!$F$21</f>
        <v>-150.19008924000002</v>
      </c>
      <c r="M395" s="37">
        <f>SUMIFS(СВЦЭМ!$K$34:$K$777,СВЦЭМ!$A$34:$A$777,$A395,СВЦЭМ!$B$34:$B$777,M$366)+'СЕТ СН'!$F$13-'СЕТ СН'!$F$21</f>
        <v>-170.63371647999998</v>
      </c>
      <c r="N395" s="37">
        <f>SUMIFS(СВЦЭМ!$K$34:$K$777,СВЦЭМ!$A$34:$A$777,$A395,СВЦЭМ!$B$34:$B$777,N$366)+'СЕТ СН'!$F$13-'СЕТ СН'!$F$21</f>
        <v>-170.45784983999999</v>
      </c>
      <c r="O395" s="37">
        <f>SUMIFS(СВЦЭМ!$K$34:$K$777,СВЦЭМ!$A$34:$A$777,$A395,СВЦЭМ!$B$34:$B$777,O$366)+'СЕТ СН'!$F$13-'СЕТ СН'!$F$21</f>
        <v>-169.07601176999998</v>
      </c>
      <c r="P395" s="37">
        <f>SUMIFS(СВЦЭМ!$K$34:$K$777,СВЦЭМ!$A$34:$A$777,$A395,СВЦЭМ!$B$34:$B$777,P$366)+'СЕТ СН'!$F$13-'СЕТ СН'!$F$21</f>
        <v>-165.98152088000001</v>
      </c>
      <c r="Q395" s="37">
        <f>SUMIFS(СВЦЭМ!$K$34:$K$777,СВЦЭМ!$A$34:$A$777,$A395,СВЦЭМ!$B$34:$B$777,Q$366)+'СЕТ СН'!$F$13-'СЕТ СН'!$F$21</f>
        <v>-166.67615281000002</v>
      </c>
      <c r="R395" s="37">
        <f>SUMIFS(СВЦЭМ!$K$34:$K$777,СВЦЭМ!$A$34:$A$777,$A395,СВЦЭМ!$B$34:$B$777,R$366)+'СЕТ СН'!$F$13-'СЕТ СН'!$F$21</f>
        <v>-167.12794446999999</v>
      </c>
      <c r="S395" s="37">
        <f>SUMIFS(СВЦЭМ!$K$34:$K$777,СВЦЭМ!$A$34:$A$777,$A395,СВЦЭМ!$B$34:$B$777,S$366)+'СЕТ СН'!$F$13-'СЕТ СН'!$F$21</f>
        <v>-172.27832071</v>
      </c>
      <c r="T395" s="37">
        <f>SUMIFS(СВЦЭМ!$K$34:$K$777,СВЦЭМ!$A$34:$A$777,$A395,СВЦЭМ!$B$34:$B$777,T$366)+'СЕТ СН'!$F$13-'СЕТ СН'!$F$21</f>
        <v>-166.13632609000001</v>
      </c>
      <c r="U395" s="37">
        <f>SUMIFS(СВЦЭМ!$K$34:$K$777,СВЦЭМ!$A$34:$A$777,$A395,СВЦЭМ!$B$34:$B$777,U$366)+'СЕТ СН'!$F$13-'СЕТ СН'!$F$21</f>
        <v>-163.38171212999998</v>
      </c>
      <c r="V395" s="37">
        <f>SUMIFS(СВЦЭМ!$K$34:$K$777,СВЦЭМ!$A$34:$A$777,$A395,СВЦЭМ!$B$34:$B$777,V$366)+'СЕТ СН'!$F$13-'СЕТ СН'!$F$21</f>
        <v>-152.95998125</v>
      </c>
      <c r="W395" s="37">
        <f>SUMIFS(СВЦЭМ!$K$34:$K$777,СВЦЭМ!$A$34:$A$777,$A395,СВЦЭМ!$B$34:$B$777,W$366)+'СЕТ СН'!$F$13-'СЕТ СН'!$F$21</f>
        <v>-105.33451532999999</v>
      </c>
      <c r="X395" s="37">
        <f>SUMIFS(СВЦЭМ!$K$34:$K$777,СВЦЭМ!$A$34:$A$777,$A395,СВЦЭМ!$B$34:$B$777,X$366)+'СЕТ СН'!$F$13-'СЕТ СН'!$F$21</f>
        <v>-72.014333019999981</v>
      </c>
      <c r="Y395" s="37">
        <f>SUMIFS(СВЦЭМ!$K$34:$K$777,СВЦЭМ!$A$34:$A$777,$A395,СВЦЭМ!$B$34:$B$777,Y$366)+'СЕТ СН'!$F$13-'СЕТ СН'!$F$21</f>
        <v>-40.65775222000002</v>
      </c>
    </row>
    <row r="396" spans="1:26" ht="15.75" x14ac:dyDescent="0.2">
      <c r="A396" s="36">
        <f t="shared" si="10"/>
        <v>42977</v>
      </c>
      <c r="B396" s="37">
        <f>SUMIFS(СВЦЭМ!$K$34:$K$777,СВЦЭМ!$A$34:$A$777,$A396,СВЦЭМ!$B$34:$B$777,B$366)+'СЕТ СН'!$F$13-'СЕТ СН'!$F$21</f>
        <v>2.3467309599999453</v>
      </c>
      <c r="C396" s="37">
        <f>SUMIFS(СВЦЭМ!$K$34:$K$777,СВЦЭМ!$A$34:$A$777,$A396,СВЦЭМ!$B$34:$B$777,C$366)+'СЕТ СН'!$F$13-'СЕТ СН'!$F$21</f>
        <v>28.933396399999992</v>
      </c>
      <c r="D396" s="37">
        <f>SUMIFS(СВЦЭМ!$K$34:$K$777,СВЦЭМ!$A$34:$A$777,$A396,СВЦЭМ!$B$34:$B$777,D$366)+'СЕТ СН'!$F$13-'СЕТ СН'!$F$21</f>
        <v>30.298071980000032</v>
      </c>
      <c r="E396" s="37">
        <f>SUMIFS(СВЦЭМ!$K$34:$K$777,СВЦЭМ!$A$34:$A$777,$A396,СВЦЭМ!$B$34:$B$777,E$366)+'СЕТ СН'!$F$13-'СЕТ СН'!$F$21</f>
        <v>36.584013110000001</v>
      </c>
      <c r="F396" s="37">
        <f>SUMIFS(СВЦЭМ!$K$34:$K$777,СВЦЭМ!$A$34:$A$777,$A396,СВЦЭМ!$B$34:$B$777,F$366)+'СЕТ СН'!$F$13-'СЕТ СН'!$F$21</f>
        <v>36.568174040000031</v>
      </c>
      <c r="G396" s="37">
        <f>SUMIFS(СВЦЭМ!$K$34:$K$777,СВЦЭМ!$A$34:$A$777,$A396,СВЦЭМ!$B$34:$B$777,G$366)+'СЕТ СН'!$F$13-'СЕТ СН'!$F$21</f>
        <v>31.550905019999959</v>
      </c>
      <c r="H396" s="37">
        <f>SUMIFS(СВЦЭМ!$K$34:$K$777,СВЦЭМ!$A$34:$A$777,$A396,СВЦЭМ!$B$34:$B$777,H$366)+'СЕТ СН'!$F$13-'СЕТ СН'!$F$21</f>
        <v>-2.13205602000005</v>
      </c>
      <c r="I396" s="37">
        <f>SUMIFS(СВЦЭМ!$K$34:$K$777,СВЦЭМ!$A$34:$A$777,$A396,СВЦЭМ!$B$34:$B$777,I$366)+'СЕТ СН'!$F$13-'СЕТ СН'!$F$21</f>
        <v>-29.37178806999998</v>
      </c>
      <c r="J396" s="37">
        <f>SUMIFS(СВЦЭМ!$K$34:$K$777,СВЦЭМ!$A$34:$A$777,$A396,СВЦЭМ!$B$34:$B$777,J$366)+'СЕТ СН'!$F$13-'СЕТ СН'!$F$21</f>
        <v>-60.767293239999958</v>
      </c>
      <c r="K396" s="37">
        <f>SUMIFS(СВЦЭМ!$K$34:$K$777,СВЦЭМ!$A$34:$A$777,$A396,СВЦЭМ!$B$34:$B$777,K$366)+'СЕТ СН'!$F$13-'СЕТ СН'!$F$21</f>
        <v>-92.968775590000007</v>
      </c>
      <c r="L396" s="37">
        <f>SUMIFS(СВЦЭМ!$K$34:$K$777,СВЦЭМ!$A$34:$A$777,$A396,СВЦЭМ!$B$34:$B$777,L$366)+'СЕТ СН'!$F$13-'СЕТ СН'!$F$21</f>
        <v>-143.70700269000002</v>
      </c>
      <c r="M396" s="37">
        <f>SUMIFS(СВЦЭМ!$K$34:$K$777,СВЦЭМ!$A$34:$A$777,$A396,СВЦЭМ!$B$34:$B$777,M$366)+'СЕТ СН'!$F$13-'СЕТ СН'!$F$21</f>
        <v>-163.74175732999998</v>
      </c>
      <c r="N396" s="37">
        <f>SUMIFS(СВЦЭМ!$K$34:$K$777,СВЦЭМ!$A$34:$A$777,$A396,СВЦЭМ!$B$34:$B$777,N$366)+'СЕТ СН'!$F$13-'СЕТ СН'!$F$21</f>
        <v>-160.27898930999999</v>
      </c>
      <c r="O396" s="37">
        <f>SUMIFS(СВЦЭМ!$K$34:$K$777,СВЦЭМ!$A$34:$A$777,$A396,СВЦЭМ!$B$34:$B$777,O$366)+'СЕТ СН'!$F$13-'СЕТ СН'!$F$21</f>
        <v>-160.04485871999998</v>
      </c>
      <c r="P396" s="37">
        <f>SUMIFS(СВЦЭМ!$K$34:$K$777,СВЦЭМ!$A$34:$A$777,$A396,СВЦЭМ!$B$34:$B$777,P$366)+'СЕТ СН'!$F$13-'СЕТ СН'!$F$21</f>
        <v>-161.11084656999998</v>
      </c>
      <c r="Q396" s="37">
        <f>SUMIFS(СВЦЭМ!$K$34:$K$777,СВЦЭМ!$A$34:$A$777,$A396,СВЦЭМ!$B$34:$B$777,Q$366)+'СЕТ СН'!$F$13-'СЕТ СН'!$F$21</f>
        <v>-161.54476602</v>
      </c>
      <c r="R396" s="37">
        <f>SUMIFS(СВЦЭМ!$K$34:$K$777,СВЦЭМ!$A$34:$A$777,$A396,СВЦЭМ!$B$34:$B$777,R$366)+'СЕТ СН'!$F$13-'СЕТ СН'!$F$21</f>
        <v>-158.00545383000002</v>
      </c>
      <c r="S396" s="37">
        <f>SUMIFS(СВЦЭМ!$K$34:$K$777,СВЦЭМ!$A$34:$A$777,$A396,СВЦЭМ!$B$34:$B$777,S$366)+'СЕТ СН'!$F$13-'СЕТ СН'!$F$21</f>
        <v>-162.76216822999999</v>
      </c>
      <c r="T396" s="37">
        <f>SUMIFS(СВЦЭМ!$K$34:$K$777,СВЦЭМ!$A$34:$A$777,$A396,СВЦЭМ!$B$34:$B$777,T$366)+'СЕТ СН'!$F$13-'СЕТ СН'!$F$21</f>
        <v>-161.19008667000003</v>
      </c>
      <c r="U396" s="37">
        <f>SUMIFS(СВЦЭМ!$K$34:$K$777,СВЦЭМ!$A$34:$A$777,$A396,СВЦЭМ!$B$34:$B$777,U$366)+'СЕТ СН'!$F$13-'СЕТ СН'!$F$21</f>
        <v>-164.45256819000002</v>
      </c>
      <c r="V396" s="37">
        <f>SUMIFS(СВЦЭМ!$K$34:$K$777,СВЦЭМ!$A$34:$A$777,$A396,СВЦЭМ!$B$34:$B$777,V$366)+'СЕТ СН'!$F$13-'СЕТ СН'!$F$21</f>
        <v>-155.53820481999998</v>
      </c>
      <c r="W396" s="37">
        <f>SUMIFS(СВЦЭМ!$K$34:$K$777,СВЦЭМ!$A$34:$A$777,$A396,СВЦЭМ!$B$34:$B$777,W$366)+'СЕТ СН'!$F$13-'СЕТ СН'!$F$21</f>
        <v>-108.67020394000002</v>
      </c>
      <c r="X396" s="37">
        <f>SUMIFS(СВЦЭМ!$K$34:$K$777,СВЦЭМ!$A$34:$A$777,$A396,СВЦЭМ!$B$34:$B$777,X$366)+'СЕТ СН'!$F$13-'СЕТ СН'!$F$21</f>
        <v>-86.595820349999997</v>
      </c>
      <c r="Y396" s="37">
        <f>SUMIFS(СВЦЭМ!$K$34:$K$777,СВЦЭМ!$A$34:$A$777,$A396,СВЦЭМ!$B$34:$B$777,Y$366)+'СЕТ СН'!$F$13-'СЕТ СН'!$F$21</f>
        <v>-70.956759859999977</v>
      </c>
    </row>
    <row r="397" spans="1:26" ht="15.75" x14ac:dyDescent="0.2">
      <c r="A397" s="36">
        <f t="shared" si="10"/>
        <v>42978</v>
      </c>
      <c r="B397" s="37">
        <f>SUMIFS(СВЦЭМ!$K$34:$K$777,СВЦЭМ!$A$34:$A$777,$A397,СВЦЭМ!$B$34:$B$777,B$366)+'СЕТ СН'!$F$13-'СЕТ СН'!$F$21</f>
        <v>-88.063786400000026</v>
      </c>
      <c r="C397" s="37">
        <f>SUMIFS(СВЦЭМ!$K$34:$K$777,СВЦЭМ!$A$34:$A$777,$A397,СВЦЭМ!$B$34:$B$777,C$366)+'СЕТ СН'!$F$13-'СЕТ СН'!$F$21</f>
        <v>-23.675473050000051</v>
      </c>
      <c r="D397" s="37">
        <f>SUMIFS(СВЦЭМ!$K$34:$K$777,СВЦЭМ!$A$34:$A$777,$A397,СВЦЭМ!$B$34:$B$777,D$366)+'СЕТ СН'!$F$13-'СЕТ СН'!$F$21</f>
        <v>8.647631390000015</v>
      </c>
      <c r="E397" s="37">
        <f>SUMIFS(СВЦЭМ!$K$34:$K$777,СВЦЭМ!$A$34:$A$777,$A397,СВЦЭМ!$B$34:$B$777,E$366)+'СЕТ СН'!$F$13-'СЕТ СН'!$F$21</f>
        <v>19.16449670999998</v>
      </c>
      <c r="F397" s="37">
        <f>SUMIFS(СВЦЭМ!$K$34:$K$777,СВЦЭМ!$A$34:$A$777,$A397,СВЦЭМ!$B$34:$B$777,F$366)+'СЕТ СН'!$F$13-'СЕТ СН'!$F$21</f>
        <v>25.222429120000015</v>
      </c>
      <c r="G397" s="37">
        <f>SUMIFS(СВЦЭМ!$K$34:$K$777,СВЦЭМ!$A$34:$A$777,$A397,СВЦЭМ!$B$34:$B$777,G$366)+'СЕТ СН'!$F$13-'СЕТ СН'!$F$21</f>
        <v>22.173988280000003</v>
      </c>
      <c r="H397" s="37">
        <f>SUMIFS(СВЦЭМ!$K$34:$K$777,СВЦЭМ!$A$34:$A$777,$A397,СВЦЭМ!$B$34:$B$777,H$366)+'СЕТ СН'!$F$13-'СЕТ СН'!$F$21</f>
        <v>-14.909636380000052</v>
      </c>
      <c r="I397" s="37">
        <f>SUMIFS(СВЦЭМ!$K$34:$K$777,СВЦЭМ!$A$34:$A$777,$A397,СВЦЭМ!$B$34:$B$777,I$366)+'СЕТ СН'!$F$13-'СЕТ СН'!$F$21</f>
        <v>-72.735786299999972</v>
      </c>
      <c r="J397" s="37">
        <f>SUMIFS(СВЦЭМ!$K$34:$K$777,СВЦЭМ!$A$34:$A$777,$A397,СВЦЭМ!$B$34:$B$777,J$366)+'СЕТ СН'!$F$13-'СЕТ СН'!$F$21</f>
        <v>-82.346524520000003</v>
      </c>
      <c r="K397" s="37">
        <f>SUMIFS(СВЦЭМ!$K$34:$K$777,СВЦЭМ!$A$34:$A$777,$A397,СВЦЭМ!$B$34:$B$777,K$366)+'СЕТ СН'!$F$13-'СЕТ СН'!$F$21</f>
        <v>-106.07056528999999</v>
      </c>
      <c r="L397" s="37">
        <f>SUMIFS(СВЦЭМ!$K$34:$K$777,СВЦЭМ!$A$34:$A$777,$A397,СВЦЭМ!$B$34:$B$777,L$366)+'СЕТ СН'!$F$13-'СЕТ СН'!$F$21</f>
        <v>-164.25111530999999</v>
      </c>
      <c r="M397" s="37">
        <f>SUMIFS(СВЦЭМ!$K$34:$K$777,СВЦЭМ!$A$34:$A$777,$A397,СВЦЭМ!$B$34:$B$777,M$366)+'СЕТ СН'!$F$13-'СЕТ СН'!$F$21</f>
        <v>-182.03180112000001</v>
      </c>
      <c r="N397" s="37">
        <f>SUMIFS(СВЦЭМ!$K$34:$K$777,СВЦЭМ!$A$34:$A$777,$A397,СВЦЭМ!$B$34:$B$777,N$366)+'СЕТ СН'!$F$13-'СЕТ СН'!$F$21</f>
        <v>-181.23271133999998</v>
      </c>
      <c r="O397" s="37">
        <f>SUMIFS(СВЦЭМ!$K$34:$K$777,СВЦЭМ!$A$34:$A$777,$A397,СВЦЭМ!$B$34:$B$777,O$366)+'СЕТ СН'!$F$13-'СЕТ СН'!$F$21</f>
        <v>-182.16143094</v>
      </c>
      <c r="P397" s="37">
        <f>SUMIFS(СВЦЭМ!$K$34:$K$777,СВЦЭМ!$A$34:$A$777,$A397,СВЦЭМ!$B$34:$B$777,P$366)+'СЕТ СН'!$F$13-'СЕТ СН'!$F$21</f>
        <v>-182.82959598999997</v>
      </c>
      <c r="Q397" s="37">
        <f>SUMIFS(СВЦЭМ!$K$34:$K$777,СВЦЭМ!$A$34:$A$777,$A397,СВЦЭМ!$B$34:$B$777,Q$366)+'СЕТ СН'!$F$13-'СЕТ СН'!$F$21</f>
        <v>-180.33852551000001</v>
      </c>
      <c r="R397" s="37">
        <f>SUMIFS(СВЦЭМ!$K$34:$K$777,СВЦЭМ!$A$34:$A$777,$A397,СВЦЭМ!$B$34:$B$777,R$366)+'СЕТ СН'!$F$13-'СЕТ СН'!$F$21</f>
        <v>-177.85142311999999</v>
      </c>
      <c r="S397" s="37">
        <f>SUMIFS(СВЦЭМ!$K$34:$K$777,СВЦЭМ!$A$34:$A$777,$A397,СВЦЭМ!$B$34:$B$777,S$366)+'СЕТ СН'!$F$13-'СЕТ СН'!$F$21</f>
        <v>-183.0840273</v>
      </c>
      <c r="T397" s="37">
        <f>SUMIFS(СВЦЭМ!$K$34:$K$777,СВЦЭМ!$A$34:$A$777,$A397,СВЦЭМ!$B$34:$B$777,T$366)+'СЕТ СН'!$F$13-'СЕТ СН'!$F$21</f>
        <v>-179.33473500000002</v>
      </c>
      <c r="U397" s="37">
        <f>SUMIFS(СВЦЭМ!$K$34:$K$777,СВЦЭМ!$A$34:$A$777,$A397,СВЦЭМ!$B$34:$B$777,U$366)+'СЕТ СН'!$F$13-'СЕТ СН'!$F$21</f>
        <v>-179.29255210999997</v>
      </c>
      <c r="V397" s="37">
        <f>SUMIFS(СВЦЭМ!$K$34:$K$777,СВЦЭМ!$A$34:$A$777,$A397,СВЦЭМ!$B$34:$B$777,V$366)+'СЕТ СН'!$F$13-'СЕТ СН'!$F$21</f>
        <v>-181.84170067000002</v>
      </c>
      <c r="W397" s="37">
        <f>SUMIFS(СВЦЭМ!$K$34:$K$777,СВЦЭМ!$A$34:$A$777,$A397,СВЦЭМ!$B$34:$B$777,W$366)+'СЕТ СН'!$F$13-'СЕТ СН'!$F$21</f>
        <v>-135.69537001999998</v>
      </c>
      <c r="X397" s="37">
        <f>SUMIFS(СВЦЭМ!$K$34:$K$777,СВЦЭМ!$A$34:$A$777,$A397,СВЦЭМ!$B$34:$B$777,X$366)+'СЕТ СН'!$F$13-'СЕТ СН'!$F$21</f>
        <v>-95.808062849999999</v>
      </c>
      <c r="Y397" s="37">
        <f>SUMIFS(СВЦЭМ!$K$34:$K$777,СВЦЭМ!$A$34:$A$777,$A397,СВЦЭМ!$B$34:$B$777,Y$366)+'СЕТ СН'!$F$13-'СЕТ СН'!$F$21</f>
        <v>-79.624646009999992</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01.08.2017</v>
      </c>
      <c r="B402" s="37">
        <f>SUMIFS(СВЦЭМ!$L$34:$L$777,СВЦЭМ!$A$34:$A$777,$A402,СВЦЭМ!$B$34:$B$777,B$401)+'СЕТ СН'!$F$13-'СЕТ СН'!$F$21</f>
        <v>-43.284327569999959</v>
      </c>
      <c r="C402" s="37">
        <f>SUMIFS(СВЦЭМ!$L$34:$L$777,СВЦЭМ!$A$34:$A$777,$A402,СВЦЭМ!$B$34:$B$777,C$401)+'СЕТ СН'!$F$13-'СЕТ СН'!$F$21</f>
        <v>9.2328416899999866</v>
      </c>
      <c r="D402" s="37">
        <f>SUMIFS(СВЦЭМ!$L$34:$L$777,СВЦЭМ!$A$34:$A$777,$A402,СВЦЭМ!$B$34:$B$777,D$401)+'СЕТ СН'!$F$13-'СЕТ СН'!$F$21</f>
        <v>35.073765470000012</v>
      </c>
      <c r="E402" s="37">
        <f>SUMIFS(СВЦЭМ!$L$34:$L$777,СВЦЭМ!$A$34:$A$777,$A402,СВЦЭМ!$B$34:$B$777,E$401)+'СЕТ СН'!$F$13-'СЕТ СН'!$F$21</f>
        <v>58.191193310000017</v>
      </c>
      <c r="F402" s="37">
        <f>SUMIFS(СВЦЭМ!$L$34:$L$777,СВЦЭМ!$A$34:$A$777,$A402,СВЦЭМ!$B$34:$B$777,F$401)+'СЕТ СН'!$F$13-'СЕТ СН'!$F$21</f>
        <v>63.321023279999963</v>
      </c>
      <c r="G402" s="37">
        <f>SUMIFS(СВЦЭМ!$L$34:$L$777,СВЦЭМ!$A$34:$A$777,$A402,СВЦЭМ!$B$34:$B$777,G$401)+'СЕТ СН'!$F$13-'СЕТ СН'!$F$21</f>
        <v>71.898256120000042</v>
      </c>
      <c r="H402" s="37">
        <f>SUMIFS(СВЦЭМ!$L$34:$L$777,СВЦЭМ!$A$34:$A$777,$A402,СВЦЭМ!$B$34:$B$777,H$401)+'СЕТ СН'!$F$13-'СЕТ СН'!$F$21</f>
        <v>39.364856250000003</v>
      </c>
      <c r="I402" s="37">
        <f>SUMIFS(СВЦЭМ!$L$34:$L$777,СВЦЭМ!$A$34:$A$777,$A402,СВЦЭМ!$B$34:$B$777,I$401)+'СЕТ СН'!$F$13-'СЕТ СН'!$F$21</f>
        <v>-49.361629279999988</v>
      </c>
      <c r="J402" s="37">
        <f>SUMIFS(СВЦЭМ!$L$34:$L$777,СВЦЭМ!$A$34:$A$777,$A402,СВЦЭМ!$B$34:$B$777,J$401)+'СЕТ СН'!$F$13-'СЕТ СН'!$F$21</f>
        <v>-138.16243796999998</v>
      </c>
      <c r="K402" s="37">
        <f>SUMIFS(СВЦЭМ!$L$34:$L$777,СВЦЭМ!$A$34:$A$777,$A402,СВЦЭМ!$B$34:$B$777,K$401)+'СЕТ СН'!$F$13-'СЕТ СН'!$F$21</f>
        <v>-205.32976251000002</v>
      </c>
      <c r="L402" s="37">
        <f>SUMIFS(СВЦЭМ!$L$34:$L$777,СВЦЭМ!$A$34:$A$777,$A402,СВЦЭМ!$B$34:$B$777,L$401)+'СЕТ СН'!$F$13-'СЕТ СН'!$F$21</f>
        <v>-239.16280093</v>
      </c>
      <c r="M402" s="37">
        <f>SUMIFS(СВЦЭМ!$L$34:$L$777,СВЦЭМ!$A$34:$A$777,$A402,СВЦЭМ!$B$34:$B$777,M$401)+'СЕТ СН'!$F$13-'СЕТ СН'!$F$21</f>
        <v>-243.57302779999998</v>
      </c>
      <c r="N402" s="37">
        <f>SUMIFS(СВЦЭМ!$L$34:$L$777,СВЦЭМ!$A$34:$A$777,$A402,СВЦЭМ!$B$34:$B$777,N$401)+'СЕТ СН'!$F$13-'СЕТ СН'!$F$21</f>
        <v>-245.12854937999998</v>
      </c>
      <c r="O402" s="37">
        <f>SUMIFS(СВЦЭМ!$L$34:$L$777,СВЦЭМ!$A$34:$A$777,$A402,СВЦЭМ!$B$34:$B$777,O$401)+'СЕТ СН'!$F$13-'СЕТ СН'!$F$21</f>
        <v>-241.0979974</v>
      </c>
      <c r="P402" s="37">
        <f>SUMIFS(СВЦЭМ!$L$34:$L$777,СВЦЭМ!$A$34:$A$777,$A402,СВЦЭМ!$B$34:$B$777,P$401)+'СЕТ СН'!$F$13-'СЕТ СН'!$F$21</f>
        <v>-240.98747596999999</v>
      </c>
      <c r="Q402" s="37">
        <f>SUMIFS(СВЦЭМ!$L$34:$L$777,СВЦЭМ!$A$34:$A$777,$A402,СВЦЭМ!$B$34:$B$777,Q$401)+'СЕТ СН'!$F$13-'СЕТ СН'!$F$21</f>
        <v>-242.00394229</v>
      </c>
      <c r="R402" s="37">
        <f>SUMIFS(СВЦЭМ!$L$34:$L$777,СВЦЭМ!$A$34:$A$777,$A402,СВЦЭМ!$B$34:$B$777,R$401)+'СЕТ СН'!$F$13-'СЕТ СН'!$F$21</f>
        <v>-241.36022236000002</v>
      </c>
      <c r="S402" s="37">
        <f>SUMIFS(СВЦЭМ!$L$34:$L$777,СВЦЭМ!$A$34:$A$777,$A402,СВЦЭМ!$B$34:$B$777,S$401)+'СЕТ СН'!$F$13-'СЕТ СН'!$F$21</f>
        <v>-242.18283181999999</v>
      </c>
      <c r="T402" s="37">
        <f>SUMIFS(СВЦЭМ!$L$34:$L$777,СВЦЭМ!$A$34:$A$777,$A402,СВЦЭМ!$B$34:$B$777,T$401)+'СЕТ СН'!$F$13-'СЕТ СН'!$F$21</f>
        <v>-242.63664125999998</v>
      </c>
      <c r="U402" s="37">
        <f>SUMIFS(СВЦЭМ!$L$34:$L$777,СВЦЭМ!$A$34:$A$777,$A402,СВЦЭМ!$B$34:$B$777,U$401)+'СЕТ СН'!$F$13-'СЕТ СН'!$F$21</f>
        <v>-245.13720846000001</v>
      </c>
      <c r="V402" s="37">
        <f>SUMIFS(СВЦЭМ!$L$34:$L$777,СВЦЭМ!$A$34:$A$777,$A402,СВЦЭМ!$B$34:$B$777,V$401)+'СЕТ СН'!$F$13-'СЕТ СН'!$F$21</f>
        <v>-223.79168970000001</v>
      </c>
      <c r="W402" s="37">
        <f>SUMIFS(СВЦЭМ!$L$34:$L$777,СВЦЭМ!$A$34:$A$777,$A402,СВЦЭМ!$B$34:$B$777,W$401)+'СЕТ СН'!$F$13-'СЕТ СН'!$F$21</f>
        <v>-183.95792600999999</v>
      </c>
      <c r="X402" s="37">
        <f>SUMIFS(СВЦЭМ!$L$34:$L$777,СВЦЭМ!$A$34:$A$777,$A402,СВЦЭМ!$B$34:$B$777,X$401)+'СЕТ СН'!$F$13-'СЕТ СН'!$F$21</f>
        <v>-147.34592816000003</v>
      </c>
      <c r="Y402" s="37">
        <f>SUMIFS(СВЦЭМ!$L$34:$L$777,СВЦЭМ!$A$34:$A$777,$A402,СВЦЭМ!$B$34:$B$777,Y$401)+'СЕТ СН'!$F$13-'СЕТ СН'!$F$21</f>
        <v>-75.766907039999978</v>
      </c>
      <c r="AA402" s="46"/>
    </row>
    <row r="403" spans="1:27" ht="15.75" x14ac:dyDescent="0.2">
      <c r="A403" s="36">
        <f>A402+1</f>
        <v>42949</v>
      </c>
      <c r="B403" s="37">
        <f>SUMIFS(СВЦЭМ!$L$34:$L$777,СВЦЭМ!$A$34:$A$777,$A403,СВЦЭМ!$B$34:$B$777,B$401)+'СЕТ СН'!$F$13-'СЕТ СН'!$F$21</f>
        <v>-32.369051239999976</v>
      </c>
      <c r="C403" s="37">
        <f>SUMIFS(СВЦЭМ!$L$34:$L$777,СВЦЭМ!$A$34:$A$777,$A403,СВЦЭМ!$B$34:$B$777,C$401)+'СЕТ СН'!$F$13-'СЕТ СН'!$F$21</f>
        <v>30.271566779999944</v>
      </c>
      <c r="D403" s="37">
        <f>SUMIFS(СВЦЭМ!$L$34:$L$777,СВЦЭМ!$A$34:$A$777,$A403,СВЦЭМ!$B$34:$B$777,D$401)+'СЕТ СН'!$F$13-'СЕТ СН'!$F$21</f>
        <v>61.631182309999986</v>
      </c>
      <c r="E403" s="37">
        <f>SUMIFS(СВЦЭМ!$L$34:$L$777,СВЦЭМ!$A$34:$A$777,$A403,СВЦЭМ!$B$34:$B$777,E$401)+'СЕТ СН'!$F$13-'СЕТ СН'!$F$21</f>
        <v>70.447405499999945</v>
      </c>
      <c r="F403" s="37">
        <f>SUMIFS(СВЦЭМ!$L$34:$L$777,СВЦЭМ!$A$34:$A$777,$A403,СВЦЭМ!$B$34:$B$777,F$401)+'СЕТ СН'!$F$13-'СЕТ СН'!$F$21</f>
        <v>76.221129560000008</v>
      </c>
      <c r="G403" s="37">
        <f>SUMIFS(СВЦЭМ!$L$34:$L$777,СВЦЭМ!$A$34:$A$777,$A403,СВЦЭМ!$B$34:$B$777,G$401)+'СЕТ СН'!$F$13-'СЕТ СН'!$F$21</f>
        <v>66.074784150000028</v>
      </c>
      <c r="H403" s="37">
        <f>SUMIFS(СВЦЭМ!$L$34:$L$777,СВЦЭМ!$A$34:$A$777,$A403,СВЦЭМ!$B$34:$B$777,H$401)+'СЕТ СН'!$F$13-'СЕТ СН'!$F$21</f>
        <v>7.8867968099999644</v>
      </c>
      <c r="I403" s="37">
        <f>SUMIFS(СВЦЭМ!$L$34:$L$777,СВЦЭМ!$A$34:$A$777,$A403,СВЦЭМ!$B$34:$B$777,I$401)+'СЕТ СН'!$F$13-'СЕТ СН'!$F$21</f>
        <v>-75.629785739999988</v>
      </c>
      <c r="J403" s="37">
        <f>SUMIFS(СВЦЭМ!$L$34:$L$777,СВЦЭМ!$A$34:$A$777,$A403,СВЦЭМ!$B$34:$B$777,J$401)+'СЕТ СН'!$F$13-'СЕТ СН'!$F$21</f>
        <v>-153.39596677999998</v>
      </c>
      <c r="K403" s="37">
        <f>SUMIFS(СВЦЭМ!$L$34:$L$777,СВЦЭМ!$A$34:$A$777,$A403,СВЦЭМ!$B$34:$B$777,K$401)+'СЕТ СН'!$F$13-'СЕТ СН'!$F$21</f>
        <v>-191.42247328000002</v>
      </c>
      <c r="L403" s="37">
        <f>SUMIFS(СВЦЭМ!$L$34:$L$777,СВЦЭМ!$A$34:$A$777,$A403,СВЦЭМ!$B$34:$B$777,L$401)+'СЕТ СН'!$F$13-'СЕТ СН'!$F$21</f>
        <v>-220.86524049000002</v>
      </c>
      <c r="M403" s="37">
        <f>SUMIFS(СВЦЭМ!$L$34:$L$777,СВЦЭМ!$A$34:$A$777,$A403,СВЦЭМ!$B$34:$B$777,M$401)+'СЕТ СН'!$F$13-'СЕТ СН'!$F$21</f>
        <v>-221.55803823000002</v>
      </c>
      <c r="N403" s="37">
        <f>SUMIFS(СВЦЭМ!$L$34:$L$777,СВЦЭМ!$A$34:$A$777,$A403,СВЦЭМ!$B$34:$B$777,N$401)+'СЕТ СН'!$F$13-'СЕТ СН'!$F$21</f>
        <v>-227.47363511999998</v>
      </c>
      <c r="O403" s="37">
        <f>SUMIFS(СВЦЭМ!$L$34:$L$777,СВЦЭМ!$A$34:$A$777,$A403,СВЦЭМ!$B$34:$B$777,O$401)+'СЕТ СН'!$F$13-'СЕТ СН'!$F$21</f>
        <v>-226.21869353</v>
      </c>
      <c r="P403" s="37">
        <f>SUMIFS(СВЦЭМ!$L$34:$L$777,СВЦЭМ!$A$34:$A$777,$A403,СВЦЭМ!$B$34:$B$777,P$401)+'СЕТ СН'!$F$13-'СЕТ СН'!$F$21</f>
        <v>-224.52643762999998</v>
      </c>
      <c r="Q403" s="37">
        <f>SUMIFS(СВЦЭМ!$L$34:$L$777,СВЦЭМ!$A$34:$A$777,$A403,СВЦЭМ!$B$34:$B$777,Q$401)+'СЕТ СН'!$F$13-'СЕТ СН'!$F$21</f>
        <v>-219.78422790000002</v>
      </c>
      <c r="R403" s="37">
        <f>SUMIFS(СВЦЭМ!$L$34:$L$777,СВЦЭМ!$A$34:$A$777,$A403,СВЦЭМ!$B$34:$B$777,R$401)+'СЕТ СН'!$F$13-'СЕТ СН'!$F$21</f>
        <v>-209.49624077999999</v>
      </c>
      <c r="S403" s="37">
        <f>SUMIFS(СВЦЭМ!$L$34:$L$777,СВЦЭМ!$A$34:$A$777,$A403,СВЦЭМ!$B$34:$B$777,S$401)+'СЕТ СН'!$F$13-'СЕТ СН'!$F$21</f>
        <v>-202.70453877</v>
      </c>
      <c r="T403" s="37">
        <f>SUMIFS(СВЦЭМ!$L$34:$L$777,СВЦЭМ!$A$34:$A$777,$A403,СВЦЭМ!$B$34:$B$777,T$401)+'СЕТ СН'!$F$13-'СЕТ СН'!$F$21</f>
        <v>-215.05377827000001</v>
      </c>
      <c r="U403" s="37">
        <f>SUMIFS(СВЦЭМ!$L$34:$L$777,СВЦЭМ!$A$34:$A$777,$A403,СВЦЭМ!$B$34:$B$777,U$401)+'СЕТ СН'!$F$13-'СЕТ СН'!$F$21</f>
        <v>-231.47145717000001</v>
      </c>
      <c r="V403" s="37">
        <f>SUMIFS(СВЦЭМ!$L$34:$L$777,СВЦЭМ!$A$34:$A$777,$A403,СВЦЭМ!$B$34:$B$777,V$401)+'СЕТ СН'!$F$13-'СЕТ СН'!$F$21</f>
        <v>-210.00399224</v>
      </c>
      <c r="W403" s="37">
        <f>SUMIFS(СВЦЭМ!$L$34:$L$777,СВЦЭМ!$A$34:$A$777,$A403,СВЦЭМ!$B$34:$B$777,W$401)+'СЕТ СН'!$F$13-'СЕТ СН'!$F$21</f>
        <v>-172.27783674</v>
      </c>
      <c r="X403" s="37">
        <f>SUMIFS(СВЦЭМ!$L$34:$L$777,СВЦЭМ!$A$34:$A$777,$A403,СВЦЭМ!$B$34:$B$777,X$401)+'СЕТ СН'!$F$13-'СЕТ СН'!$F$21</f>
        <v>-141.74703986999998</v>
      </c>
      <c r="Y403" s="37">
        <f>SUMIFS(СВЦЭМ!$L$34:$L$777,СВЦЭМ!$A$34:$A$777,$A403,СВЦЭМ!$B$34:$B$777,Y$401)+'СЕТ СН'!$F$13-'СЕТ СН'!$F$21</f>
        <v>-76.516824180000015</v>
      </c>
    </row>
    <row r="404" spans="1:27" ht="15.75" x14ac:dyDescent="0.2">
      <c r="A404" s="36">
        <f t="shared" ref="A404:A432" si="11">A403+1</f>
        <v>42950</v>
      </c>
      <c r="B404" s="37">
        <f>SUMIFS(СВЦЭМ!$L$34:$L$777,СВЦЭМ!$A$34:$A$777,$A404,СВЦЭМ!$B$34:$B$777,B$401)+'СЕТ СН'!$F$13-'СЕТ СН'!$F$21</f>
        <v>-21.771598199999971</v>
      </c>
      <c r="C404" s="37">
        <f>SUMIFS(СВЦЭМ!$L$34:$L$777,СВЦЭМ!$A$34:$A$777,$A404,СВЦЭМ!$B$34:$B$777,C$401)+'СЕТ СН'!$F$13-'СЕТ СН'!$F$21</f>
        <v>28.193346799999972</v>
      </c>
      <c r="D404" s="37">
        <f>SUMIFS(СВЦЭМ!$L$34:$L$777,СВЦЭМ!$A$34:$A$777,$A404,СВЦЭМ!$B$34:$B$777,D$401)+'СЕТ СН'!$F$13-'СЕТ СН'!$F$21</f>
        <v>61.108293509999953</v>
      </c>
      <c r="E404" s="37">
        <f>SUMIFS(СВЦЭМ!$L$34:$L$777,СВЦЭМ!$A$34:$A$777,$A404,СВЦЭМ!$B$34:$B$777,E$401)+'СЕТ СН'!$F$13-'СЕТ СН'!$F$21</f>
        <v>77.30929728000001</v>
      </c>
      <c r="F404" s="37">
        <f>SUMIFS(СВЦЭМ!$L$34:$L$777,СВЦЭМ!$A$34:$A$777,$A404,СВЦЭМ!$B$34:$B$777,F$401)+'СЕТ СН'!$F$13-'СЕТ СН'!$F$21</f>
        <v>81.317891830000008</v>
      </c>
      <c r="G404" s="37">
        <f>SUMIFS(СВЦЭМ!$L$34:$L$777,СВЦЭМ!$A$34:$A$777,$A404,СВЦЭМ!$B$34:$B$777,G$401)+'СЕТ СН'!$F$13-'СЕТ СН'!$F$21</f>
        <v>73.58981960999995</v>
      </c>
      <c r="H404" s="37">
        <f>SUMIFS(СВЦЭМ!$L$34:$L$777,СВЦЭМ!$A$34:$A$777,$A404,СВЦЭМ!$B$34:$B$777,H$401)+'СЕТ СН'!$F$13-'СЕТ СН'!$F$21</f>
        <v>13.901914170000055</v>
      </c>
      <c r="I404" s="37">
        <f>SUMIFS(СВЦЭМ!$L$34:$L$777,СВЦЭМ!$A$34:$A$777,$A404,СВЦЭМ!$B$34:$B$777,I$401)+'СЕТ СН'!$F$13-'СЕТ СН'!$F$21</f>
        <v>-67.196975070000008</v>
      </c>
      <c r="J404" s="37">
        <f>SUMIFS(СВЦЭМ!$L$34:$L$777,СВЦЭМ!$A$34:$A$777,$A404,СВЦЭМ!$B$34:$B$777,J$401)+'СЕТ СН'!$F$13-'СЕТ СН'!$F$21</f>
        <v>-158.67153859000001</v>
      </c>
      <c r="K404" s="37">
        <f>SUMIFS(СВЦЭМ!$L$34:$L$777,СВЦЭМ!$A$34:$A$777,$A404,СВЦЭМ!$B$34:$B$777,K$401)+'СЕТ СН'!$F$13-'СЕТ СН'!$F$21</f>
        <v>-221.89436688000001</v>
      </c>
      <c r="L404" s="37">
        <f>SUMIFS(СВЦЭМ!$L$34:$L$777,СВЦЭМ!$A$34:$A$777,$A404,СВЦЭМ!$B$34:$B$777,L$401)+'СЕТ СН'!$F$13-'СЕТ СН'!$F$21</f>
        <v>-260.91342735000001</v>
      </c>
      <c r="M404" s="37">
        <f>SUMIFS(СВЦЭМ!$L$34:$L$777,СВЦЭМ!$A$34:$A$777,$A404,СВЦЭМ!$B$34:$B$777,M$401)+'СЕТ СН'!$F$13-'СЕТ СН'!$F$21</f>
        <v>-266.42704756000001</v>
      </c>
      <c r="N404" s="37">
        <f>SUMIFS(СВЦЭМ!$L$34:$L$777,СВЦЭМ!$A$34:$A$777,$A404,СВЦЭМ!$B$34:$B$777,N$401)+'СЕТ СН'!$F$13-'СЕТ СН'!$F$21</f>
        <v>-261.41187912999999</v>
      </c>
      <c r="O404" s="37">
        <f>SUMIFS(СВЦЭМ!$L$34:$L$777,СВЦЭМ!$A$34:$A$777,$A404,СВЦЭМ!$B$34:$B$777,O$401)+'СЕТ СН'!$F$13-'СЕТ СН'!$F$21</f>
        <v>-271.61066863999997</v>
      </c>
      <c r="P404" s="37">
        <f>SUMIFS(СВЦЭМ!$L$34:$L$777,СВЦЭМ!$A$34:$A$777,$A404,СВЦЭМ!$B$34:$B$777,P$401)+'СЕТ СН'!$F$13-'СЕТ СН'!$F$21</f>
        <v>-260.67013835</v>
      </c>
      <c r="Q404" s="37">
        <f>SUMIFS(СВЦЭМ!$L$34:$L$777,СВЦЭМ!$A$34:$A$777,$A404,СВЦЭМ!$B$34:$B$777,Q$401)+'СЕТ СН'!$F$13-'СЕТ СН'!$F$21</f>
        <v>-257.83936812000002</v>
      </c>
      <c r="R404" s="37">
        <f>SUMIFS(СВЦЭМ!$L$34:$L$777,СВЦЭМ!$A$34:$A$777,$A404,СВЦЭМ!$B$34:$B$777,R$401)+'СЕТ СН'!$F$13-'СЕТ СН'!$F$21</f>
        <v>-253.62189000000001</v>
      </c>
      <c r="S404" s="37">
        <f>SUMIFS(СВЦЭМ!$L$34:$L$777,СВЦЭМ!$A$34:$A$777,$A404,СВЦЭМ!$B$34:$B$777,S$401)+'СЕТ СН'!$F$13-'СЕТ СН'!$F$21</f>
        <v>-260.45188883999998</v>
      </c>
      <c r="T404" s="37">
        <f>SUMIFS(СВЦЭМ!$L$34:$L$777,СВЦЭМ!$A$34:$A$777,$A404,СВЦЭМ!$B$34:$B$777,T$401)+'СЕТ СН'!$F$13-'СЕТ СН'!$F$21</f>
        <v>-251.63145668999999</v>
      </c>
      <c r="U404" s="37">
        <f>SUMIFS(СВЦЭМ!$L$34:$L$777,СВЦЭМ!$A$34:$A$777,$A404,СВЦЭМ!$B$34:$B$777,U$401)+'СЕТ СН'!$F$13-'СЕТ СН'!$F$21</f>
        <v>-250.61409952999998</v>
      </c>
      <c r="V404" s="37">
        <f>SUMIFS(СВЦЭМ!$L$34:$L$777,СВЦЭМ!$A$34:$A$777,$A404,СВЦЭМ!$B$34:$B$777,V$401)+'СЕТ СН'!$F$13-'СЕТ СН'!$F$21</f>
        <v>-239.12576836</v>
      </c>
      <c r="W404" s="37">
        <f>SUMIFS(СВЦЭМ!$L$34:$L$777,СВЦЭМ!$A$34:$A$777,$A404,СВЦЭМ!$B$34:$B$777,W$401)+'СЕТ СН'!$F$13-'СЕТ СН'!$F$21</f>
        <v>-209.75695635</v>
      </c>
      <c r="X404" s="37">
        <f>SUMIFS(СВЦЭМ!$L$34:$L$777,СВЦЭМ!$A$34:$A$777,$A404,СВЦЭМ!$B$34:$B$777,X$401)+'СЕТ СН'!$F$13-'СЕТ СН'!$F$21</f>
        <v>-141.52904720999999</v>
      </c>
      <c r="Y404" s="37">
        <f>SUMIFS(СВЦЭМ!$L$34:$L$777,СВЦЭМ!$A$34:$A$777,$A404,СВЦЭМ!$B$34:$B$777,Y$401)+'СЕТ СН'!$F$13-'СЕТ СН'!$F$21</f>
        <v>-67.175085679999995</v>
      </c>
    </row>
    <row r="405" spans="1:27" ht="15.75" x14ac:dyDescent="0.2">
      <c r="A405" s="36">
        <f t="shared" si="11"/>
        <v>42951</v>
      </c>
      <c r="B405" s="37">
        <f>SUMIFS(СВЦЭМ!$L$34:$L$777,СВЦЭМ!$A$34:$A$777,$A405,СВЦЭМ!$B$34:$B$777,B$401)+'СЕТ СН'!$F$13-'СЕТ СН'!$F$21</f>
        <v>66.708517290000032</v>
      </c>
      <c r="C405" s="37">
        <f>SUMIFS(СВЦЭМ!$L$34:$L$777,СВЦЭМ!$A$34:$A$777,$A405,СВЦЭМ!$B$34:$B$777,C$401)+'СЕТ СН'!$F$13-'СЕТ СН'!$F$21</f>
        <v>143.97793856999999</v>
      </c>
      <c r="D405" s="37">
        <f>SUMIFS(СВЦЭМ!$L$34:$L$777,СВЦЭМ!$A$34:$A$777,$A405,СВЦЭМ!$B$34:$B$777,D$401)+'СЕТ СН'!$F$13-'СЕТ СН'!$F$21</f>
        <v>196.93515497999999</v>
      </c>
      <c r="E405" s="37">
        <f>SUMIFS(СВЦЭМ!$L$34:$L$777,СВЦЭМ!$A$34:$A$777,$A405,СВЦЭМ!$B$34:$B$777,E$401)+'СЕТ СН'!$F$13-'СЕТ СН'!$F$21</f>
        <v>228.32223849000002</v>
      </c>
      <c r="F405" s="37">
        <f>SUMIFS(СВЦЭМ!$L$34:$L$777,СВЦЭМ!$A$34:$A$777,$A405,СВЦЭМ!$B$34:$B$777,F$401)+'СЕТ СН'!$F$13-'СЕТ СН'!$F$21</f>
        <v>231.27419308000003</v>
      </c>
      <c r="G405" s="37">
        <f>SUMIFS(СВЦЭМ!$L$34:$L$777,СВЦЭМ!$A$34:$A$777,$A405,СВЦЭМ!$B$34:$B$777,G$401)+'СЕТ СН'!$F$13-'СЕТ СН'!$F$21</f>
        <v>229.57572787000004</v>
      </c>
      <c r="H405" s="37">
        <f>SUMIFS(СВЦЭМ!$L$34:$L$777,СВЦЭМ!$A$34:$A$777,$A405,СВЦЭМ!$B$34:$B$777,H$401)+'СЕТ СН'!$F$13-'СЕТ СН'!$F$21</f>
        <v>166.57079289000001</v>
      </c>
      <c r="I405" s="37">
        <f>SUMIFS(СВЦЭМ!$L$34:$L$777,СВЦЭМ!$A$34:$A$777,$A405,СВЦЭМ!$B$34:$B$777,I$401)+'СЕТ СН'!$F$13-'СЕТ СН'!$F$21</f>
        <v>79.474526040000001</v>
      </c>
      <c r="J405" s="37">
        <f>SUMIFS(СВЦЭМ!$L$34:$L$777,СВЦЭМ!$A$34:$A$777,$A405,СВЦЭМ!$B$34:$B$777,J$401)+'СЕТ СН'!$F$13-'СЕТ СН'!$F$21</f>
        <v>-5.9494388399999707</v>
      </c>
      <c r="K405" s="37">
        <f>SUMIFS(СВЦЭМ!$L$34:$L$777,СВЦЭМ!$A$34:$A$777,$A405,СВЦЭМ!$B$34:$B$777,K$401)+'СЕТ СН'!$F$13-'СЕТ СН'!$F$21</f>
        <v>-75.23809842999998</v>
      </c>
      <c r="L405" s="37">
        <f>SUMIFS(СВЦЭМ!$L$34:$L$777,СВЦЭМ!$A$34:$A$777,$A405,СВЦЭМ!$B$34:$B$777,L$401)+'СЕТ СН'!$F$13-'СЕТ СН'!$F$21</f>
        <v>-126.02699741999999</v>
      </c>
      <c r="M405" s="37">
        <f>SUMIFS(СВЦЭМ!$L$34:$L$777,СВЦЭМ!$A$34:$A$777,$A405,СВЦЭМ!$B$34:$B$777,M$401)+'СЕТ СН'!$F$13-'СЕТ СН'!$F$21</f>
        <v>-132.11996345</v>
      </c>
      <c r="N405" s="37">
        <f>SUMIFS(СВЦЭМ!$L$34:$L$777,СВЦЭМ!$A$34:$A$777,$A405,СВЦЭМ!$B$34:$B$777,N$401)+'СЕТ СН'!$F$13-'СЕТ СН'!$F$21</f>
        <v>-126.87795096999997</v>
      </c>
      <c r="O405" s="37">
        <f>SUMIFS(СВЦЭМ!$L$34:$L$777,СВЦЭМ!$A$34:$A$777,$A405,СВЦЭМ!$B$34:$B$777,O$401)+'СЕТ СН'!$F$13-'СЕТ СН'!$F$21</f>
        <v>-137.53849717999998</v>
      </c>
      <c r="P405" s="37">
        <f>SUMIFS(СВЦЭМ!$L$34:$L$777,СВЦЭМ!$A$34:$A$777,$A405,СВЦЭМ!$B$34:$B$777,P$401)+'СЕТ СН'!$F$13-'СЕТ СН'!$F$21</f>
        <v>-127.41687566000002</v>
      </c>
      <c r="Q405" s="37">
        <f>SUMIFS(СВЦЭМ!$L$34:$L$777,СВЦЭМ!$A$34:$A$777,$A405,СВЦЭМ!$B$34:$B$777,Q$401)+'СЕТ СН'!$F$13-'СЕТ СН'!$F$21</f>
        <v>-125.92916513</v>
      </c>
      <c r="R405" s="37">
        <f>SUMIFS(СВЦЭМ!$L$34:$L$777,СВЦЭМ!$A$34:$A$777,$A405,СВЦЭМ!$B$34:$B$777,R$401)+'СЕТ СН'!$F$13-'СЕТ СН'!$F$21</f>
        <v>-123.29088780000001</v>
      </c>
      <c r="S405" s="37">
        <f>SUMIFS(СВЦЭМ!$L$34:$L$777,СВЦЭМ!$A$34:$A$777,$A405,СВЦЭМ!$B$34:$B$777,S$401)+'СЕТ СН'!$F$13-'СЕТ СН'!$F$21</f>
        <v>-132.28975259999999</v>
      </c>
      <c r="T405" s="37">
        <f>SUMIFS(СВЦЭМ!$L$34:$L$777,СВЦЭМ!$A$34:$A$777,$A405,СВЦЭМ!$B$34:$B$777,T$401)+'СЕТ СН'!$F$13-'СЕТ СН'!$F$21</f>
        <v>-121.27276581000001</v>
      </c>
      <c r="U405" s="37">
        <f>SUMIFS(СВЦЭМ!$L$34:$L$777,СВЦЭМ!$A$34:$A$777,$A405,СВЦЭМ!$B$34:$B$777,U$401)+'СЕТ СН'!$F$13-'СЕТ СН'!$F$21</f>
        <v>-123.83990232999997</v>
      </c>
      <c r="V405" s="37">
        <f>SUMIFS(СВЦЭМ!$L$34:$L$777,СВЦЭМ!$A$34:$A$777,$A405,СВЦЭМ!$B$34:$B$777,V$401)+'СЕТ СН'!$F$13-'СЕТ СН'!$F$21</f>
        <v>-108.36747231999999</v>
      </c>
      <c r="W405" s="37">
        <f>SUMIFS(СВЦЭМ!$L$34:$L$777,СВЦЭМ!$A$34:$A$777,$A405,СВЦЭМ!$B$34:$B$777,W$401)+'СЕТ СН'!$F$13-'СЕТ СН'!$F$21</f>
        <v>-46.303708229999984</v>
      </c>
      <c r="X405" s="37">
        <f>SUMIFS(СВЦЭМ!$L$34:$L$777,СВЦЭМ!$A$34:$A$777,$A405,СВЦЭМ!$B$34:$B$777,X$401)+'СЕТ СН'!$F$13-'СЕТ СН'!$F$21</f>
        <v>14.30622077999999</v>
      </c>
      <c r="Y405" s="37">
        <f>SUMIFS(СВЦЭМ!$L$34:$L$777,СВЦЭМ!$A$34:$A$777,$A405,СВЦЭМ!$B$34:$B$777,Y$401)+'СЕТ СН'!$F$13-'СЕТ СН'!$F$21</f>
        <v>77.770517570000038</v>
      </c>
    </row>
    <row r="406" spans="1:27" ht="15.75" x14ac:dyDescent="0.2">
      <c r="A406" s="36">
        <f t="shared" si="11"/>
        <v>42952</v>
      </c>
      <c r="B406" s="37">
        <f>SUMIFS(СВЦЭМ!$L$34:$L$777,СВЦЭМ!$A$34:$A$777,$A406,СВЦЭМ!$B$34:$B$777,B$401)+'СЕТ СН'!$F$13-'СЕТ СН'!$F$21</f>
        <v>129.13050965000002</v>
      </c>
      <c r="C406" s="37">
        <f>SUMIFS(СВЦЭМ!$L$34:$L$777,СВЦЭМ!$A$34:$A$777,$A406,СВЦЭМ!$B$34:$B$777,C$401)+'СЕТ СН'!$F$13-'СЕТ СН'!$F$21</f>
        <v>204.23102075999998</v>
      </c>
      <c r="D406" s="37">
        <f>SUMIFS(СВЦЭМ!$L$34:$L$777,СВЦЭМ!$A$34:$A$777,$A406,СВЦЭМ!$B$34:$B$777,D$401)+'СЕТ СН'!$F$13-'СЕТ СН'!$F$21</f>
        <v>223.73363312000004</v>
      </c>
      <c r="E406" s="37">
        <f>SUMIFS(СВЦЭМ!$L$34:$L$777,СВЦЭМ!$A$34:$A$777,$A406,СВЦЭМ!$B$34:$B$777,E$401)+'СЕТ СН'!$F$13-'СЕТ СН'!$F$21</f>
        <v>234.61541763000002</v>
      </c>
      <c r="F406" s="37">
        <f>SUMIFS(СВЦЭМ!$L$34:$L$777,СВЦЭМ!$A$34:$A$777,$A406,СВЦЭМ!$B$34:$B$777,F$401)+'СЕТ СН'!$F$13-'СЕТ СН'!$F$21</f>
        <v>233.09288904000005</v>
      </c>
      <c r="G406" s="37">
        <f>SUMIFS(СВЦЭМ!$L$34:$L$777,СВЦЭМ!$A$34:$A$777,$A406,СВЦЭМ!$B$34:$B$777,G$401)+'СЕТ СН'!$F$13-'СЕТ СН'!$F$21</f>
        <v>234.03701173000002</v>
      </c>
      <c r="H406" s="37">
        <f>SUMIFS(СВЦЭМ!$L$34:$L$777,СВЦЭМ!$A$34:$A$777,$A406,СВЦЭМ!$B$34:$B$777,H$401)+'СЕТ СН'!$F$13-'СЕТ СН'!$F$21</f>
        <v>205.81971573999999</v>
      </c>
      <c r="I406" s="37">
        <f>SUMIFS(СВЦЭМ!$L$34:$L$777,СВЦЭМ!$A$34:$A$777,$A406,СВЦЭМ!$B$34:$B$777,I$401)+'СЕТ СН'!$F$13-'СЕТ СН'!$F$21</f>
        <v>120.69531896000001</v>
      </c>
      <c r="J406" s="37">
        <f>SUMIFS(СВЦЭМ!$L$34:$L$777,СВЦЭМ!$A$34:$A$777,$A406,СВЦЭМ!$B$34:$B$777,J$401)+'СЕТ СН'!$F$13-'СЕТ СН'!$F$21</f>
        <v>8.0095243499999924</v>
      </c>
      <c r="K406" s="37">
        <f>SUMIFS(СВЦЭМ!$L$34:$L$777,СВЦЭМ!$A$34:$A$777,$A406,СВЦЭМ!$B$34:$B$777,K$401)+'СЕТ СН'!$F$13-'СЕТ СН'!$F$21</f>
        <v>-81.83929667000001</v>
      </c>
      <c r="L406" s="37">
        <f>SUMIFS(СВЦЭМ!$L$34:$L$777,СВЦЭМ!$A$34:$A$777,$A406,СВЦЭМ!$B$34:$B$777,L$401)+'СЕТ СН'!$F$13-'СЕТ СН'!$F$21</f>
        <v>-123.31404321000002</v>
      </c>
      <c r="M406" s="37">
        <f>SUMIFS(СВЦЭМ!$L$34:$L$777,СВЦЭМ!$A$34:$A$777,$A406,СВЦЭМ!$B$34:$B$777,M$401)+'СЕТ СН'!$F$13-'СЕТ СН'!$F$21</f>
        <v>-127.45238696000001</v>
      </c>
      <c r="N406" s="37">
        <f>SUMIFS(СВЦЭМ!$L$34:$L$777,СВЦЭМ!$A$34:$A$777,$A406,СВЦЭМ!$B$34:$B$777,N$401)+'СЕТ СН'!$F$13-'СЕТ СН'!$F$21</f>
        <v>-131.00191266000002</v>
      </c>
      <c r="O406" s="37">
        <f>SUMIFS(СВЦЭМ!$L$34:$L$777,СВЦЭМ!$A$34:$A$777,$A406,СВЦЭМ!$B$34:$B$777,O$401)+'СЕТ СН'!$F$13-'СЕТ СН'!$F$21</f>
        <v>-131.34714465000002</v>
      </c>
      <c r="P406" s="37">
        <f>SUMIFS(СВЦЭМ!$L$34:$L$777,СВЦЭМ!$A$34:$A$777,$A406,СВЦЭМ!$B$34:$B$777,P$401)+'СЕТ СН'!$F$13-'СЕТ СН'!$F$21</f>
        <v>-129.85537520999998</v>
      </c>
      <c r="Q406" s="37">
        <f>SUMIFS(СВЦЭМ!$L$34:$L$777,СВЦЭМ!$A$34:$A$777,$A406,СВЦЭМ!$B$34:$B$777,Q$401)+'СЕТ СН'!$F$13-'СЕТ СН'!$F$21</f>
        <v>-131.12275801999999</v>
      </c>
      <c r="R406" s="37">
        <f>SUMIFS(СВЦЭМ!$L$34:$L$777,СВЦЭМ!$A$34:$A$777,$A406,СВЦЭМ!$B$34:$B$777,R$401)+'СЕТ СН'!$F$13-'СЕТ СН'!$F$21</f>
        <v>-132.33627022000002</v>
      </c>
      <c r="S406" s="37">
        <f>SUMIFS(СВЦЭМ!$L$34:$L$777,СВЦЭМ!$A$34:$A$777,$A406,СВЦЭМ!$B$34:$B$777,S$401)+'СЕТ СН'!$F$13-'СЕТ СН'!$F$21</f>
        <v>-134.89265069999999</v>
      </c>
      <c r="T406" s="37">
        <f>SUMIFS(СВЦЭМ!$L$34:$L$777,СВЦЭМ!$A$34:$A$777,$A406,СВЦЭМ!$B$34:$B$777,T$401)+'СЕТ СН'!$F$13-'СЕТ СН'!$F$21</f>
        <v>-135.52041387000003</v>
      </c>
      <c r="U406" s="37">
        <f>SUMIFS(СВЦЭМ!$L$34:$L$777,СВЦЭМ!$A$34:$A$777,$A406,СВЦЭМ!$B$34:$B$777,U$401)+'СЕТ СН'!$F$13-'СЕТ СН'!$F$21</f>
        <v>-135.61735248000002</v>
      </c>
      <c r="V406" s="37">
        <f>SUMIFS(СВЦЭМ!$L$34:$L$777,СВЦЭМ!$A$34:$A$777,$A406,СВЦЭМ!$B$34:$B$777,V$401)+'СЕТ СН'!$F$13-'СЕТ СН'!$F$21</f>
        <v>-118.75498377000002</v>
      </c>
      <c r="W406" s="37">
        <f>SUMIFS(СВЦЭМ!$L$34:$L$777,СВЦЭМ!$A$34:$A$777,$A406,СВЦЭМ!$B$34:$B$777,W$401)+'СЕТ СН'!$F$13-'СЕТ СН'!$F$21</f>
        <v>-63.143108790000042</v>
      </c>
      <c r="X406" s="37">
        <f>SUMIFS(СВЦЭМ!$L$34:$L$777,СВЦЭМ!$A$34:$A$777,$A406,СВЦЭМ!$B$34:$B$777,X$401)+'СЕТ СН'!$F$13-'СЕТ СН'!$F$21</f>
        <v>11.912375150000003</v>
      </c>
      <c r="Y406" s="37">
        <f>SUMIFS(СВЦЭМ!$L$34:$L$777,СВЦЭМ!$A$34:$A$777,$A406,СВЦЭМ!$B$34:$B$777,Y$401)+'СЕТ СН'!$F$13-'СЕТ СН'!$F$21</f>
        <v>86.446211179999978</v>
      </c>
    </row>
    <row r="407" spans="1:27" ht="15.75" x14ac:dyDescent="0.2">
      <c r="A407" s="36">
        <f t="shared" si="11"/>
        <v>42953</v>
      </c>
      <c r="B407" s="37">
        <f>SUMIFS(СВЦЭМ!$L$34:$L$777,СВЦЭМ!$A$34:$A$777,$A407,СВЦЭМ!$B$34:$B$777,B$401)+'СЕТ СН'!$F$13-'СЕТ СН'!$F$21</f>
        <v>141.98342976000004</v>
      </c>
      <c r="C407" s="37">
        <f>SUMIFS(СВЦЭМ!$L$34:$L$777,СВЦЭМ!$A$34:$A$777,$A407,СВЦЭМ!$B$34:$B$777,C$401)+'СЕТ СН'!$F$13-'СЕТ СН'!$F$21</f>
        <v>212.94277873999999</v>
      </c>
      <c r="D407" s="37">
        <f>SUMIFS(СВЦЭМ!$L$34:$L$777,СВЦЭМ!$A$34:$A$777,$A407,СВЦЭМ!$B$34:$B$777,D$401)+'СЕТ СН'!$F$13-'СЕТ СН'!$F$21</f>
        <v>236.14400787</v>
      </c>
      <c r="E407" s="37">
        <f>SUMIFS(СВЦЭМ!$L$34:$L$777,СВЦЭМ!$A$34:$A$777,$A407,СВЦЭМ!$B$34:$B$777,E$401)+'СЕТ СН'!$F$13-'СЕТ СН'!$F$21</f>
        <v>238.15260524999997</v>
      </c>
      <c r="F407" s="37">
        <f>SUMIFS(СВЦЭМ!$L$34:$L$777,СВЦЭМ!$A$34:$A$777,$A407,СВЦЭМ!$B$34:$B$777,F$401)+'СЕТ СН'!$F$13-'СЕТ СН'!$F$21</f>
        <v>225.16486181000005</v>
      </c>
      <c r="G407" s="37">
        <f>SUMIFS(СВЦЭМ!$L$34:$L$777,СВЦЭМ!$A$34:$A$777,$A407,СВЦЭМ!$B$34:$B$777,G$401)+'СЕТ СН'!$F$13-'СЕТ СН'!$F$21</f>
        <v>223.91446596000003</v>
      </c>
      <c r="H407" s="37">
        <f>SUMIFS(СВЦЭМ!$L$34:$L$777,СВЦЭМ!$A$34:$A$777,$A407,СВЦЭМ!$B$34:$B$777,H$401)+'СЕТ СН'!$F$13-'СЕТ СН'!$F$21</f>
        <v>231.81353093999996</v>
      </c>
      <c r="I407" s="37">
        <f>SUMIFS(СВЦЭМ!$L$34:$L$777,СВЦЭМ!$A$34:$A$777,$A407,СВЦЭМ!$B$34:$B$777,I$401)+'СЕТ СН'!$F$13-'СЕТ СН'!$F$21</f>
        <v>143.89395779999995</v>
      </c>
      <c r="J407" s="37">
        <f>SUMIFS(СВЦЭМ!$L$34:$L$777,СВЦЭМ!$A$34:$A$777,$A407,СВЦЭМ!$B$34:$B$777,J$401)+'СЕТ СН'!$F$13-'СЕТ СН'!$F$21</f>
        <v>24.442522169999961</v>
      </c>
      <c r="K407" s="37">
        <f>SUMIFS(СВЦЭМ!$L$34:$L$777,СВЦЭМ!$A$34:$A$777,$A407,СВЦЭМ!$B$34:$B$777,K$401)+'СЕТ СН'!$F$13-'СЕТ СН'!$F$21</f>
        <v>-63.124413939999954</v>
      </c>
      <c r="L407" s="37">
        <f>SUMIFS(СВЦЭМ!$L$34:$L$777,СВЦЭМ!$A$34:$A$777,$A407,СВЦЭМ!$B$34:$B$777,L$401)+'СЕТ СН'!$F$13-'СЕТ СН'!$F$21</f>
        <v>-119.82670602000002</v>
      </c>
      <c r="M407" s="37">
        <f>SUMIFS(СВЦЭМ!$L$34:$L$777,СВЦЭМ!$A$34:$A$777,$A407,СВЦЭМ!$B$34:$B$777,M$401)+'СЕТ СН'!$F$13-'СЕТ СН'!$F$21</f>
        <v>-123.64637930999999</v>
      </c>
      <c r="N407" s="37">
        <f>SUMIFS(СВЦЭМ!$L$34:$L$777,СВЦЭМ!$A$34:$A$777,$A407,СВЦЭМ!$B$34:$B$777,N$401)+'СЕТ СН'!$F$13-'СЕТ СН'!$F$21</f>
        <v>-124.83612708999999</v>
      </c>
      <c r="O407" s="37">
        <f>SUMIFS(СВЦЭМ!$L$34:$L$777,СВЦЭМ!$A$34:$A$777,$A407,СВЦЭМ!$B$34:$B$777,O$401)+'СЕТ СН'!$F$13-'СЕТ СН'!$F$21</f>
        <v>-125.12697796999998</v>
      </c>
      <c r="P407" s="37">
        <f>SUMIFS(СВЦЭМ!$L$34:$L$777,СВЦЭМ!$A$34:$A$777,$A407,СВЦЭМ!$B$34:$B$777,P$401)+'СЕТ СН'!$F$13-'СЕТ СН'!$F$21</f>
        <v>-123.89949503000003</v>
      </c>
      <c r="Q407" s="37">
        <f>SUMIFS(СВЦЭМ!$L$34:$L$777,СВЦЭМ!$A$34:$A$777,$A407,СВЦЭМ!$B$34:$B$777,Q$401)+'СЕТ СН'!$F$13-'СЕТ СН'!$F$21</f>
        <v>-124.34147941999998</v>
      </c>
      <c r="R407" s="37">
        <f>SUMIFS(СВЦЭМ!$L$34:$L$777,СВЦЭМ!$A$34:$A$777,$A407,СВЦЭМ!$B$34:$B$777,R$401)+'СЕТ СН'!$F$13-'СЕТ СН'!$F$21</f>
        <v>-121.80969159</v>
      </c>
      <c r="S407" s="37">
        <f>SUMIFS(СВЦЭМ!$L$34:$L$777,СВЦЭМ!$A$34:$A$777,$A407,СВЦЭМ!$B$34:$B$777,S$401)+'СЕТ СН'!$F$13-'СЕТ СН'!$F$21</f>
        <v>-121.45992360000002</v>
      </c>
      <c r="T407" s="37">
        <f>SUMIFS(СВЦЭМ!$L$34:$L$777,СВЦЭМ!$A$34:$A$777,$A407,СВЦЭМ!$B$34:$B$777,T$401)+'СЕТ СН'!$F$13-'СЕТ СН'!$F$21</f>
        <v>-120.39298810000003</v>
      </c>
      <c r="U407" s="37">
        <f>SUMIFS(СВЦЭМ!$L$34:$L$777,СВЦЭМ!$A$34:$A$777,$A407,СВЦЭМ!$B$34:$B$777,U$401)+'СЕТ СН'!$F$13-'СЕТ СН'!$F$21</f>
        <v>-119.92637646999998</v>
      </c>
      <c r="V407" s="37">
        <f>SUMIFS(СВЦЭМ!$L$34:$L$777,СВЦЭМ!$A$34:$A$777,$A407,СВЦЭМ!$B$34:$B$777,V$401)+'СЕТ СН'!$F$13-'СЕТ СН'!$F$21</f>
        <v>-96.168433740000012</v>
      </c>
      <c r="W407" s="37">
        <f>SUMIFS(СВЦЭМ!$L$34:$L$777,СВЦЭМ!$A$34:$A$777,$A407,СВЦЭМ!$B$34:$B$777,W$401)+'СЕТ СН'!$F$13-'СЕТ СН'!$F$21</f>
        <v>-49.855558900000005</v>
      </c>
      <c r="X407" s="37">
        <f>SUMIFS(СВЦЭМ!$L$34:$L$777,СВЦЭМ!$A$34:$A$777,$A407,СВЦЭМ!$B$34:$B$777,X$401)+'СЕТ СН'!$F$13-'СЕТ СН'!$F$21</f>
        <v>23.410687680000024</v>
      </c>
      <c r="Y407" s="37">
        <f>SUMIFS(СВЦЭМ!$L$34:$L$777,СВЦЭМ!$A$34:$A$777,$A407,СВЦЭМ!$B$34:$B$777,Y$401)+'СЕТ СН'!$F$13-'СЕТ СН'!$F$21</f>
        <v>80.906819509999991</v>
      </c>
    </row>
    <row r="408" spans="1:27" ht="15.75" x14ac:dyDescent="0.2">
      <c r="A408" s="36">
        <f t="shared" si="11"/>
        <v>42954</v>
      </c>
      <c r="B408" s="37">
        <f>SUMIFS(СВЦЭМ!$L$34:$L$777,СВЦЭМ!$A$34:$A$777,$A408,СВЦЭМ!$B$34:$B$777,B$401)+'СЕТ СН'!$F$13-'СЕТ СН'!$F$21</f>
        <v>234.49550312999997</v>
      </c>
      <c r="C408" s="37">
        <f>SUMIFS(СВЦЭМ!$L$34:$L$777,СВЦЭМ!$A$34:$A$777,$A408,СВЦЭМ!$B$34:$B$777,C$401)+'СЕТ СН'!$F$13-'СЕТ СН'!$F$21</f>
        <v>266.10847742999999</v>
      </c>
      <c r="D408" s="37">
        <f>SUMIFS(СВЦЭМ!$L$34:$L$777,СВЦЭМ!$A$34:$A$777,$A408,СВЦЭМ!$B$34:$B$777,D$401)+'СЕТ СН'!$F$13-'СЕТ СН'!$F$21</f>
        <v>255.78229495999994</v>
      </c>
      <c r="E408" s="37">
        <f>SUMIFS(СВЦЭМ!$L$34:$L$777,СВЦЭМ!$A$34:$A$777,$A408,СВЦЭМ!$B$34:$B$777,E$401)+'СЕТ СН'!$F$13-'СЕТ СН'!$F$21</f>
        <v>251.39295647999995</v>
      </c>
      <c r="F408" s="37">
        <f>SUMIFS(СВЦЭМ!$L$34:$L$777,СВЦЭМ!$A$34:$A$777,$A408,СВЦЭМ!$B$34:$B$777,F$401)+'СЕТ СН'!$F$13-'СЕТ СН'!$F$21</f>
        <v>247.96299495999995</v>
      </c>
      <c r="G408" s="37">
        <f>SUMIFS(СВЦЭМ!$L$34:$L$777,СВЦЭМ!$A$34:$A$777,$A408,СВЦЭМ!$B$34:$B$777,G$401)+'СЕТ СН'!$F$13-'СЕТ СН'!$F$21</f>
        <v>253.27401070999997</v>
      </c>
      <c r="H408" s="37">
        <f>SUMIFS(СВЦЭМ!$L$34:$L$777,СВЦЭМ!$A$34:$A$777,$A408,СВЦЭМ!$B$34:$B$777,H$401)+'СЕТ СН'!$F$13-'СЕТ СН'!$F$21</f>
        <v>269.39498528000001</v>
      </c>
      <c r="I408" s="37">
        <f>SUMIFS(СВЦЭМ!$L$34:$L$777,СВЦЭМ!$A$34:$A$777,$A408,СВЦЭМ!$B$34:$B$777,I$401)+'СЕТ СН'!$F$13-'СЕТ СН'!$F$21</f>
        <v>170.24125059000005</v>
      </c>
      <c r="J408" s="37">
        <f>SUMIFS(СВЦЭМ!$L$34:$L$777,СВЦЭМ!$A$34:$A$777,$A408,СВЦЭМ!$B$34:$B$777,J$401)+'СЕТ СН'!$F$13-'СЕТ СН'!$F$21</f>
        <v>32.236565280000036</v>
      </c>
      <c r="K408" s="37">
        <f>SUMIFS(СВЦЭМ!$L$34:$L$777,СВЦЭМ!$A$34:$A$777,$A408,СВЦЭМ!$B$34:$B$777,K$401)+'СЕТ СН'!$F$13-'СЕТ СН'!$F$21</f>
        <v>-54.754305069999987</v>
      </c>
      <c r="L408" s="37">
        <f>SUMIFS(СВЦЭМ!$L$34:$L$777,СВЦЭМ!$A$34:$A$777,$A408,СВЦЭМ!$B$34:$B$777,L$401)+'СЕТ СН'!$F$13-'СЕТ СН'!$F$21</f>
        <v>-103.62236795000001</v>
      </c>
      <c r="M408" s="37">
        <f>SUMIFS(СВЦЭМ!$L$34:$L$777,СВЦЭМ!$A$34:$A$777,$A408,СВЦЭМ!$B$34:$B$777,M$401)+'СЕТ СН'!$F$13-'СЕТ СН'!$F$21</f>
        <v>-106.48737631</v>
      </c>
      <c r="N408" s="37">
        <f>SUMIFS(СВЦЭМ!$L$34:$L$777,СВЦЭМ!$A$34:$A$777,$A408,СВЦЭМ!$B$34:$B$777,N$401)+'СЕТ СН'!$F$13-'СЕТ СН'!$F$21</f>
        <v>-103.42200353999999</v>
      </c>
      <c r="O408" s="37">
        <f>SUMIFS(СВЦЭМ!$L$34:$L$777,СВЦЭМ!$A$34:$A$777,$A408,СВЦЭМ!$B$34:$B$777,O$401)+'СЕТ СН'!$F$13-'СЕТ СН'!$F$21</f>
        <v>-116.26710154</v>
      </c>
      <c r="P408" s="37">
        <f>SUMIFS(СВЦЭМ!$L$34:$L$777,СВЦЭМ!$A$34:$A$777,$A408,СВЦЭМ!$B$34:$B$777,P$401)+'СЕТ СН'!$F$13-'СЕТ СН'!$F$21</f>
        <v>-105.4436379</v>
      </c>
      <c r="Q408" s="37">
        <f>SUMIFS(СВЦЭМ!$L$34:$L$777,СВЦЭМ!$A$34:$A$777,$A408,СВЦЭМ!$B$34:$B$777,Q$401)+'СЕТ СН'!$F$13-'СЕТ СН'!$F$21</f>
        <v>-104.14088108999999</v>
      </c>
      <c r="R408" s="37">
        <f>SUMIFS(СВЦЭМ!$L$34:$L$777,СВЦЭМ!$A$34:$A$777,$A408,СВЦЭМ!$B$34:$B$777,R$401)+'СЕТ СН'!$F$13-'СЕТ СН'!$F$21</f>
        <v>-102.68826683999998</v>
      </c>
      <c r="S408" s="37">
        <f>SUMIFS(СВЦЭМ!$L$34:$L$777,СВЦЭМ!$A$34:$A$777,$A408,СВЦЭМ!$B$34:$B$777,S$401)+'СЕТ СН'!$F$13-'СЕТ СН'!$F$21</f>
        <v>-109.57420259000003</v>
      </c>
      <c r="T408" s="37">
        <f>SUMIFS(СВЦЭМ!$L$34:$L$777,СВЦЭМ!$A$34:$A$777,$A408,СВЦЭМ!$B$34:$B$777,T$401)+'СЕТ СН'!$F$13-'СЕТ СН'!$F$21</f>
        <v>-106.22138172000001</v>
      </c>
      <c r="U408" s="37">
        <f>SUMIFS(СВЦЭМ!$L$34:$L$777,СВЦЭМ!$A$34:$A$777,$A408,СВЦЭМ!$B$34:$B$777,U$401)+'СЕТ СН'!$F$13-'СЕТ СН'!$F$21</f>
        <v>-107.60216122999998</v>
      </c>
      <c r="V408" s="37">
        <f>SUMIFS(СВЦЭМ!$L$34:$L$777,СВЦЭМ!$A$34:$A$777,$A408,СВЦЭМ!$B$34:$B$777,V$401)+'СЕТ СН'!$F$13-'СЕТ СН'!$F$21</f>
        <v>-87.921736140000007</v>
      </c>
      <c r="W408" s="37">
        <f>SUMIFS(СВЦЭМ!$L$34:$L$777,СВЦЭМ!$A$34:$A$777,$A408,СВЦЭМ!$B$34:$B$777,W$401)+'СЕТ СН'!$F$13-'СЕТ СН'!$F$21</f>
        <v>-37.498531039999989</v>
      </c>
      <c r="X408" s="37">
        <f>SUMIFS(СВЦЭМ!$L$34:$L$777,СВЦЭМ!$A$34:$A$777,$A408,СВЦЭМ!$B$34:$B$777,X$401)+'СЕТ СН'!$F$13-'СЕТ СН'!$F$21</f>
        <v>47.567797980000023</v>
      </c>
      <c r="Y408" s="37">
        <f>SUMIFS(СВЦЭМ!$L$34:$L$777,СВЦЭМ!$A$34:$A$777,$A408,СВЦЭМ!$B$34:$B$777,Y$401)+'СЕТ СН'!$F$13-'СЕТ СН'!$F$21</f>
        <v>125.77284018</v>
      </c>
    </row>
    <row r="409" spans="1:27" ht="15.75" x14ac:dyDescent="0.2">
      <c r="A409" s="36">
        <f t="shared" si="11"/>
        <v>42955</v>
      </c>
      <c r="B409" s="37">
        <f>SUMIFS(СВЦЭМ!$L$34:$L$777,СВЦЭМ!$A$34:$A$777,$A409,СВЦЭМ!$B$34:$B$777,B$401)+'СЕТ СН'!$F$13-'СЕТ СН'!$F$21</f>
        <v>192.74361748000001</v>
      </c>
      <c r="C409" s="37">
        <f>SUMIFS(СВЦЭМ!$L$34:$L$777,СВЦЭМ!$A$34:$A$777,$A409,СВЦЭМ!$B$34:$B$777,C$401)+'СЕТ СН'!$F$13-'СЕТ СН'!$F$21</f>
        <v>257.26812935999999</v>
      </c>
      <c r="D409" s="37">
        <f>SUMIFS(СВЦЭМ!$L$34:$L$777,СВЦЭМ!$A$34:$A$777,$A409,СВЦЭМ!$B$34:$B$777,D$401)+'СЕТ СН'!$F$13-'СЕТ СН'!$F$21</f>
        <v>253.35661625</v>
      </c>
      <c r="E409" s="37">
        <f>SUMIFS(СВЦЭМ!$L$34:$L$777,СВЦЭМ!$A$34:$A$777,$A409,СВЦЭМ!$B$34:$B$777,E$401)+'СЕТ СН'!$F$13-'СЕТ СН'!$F$21</f>
        <v>246.07672647000004</v>
      </c>
      <c r="F409" s="37">
        <f>SUMIFS(СВЦЭМ!$L$34:$L$777,СВЦЭМ!$A$34:$A$777,$A409,СВЦЭМ!$B$34:$B$777,F$401)+'СЕТ СН'!$F$13-'СЕТ СН'!$F$21</f>
        <v>244.74472850999996</v>
      </c>
      <c r="G409" s="37">
        <f>SUMIFS(СВЦЭМ!$L$34:$L$777,СВЦЭМ!$A$34:$A$777,$A409,СВЦЭМ!$B$34:$B$777,G$401)+'СЕТ СН'!$F$13-'СЕТ СН'!$F$21</f>
        <v>248.99516223000001</v>
      </c>
      <c r="H409" s="37">
        <f>SUMIFS(СВЦЭМ!$L$34:$L$777,СВЦЭМ!$A$34:$A$777,$A409,СВЦЭМ!$B$34:$B$777,H$401)+'СЕТ СН'!$F$13-'СЕТ СН'!$F$21</f>
        <v>253.18292430999998</v>
      </c>
      <c r="I409" s="37">
        <f>SUMIFS(СВЦЭМ!$L$34:$L$777,СВЦЭМ!$A$34:$A$777,$A409,СВЦЭМ!$B$34:$B$777,I$401)+'СЕТ СН'!$F$13-'СЕТ СН'!$F$21</f>
        <v>149.28584582999997</v>
      </c>
      <c r="J409" s="37">
        <f>SUMIFS(СВЦЭМ!$L$34:$L$777,СВЦЭМ!$A$34:$A$777,$A409,СВЦЭМ!$B$34:$B$777,J$401)+'СЕТ СН'!$F$13-'СЕТ СН'!$F$21</f>
        <v>23.469277290000036</v>
      </c>
      <c r="K409" s="37">
        <f>SUMIFS(СВЦЭМ!$L$34:$L$777,СВЦЭМ!$A$34:$A$777,$A409,СВЦЭМ!$B$34:$B$777,K$401)+'СЕТ СН'!$F$13-'СЕТ СН'!$F$21</f>
        <v>-60.620854570000006</v>
      </c>
      <c r="L409" s="37">
        <f>SUMIFS(СВЦЭМ!$L$34:$L$777,СВЦЭМ!$A$34:$A$777,$A409,СВЦЭМ!$B$34:$B$777,L$401)+'СЕТ СН'!$F$13-'СЕТ СН'!$F$21</f>
        <v>-114.19923376999998</v>
      </c>
      <c r="M409" s="37">
        <f>SUMIFS(СВЦЭМ!$L$34:$L$777,СВЦЭМ!$A$34:$A$777,$A409,СВЦЭМ!$B$34:$B$777,M$401)+'СЕТ СН'!$F$13-'СЕТ СН'!$F$21</f>
        <v>-119.74940040000001</v>
      </c>
      <c r="N409" s="37">
        <f>SUMIFS(СВЦЭМ!$L$34:$L$777,СВЦЭМ!$A$34:$A$777,$A409,СВЦЭМ!$B$34:$B$777,N$401)+'СЕТ СН'!$F$13-'СЕТ СН'!$F$21</f>
        <v>-117.41290342999997</v>
      </c>
      <c r="O409" s="37">
        <f>SUMIFS(СВЦЭМ!$L$34:$L$777,СВЦЭМ!$A$34:$A$777,$A409,СВЦЭМ!$B$34:$B$777,O$401)+'СЕТ СН'!$F$13-'СЕТ СН'!$F$21</f>
        <v>-128.33208636000001</v>
      </c>
      <c r="P409" s="37">
        <f>SUMIFS(СВЦЭМ!$L$34:$L$777,СВЦЭМ!$A$34:$A$777,$A409,СВЦЭМ!$B$34:$B$777,P$401)+'СЕТ СН'!$F$13-'СЕТ СН'!$F$21</f>
        <v>-115.49551486000001</v>
      </c>
      <c r="Q409" s="37">
        <f>SUMIFS(СВЦЭМ!$L$34:$L$777,СВЦЭМ!$A$34:$A$777,$A409,СВЦЭМ!$B$34:$B$777,Q$401)+'СЕТ СН'!$F$13-'СЕТ СН'!$F$21</f>
        <v>-109.94144581</v>
      </c>
      <c r="R409" s="37">
        <f>SUMIFS(СВЦЭМ!$L$34:$L$777,СВЦЭМ!$A$34:$A$777,$A409,СВЦЭМ!$B$34:$B$777,R$401)+'СЕТ СН'!$F$13-'СЕТ СН'!$F$21</f>
        <v>-109.24341820000001</v>
      </c>
      <c r="S409" s="37">
        <f>SUMIFS(СВЦЭМ!$L$34:$L$777,СВЦЭМ!$A$34:$A$777,$A409,СВЦЭМ!$B$34:$B$777,S$401)+'СЕТ СН'!$F$13-'СЕТ СН'!$F$21</f>
        <v>-121.00391853000002</v>
      </c>
      <c r="T409" s="37">
        <f>SUMIFS(СВЦЭМ!$L$34:$L$777,СВЦЭМ!$A$34:$A$777,$A409,СВЦЭМ!$B$34:$B$777,T$401)+'СЕТ СН'!$F$13-'СЕТ СН'!$F$21</f>
        <v>-107.49827248000003</v>
      </c>
      <c r="U409" s="37">
        <f>SUMIFS(СВЦЭМ!$L$34:$L$777,СВЦЭМ!$A$34:$A$777,$A409,СВЦЭМ!$B$34:$B$777,U$401)+'СЕТ СН'!$F$13-'СЕТ СН'!$F$21</f>
        <v>-108.73040673999998</v>
      </c>
      <c r="V409" s="37">
        <f>SUMIFS(СВЦЭМ!$L$34:$L$777,СВЦЭМ!$A$34:$A$777,$A409,СВЦЭМ!$B$34:$B$777,V$401)+'СЕТ СН'!$F$13-'СЕТ СН'!$F$21</f>
        <v>-89.004600989999972</v>
      </c>
      <c r="W409" s="37">
        <f>SUMIFS(СВЦЭМ!$L$34:$L$777,СВЦЭМ!$A$34:$A$777,$A409,СВЦЭМ!$B$34:$B$777,W$401)+'СЕТ СН'!$F$13-'СЕТ СН'!$F$21</f>
        <v>-35.307190429999991</v>
      </c>
      <c r="X409" s="37">
        <f>SUMIFS(СВЦЭМ!$L$34:$L$777,СВЦЭМ!$A$34:$A$777,$A409,СВЦЭМ!$B$34:$B$777,X$401)+'СЕТ СН'!$F$13-'СЕТ СН'!$F$21</f>
        <v>50.59004804999995</v>
      </c>
      <c r="Y409" s="37">
        <f>SUMIFS(СВЦЭМ!$L$34:$L$777,СВЦЭМ!$A$34:$A$777,$A409,СВЦЭМ!$B$34:$B$777,Y$401)+'СЕТ СН'!$F$13-'СЕТ СН'!$F$21</f>
        <v>152.30805158999999</v>
      </c>
    </row>
    <row r="410" spans="1:27" ht="15.75" x14ac:dyDescent="0.2">
      <c r="A410" s="36">
        <f t="shared" si="11"/>
        <v>42956</v>
      </c>
      <c r="B410" s="37">
        <f>SUMIFS(СВЦЭМ!$L$34:$L$777,СВЦЭМ!$A$34:$A$777,$A410,СВЦЭМ!$B$34:$B$777,B$401)+'СЕТ СН'!$F$13-'СЕТ СН'!$F$21</f>
        <v>231.58576733999996</v>
      </c>
      <c r="C410" s="37">
        <f>SUMIFS(СВЦЭМ!$L$34:$L$777,СВЦЭМ!$A$34:$A$777,$A410,СВЦЭМ!$B$34:$B$777,C$401)+'СЕТ СН'!$F$13-'СЕТ СН'!$F$21</f>
        <v>239.11351452999997</v>
      </c>
      <c r="D410" s="37">
        <f>SUMIFS(СВЦЭМ!$L$34:$L$777,СВЦЭМ!$A$34:$A$777,$A410,СВЦЭМ!$B$34:$B$777,D$401)+'СЕТ СН'!$F$13-'СЕТ СН'!$F$21</f>
        <v>233.44716235999999</v>
      </c>
      <c r="E410" s="37">
        <f>SUMIFS(СВЦЭМ!$L$34:$L$777,СВЦЭМ!$A$34:$A$777,$A410,СВЦЭМ!$B$34:$B$777,E$401)+'СЕТ СН'!$F$13-'СЕТ СН'!$F$21</f>
        <v>226.98201873000005</v>
      </c>
      <c r="F410" s="37">
        <f>SUMIFS(СВЦЭМ!$L$34:$L$777,СВЦЭМ!$A$34:$A$777,$A410,СВЦЭМ!$B$34:$B$777,F$401)+'СЕТ СН'!$F$13-'СЕТ СН'!$F$21</f>
        <v>224.04941155999995</v>
      </c>
      <c r="G410" s="37">
        <f>SUMIFS(СВЦЭМ!$L$34:$L$777,СВЦЭМ!$A$34:$A$777,$A410,СВЦЭМ!$B$34:$B$777,G$401)+'СЕТ СН'!$F$13-'СЕТ СН'!$F$21</f>
        <v>228.91584904000001</v>
      </c>
      <c r="H410" s="37">
        <f>SUMIFS(СВЦЭМ!$L$34:$L$777,СВЦЭМ!$A$34:$A$777,$A410,СВЦЭМ!$B$34:$B$777,H$401)+'СЕТ СН'!$F$13-'СЕТ СН'!$F$21</f>
        <v>238.92617732999997</v>
      </c>
      <c r="I410" s="37">
        <f>SUMIFS(СВЦЭМ!$L$34:$L$777,СВЦЭМ!$A$34:$A$777,$A410,СВЦЭМ!$B$34:$B$777,I$401)+'СЕТ СН'!$F$13-'СЕТ СН'!$F$21</f>
        <v>179.26720446000002</v>
      </c>
      <c r="J410" s="37">
        <f>SUMIFS(СВЦЭМ!$L$34:$L$777,СВЦЭМ!$A$34:$A$777,$A410,СВЦЭМ!$B$34:$B$777,J$401)+'СЕТ СН'!$F$13-'СЕТ СН'!$F$21</f>
        <v>81.945597020000037</v>
      </c>
      <c r="K410" s="37">
        <f>SUMIFS(СВЦЭМ!$L$34:$L$777,СВЦЭМ!$A$34:$A$777,$A410,СВЦЭМ!$B$34:$B$777,K$401)+'СЕТ СН'!$F$13-'СЕТ СН'!$F$21</f>
        <v>-16.634165869999947</v>
      </c>
      <c r="L410" s="37">
        <f>SUMIFS(СВЦЭМ!$L$34:$L$777,СВЦЭМ!$A$34:$A$777,$A410,СВЦЭМ!$B$34:$B$777,L$401)+'СЕТ СН'!$F$13-'СЕТ СН'!$F$21</f>
        <v>-88.347066840000025</v>
      </c>
      <c r="M410" s="37">
        <f>SUMIFS(СВЦЭМ!$L$34:$L$777,СВЦЭМ!$A$34:$A$777,$A410,СВЦЭМ!$B$34:$B$777,M$401)+'СЕТ СН'!$F$13-'СЕТ СН'!$F$21</f>
        <v>-109.81498642000003</v>
      </c>
      <c r="N410" s="37">
        <f>SUMIFS(СВЦЭМ!$L$34:$L$777,СВЦЭМ!$A$34:$A$777,$A410,СВЦЭМ!$B$34:$B$777,N$401)+'СЕТ СН'!$F$13-'СЕТ СН'!$F$21</f>
        <v>-105.95034190000001</v>
      </c>
      <c r="O410" s="37">
        <f>SUMIFS(СВЦЭМ!$L$34:$L$777,СВЦЭМ!$A$34:$A$777,$A410,СВЦЭМ!$B$34:$B$777,O$401)+'СЕТ СН'!$F$13-'СЕТ СН'!$F$21</f>
        <v>-113.73916043000003</v>
      </c>
      <c r="P410" s="37">
        <f>SUMIFS(СВЦЭМ!$L$34:$L$777,СВЦЭМ!$A$34:$A$777,$A410,СВЦЭМ!$B$34:$B$777,P$401)+'СЕТ СН'!$F$13-'СЕТ СН'!$F$21</f>
        <v>-102.58129530000002</v>
      </c>
      <c r="Q410" s="37">
        <f>SUMIFS(СВЦЭМ!$L$34:$L$777,СВЦЭМ!$A$34:$A$777,$A410,СВЦЭМ!$B$34:$B$777,Q$401)+'СЕТ СН'!$F$13-'СЕТ СН'!$F$21</f>
        <v>-100.43908632</v>
      </c>
      <c r="R410" s="37">
        <f>SUMIFS(СВЦЭМ!$L$34:$L$777,СВЦЭМ!$A$34:$A$777,$A410,СВЦЭМ!$B$34:$B$777,R$401)+'СЕТ СН'!$F$13-'СЕТ СН'!$F$21</f>
        <v>-95.582385349999981</v>
      </c>
      <c r="S410" s="37">
        <f>SUMIFS(СВЦЭМ!$L$34:$L$777,СВЦЭМ!$A$34:$A$777,$A410,СВЦЭМ!$B$34:$B$777,S$401)+'СЕТ СН'!$F$13-'СЕТ СН'!$F$21</f>
        <v>-104.01588274</v>
      </c>
      <c r="T410" s="37">
        <f>SUMIFS(СВЦЭМ!$L$34:$L$777,СВЦЭМ!$A$34:$A$777,$A410,СВЦЭМ!$B$34:$B$777,T$401)+'СЕТ СН'!$F$13-'СЕТ СН'!$F$21</f>
        <v>-98.346378370000025</v>
      </c>
      <c r="U410" s="37">
        <f>SUMIFS(СВЦЭМ!$L$34:$L$777,СВЦЭМ!$A$34:$A$777,$A410,СВЦЭМ!$B$34:$B$777,U$401)+'СЕТ СН'!$F$13-'СЕТ СН'!$F$21</f>
        <v>-97.922860389999983</v>
      </c>
      <c r="V410" s="37">
        <f>SUMIFS(СВЦЭМ!$L$34:$L$777,СВЦЭМ!$A$34:$A$777,$A410,СВЦЭМ!$B$34:$B$777,V$401)+'СЕТ СН'!$F$13-'СЕТ СН'!$F$21</f>
        <v>-80.663598809999996</v>
      </c>
      <c r="W410" s="37">
        <f>SUMIFS(СВЦЭМ!$L$34:$L$777,СВЦЭМ!$A$34:$A$777,$A410,СВЦЭМ!$B$34:$B$777,W$401)+'СЕТ СН'!$F$13-'СЕТ СН'!$F$21</f>
        <v>-30.160764250000057</v>
      </c>
      <c r="X410" s="37">
        <f>SUMIFS(СВЦЭМ!$L$34:$L$777,СВЦЭМ!$A$34:$A$777,$A410,СВЦЭМ!$B$34:$B$777,X$401)+'СЕТ СН'!$F$13-'СЕТ СН'!$F$21</f>
        <v>5.5916942100000142</v>
      </c>
      <c r="Y410" s="37">
        <f>SUMIFS(СВЦЭМ!$L$34:$L$777,СВЦЭМ!$A$34:$A$777,$A410,СВЦЭМ!$B$34:$B$777,Y$401)+'СЕТ СН'!$F$13-'СЕТ СН'!$F$21</f>
        <v>33.622852749999993</v>
      </c>
    </row>
    <row r="411" spans="1:27" ht="15.75" x14ac:dyDescent="0.2">
      <c r="A411" s="36">
        <f t="shared" si="11"/>
        <v>42957</v>
      </c>
      <c r="B411" s="37">
        <f>SUMIFS(СВЦЭМ!$L$34:$L$777,СВЦЭМ!$A$34:$A$777,$A411,СВЦЭМ!$B$34:$B$777,B$401)+'СЕТ СН'!$F$13-'СЕТ СН'!$F$21</f>
        <v>12.599918020000018</v>
      </c>
      <c r="C411" s="37">
        <f>SUMIFS(СВЦЭМ!$L$34:$L$777,СВЦЭМ!$A$34:$A$777,$A411,СВЦЭМ!$B$34:$B$777,C$401)+'СЕТ СН'!$F$13-'СЕТ СН'!$F$21</f>
        <v>35.658168039999964</v>
      </c>
      <c r="D411" s="37">
        <f>SUMIFS(СВЦЭМ!$L$34:$L$777,СВЦЭМ!$A$34:$A$777,$A411,СВЦЭМ!$B$34:$B$777,D$401)+'СЕТ СН'!$F$13-'СЕТ СН'!$F$21</f>
        <v>45.187585440000021</v>
      </c>
      <c r="E411" s="37">
        <f>SUMIFS(СВЦЭМ!$L$34:$L$777,СВЦЭМ!$A$34:$A$777,$A411,СВЦЭМ!$B$34:$B$777,E$401)+'СЕТ СН'!$F$13-'СЕТ СН'!$F$21</f>
        <v>54.415947599999981</v>
      </c>
      <c r="F411" s="37">
        <f>SUMIFS(СВЦЭМ!$L$34:$L$777,СВЦЭМ!$A$34:$A$777,$A411,СВЦЭМ!$B$34:$B$777,F$401)+'СЕТ СН'!$F$13-'СЕТ СН'!$F$21</f>
        <v>60.744887100000028</v>
      </c>
      <c r="G411" s="37">
        <f>SUMIFS(СВЦЭМ!$L$34:$L$777,СВЦЭМ!$A$34:$A$777,$A411,СВЦЭМ!$B$34:$B$777,G$401)+'СЕТ СН'!$F$13-'СЕТ СН'!$F$21</f>
        <v>61.007084169999985</v>
      </c>
      <c r="H411" s="37">
        <f>SUMIFS(СВЦЭМ!$L$34:$L$777,СВЦЭМ!$A$34:$A$777,$A411,СВЦЭМ!$B$34:$B$777,H$401)+'СЕТ СН'!$F$13-'СЕТ СН'!$F$21</f>
        <v>65.055117300000006</v>
      </c>
      <c r="I411" s="37">
        <f>SUMIFS(СВЦЭМ!$L$34:$L$777,СВЦЭМ!$A$34:$A$777,$A411,СВЦЭМ!$B$34:$B$777,I$401)+'СЕТ СН'!$F$13-'СЕТ СН'!$F$21</f>
        <v>54.069342959999972</v>
      </c>
      <c r="J411" s="37">
        <f>SUMIFS(СВЦЭМ!$L$34:$L$777,СВЦЭМ!$A$34:$A$777,$A411,СВЦЭМ!$B$34:$B$777,J$401)+'СЕТ СН'!$F$13-'СЕТ СН'!$F$21</f>
        <v>54.743192410000006</v>
      </c>
      <c r="K411" s="37">
        <f>SUMIFS(СВЦЭМ!$L$34:$L$777,СВЦЭМ!$A$34:$A$777,$A411,СВЦЭМ!$B$34:$B$777,K$401)+'СЕТ СН'!$F$13-'СЕТ СН'!$F$21</f>
        <v>40.326959320000014</v>
      </c>
      <c r="L411" s="37">
        <f>SUMIFS(СВЦЭМ!$L$34:$L$777,СВЦЭМ!$A$34:$A$777,$A411,СВЦЭМ!$B$34:$B$777,L$401)+'СЕТ СН'!$F$13-'СЕТ СН'!$F$21</f>
        <v>-26.459008189999963</v>
      </c>
      <c r="M411" s="37">
        <f>SUMIFS(СВЦЭМ!$L$34:$L$777,СВЦЭМ!$A$34:$A$777,$A411,СВЦЭМ!$B$34:$B$777,M$401)+'СЕТ СН'!$F$13-'СЕТ СН'!$F$21</f>
        <v>-52.632247040000038</v>
      </c>
      <c r="N411" s="37">
        <f>SUMIFS(СВЦЭМ!$L$34:$L$777,СВЦЭМ!$A$34:$A$777,$A411,СВЦЭМ!$B$34:$B$777,N$401)+'СЕТ СН'!$F$13-'СЕТ СН'!$F$21</f>
        <v>-56.744871569999987</v>
      </c>
      <c r="O411" s="37">
        <f>SUMIFS(СВЦЭМ!$L$34:$L$777,СВЦЭМ!$A$34:$A$777,$A411,СВЦЭМ!$B$34:$B$777,O$401)+'СЕТ СН'!$F$13-'СЕТ СН'!$F$21</f>
        <v>-55.097028900000055</v>
      </c>
      <c r="P411" s="37">
        <f>SUMIFS(СВЦЭМ!$L$34:$L$777,СВЦЭМ!$A$34:$A$777,$A411,СВЦЭМ!$B$34:$B$777,P$401)+'СЕТ СН'!$F$13-'СЕТ СН'!$F$21</f>
        <v>-53.79355000999999</v>
      </c>
      <c r="Q411" s="37">
        <f>SUMIFS(СВЦЭМ!$L$34:$L$777,СВЦЭМ!$A$34:$A$777,$A411,СВЦЭМ!$B$34:$B$777,Q$401)+'СЕТ СН'!$F$13-'СЕТ СН'!$F$21</f>
        <v>-55.004847779999977</v>
      </c>
      <c r="R411" s="37">
        <f>SUMIFS(СВЦЭМ!$L$34:$L$777,СВЦЭМ!$A$34:$A$777,$A411,СВЦЭМ!$B$34:$B$777,R$401)+'СЕТ СН'!$F$13-'СЕТ СН'!$F$21</f>
        <v>-59.181724659999986</v>
      </c>
      <c r="S411" s="37">
        <f>SUMIFS(СВЦЭМ!$L$34:$L$777,СВЦЭМ!$A$34:$A$777,$A411,СВЦЭМ!$B$34:$B$777,S$401)+'СЕТ СН'!$F$13-'СЕТ СН'!$F$21</f>
        <v>-59.159568599999943</v>
      </c>
      <c r="T411" s="37">
        <f>SUMIFS(СВЦЭМ!$L$34:$L$777,СВЦЭМ!$A$34:$A$777,$A411,СВЦЭМ!$B$34:$B$777,T$401)+'СЕТ СН'!$F$13-'СЕТ СН'!$F$21</f>
        <v>-60.927920220000033</v>
      </c>
      <c r="U411" s="37">
        <f>SUMIFS(СВЦЭМ!$L$34:$L$777,СВЦЭМ!$A$34:$A$777,$A411,СВЦЭМ!$B$34:$B$777,U$401)+'СЕТ СН'!$F$13-'СЕТ СН'!$F$21</f>
        <v>-61.726870879999979</v>
      </c>
      <c r="V411" s="37">
        <f>SUMIFS(СВЦЭМ!$L$34:$L$777,СВЦЭМ!$A$34:$A$777,$A411,СВЦЭМ!$B$34:$B$777,V$401)+'СЕТ СН'!$F$13-'СЕТ СН'!$F$21</f>
        <v>-31.430798859999982</v>
      </c>
      <c r="W411" s="37">
        <f>SUMIFS(СВЦЭМ!$L$34:$L$777,СВЦЭМ!$A$34:$A$777,$A411,СВЦЭМ!$B$34:$B$777,W$401)+'СЕТ СН'!$F$13-'СЕТ СН'!$F$21</f>
        <v>30.429822840000043</v>
      </c>
      <c r="X411" s="37">
        <f>SUMIFS(СВЦЭМ!$L$34:$L$777,СВЦЭМ!$A$34:$A$777,$A411,СВЦЭМ!$B$34:$B$777,X$401)+'СЕТ СН'!$F$13-'СЕТ СН'!$F$21</f>
        <v>42.575827430000004</v>
      </c>
      <c r="Y411" s="37">
        <f>SUMIFS(СВЦЭМ!$L$34:$L$777,СВЦЭМ!$A$34:$A$777,$A411,СВЦЭМ!$B$34:$B$777,Y$401)+'СЕТ СН'!$F$13-'СЕТ СН'!$F$21</f>
        <v>41.204360729999962</v>
      </c>
    </row>
    <row r="412" spans="1:27" ht="15.75" x14ac:dyDescent="0.2">
      <c r="A412" s="36">
        <f t="shared" si="11"/>
        <v>42958</v>
      </c>
      <c r="B412" s="37">
        <f>SUMIFS(СВЦЭМ!$L$34:$L$777,СВЦЭМ!$A$34:$A$777,$A412,СВЦЭМ!$B$34:$B$777,B$401)+'СЕТ СН'!$F$13-'СЕТ СН'!$F$21</f>
        <v>37.070909430000029</v>
      </c>
      <c r="C412" s="37">
        <f>SUMIFS(СВЦЭМ!$L$34:$L$777,СВЦЭМ!$A$34:$A$777,$A412,СВЦЭМ!$B$34:$B$777,C$401)+'СЕТ СН'!$F$13-'СЕТ СН'!$F$21</f>
        <v>36.052111330000002</v>
      </c>
      <c r="D412" s="37">
        <f>SUMIFS(СВЦЭМ!$L$34:$L$777,СВЦЭМ!$A$34:$A$777,$A412,СВЦЭМ!$B$34:$B$777,D$401)+'СЕТ СН'!$F$13-'СЕТ СН'!$F$21</f>
        <v>41.351736630000005</v>
      </c>
      <c r="E412" s="37">
        <f>SUMIFS(СВЦЭМ!$L$34:$L$777,СВЦЭМ!$A$34:$A$777,$A412,СВЦЭМ!$B$34:$B$777,E$401)+'СЕТ СН'!$F$13-'СЕТ СН'!$F$21</f>
        <v>47.396715879999988</v>
      </c>
      <c r="F412" s="37">
        <f>SUMIFS(СВЦЭМ!$L$34:$L$777,СВЦЭМ!$A$34:$A$777,$A412,СВЦЭМ!$B$34:$B$777,F$401)+'СЕТ СН'!$F$13-'СЕТ СН'!$F$21</f>
        <v>51.540727980000042</v>
      </c>
      <c r="G412" s="37">
        <f>SUMIFS(СВЦЭМ!$L$34:$L$777,СВЦЭМ!$A$34:$A$777,$A412,СВЦЭМ!$B$34:$B$777,G$401)+'СЕТ СН'!$F$13-'СЕТ СН'!$F$21</f>
        <v>45.820912109999995</v>
      </c>
      <c r="H412" s="37">
        <f>SUMIFS(СВЦЭМ!$L$34:$L$777,СВЦЭМ!$A$34:$A$777,$A412,СВЦЭМ!$B$34:$B$777,H$401)+'СЕТ СН'!$F$13-'СЕТ СН'!$F$21</f>
        <v>47.579784249999989</v>
      </c>
      <c r="I412" s="37">
        <f>SUMIFS(СВЦЭМ!$L$34:$L$777,СВЦЭМ!$A$34:$A$777,$A412,СВЦЭМ!$B$34:$B$777,I$401)+'СЕТ СН'!$F$13-'СЕТ СН'!$F$21</f>
        <v>53.747899559999951</v>
      </c>
      <c r="J412" s="37">
        <f>SUMIFS(СВЦЭМ!$L$34:$L$777,СВЦЭМ!$A$34:$A$777,$A412,СВЦЭМ!$B$34:$B$777,J$401)+'СЕТ СН'!$F$13-'СЕТ СН'!$F$21</f>
        <v>55.794089149999991</v>
      </c>
      <c r="K412" s="37">
        <f>SUMIFS(СВЦЭМ!$L$34:$L$777,СВЦЭМ!$A$34:$A$777,$A412,СВЦЭМ!$B$34:$B$777,K$401)+'СЕТ СН'!$F$13-'СЕТ СН'!$F$21</f>
        <v>44.907091280000031</v>
      </c>
      <c r="L412" s="37">
        <f>SUMIFS(СВЦЭМ!$L$34:$L$777,СВЦЭМ!$A$34:$A$777,$A412,СВЦЭМ!$B$34:$B$777,L$401)+'СЕТ СН'!$F$13-'СЕТ СН'!$F$21</f>
        <v>-26.464804110000046</v>
      </c>
      <c r="M412" s="37">
        <f>SUMIFS(СВЦЭМ!$L$34:$L$777,СВЦЭМ!$A$34:$A$777,$A412,СВЦЭМ!$B$34:$B$777,M$401)+'СЕТ СН'!$F$13-'СЕТ СН'!$F$21</f>
        <v>-53.415000309999982</v>
      </c>
      <c r="N412" s="37">
        <f>SUMIFS(СВЦЭМ!$L$34:$L$777,СВЦЭМ!$A$34:$A$777,$A412,СВЦЭМ!$B$34:$B$777,N$401)+'СЕТ СН'!$F$13-'СЕТ СН'!$F$21</f>
        <v>-55.087674409999977</v>
      </c>
      <c r="O412" s="37">
        <f>SUMIFS(СВЦЭМ!$L$34:$L$777,СВЦЭМ!$A$34:$A$777,$A412,СВЦЭМ!$B$34:$B$777,O$401)+'СЕТ СН'!$F$13-'СЕТ СН'!$F$21</f>
        <v>-55.46552971999995</v>
      </c>
      <c r="P412" s="37">
        <f>SUMIFS(СВЦЭМ!$L$34:$L$777,СВЦЭМ!$A$34:$A$777,$A412,СВЦЭМ!$B$34:$B$777,P$401)+'СЕТ СН'!$F$13-'СЕТ СН'!$F$21</f>
        <v>-54.168299499999989</v>
      </c>
      <c r="Q412" s="37">
        <f>SUMIFS(СВЦЭМ!$L$34:$L$777,СВЦЭМ!$A$34:$A$777,$A412,СВЦЭМ!$B$34:$B$777,Q$401)+'СЕТ СН'!$F$13-'СЕТ СН'!$F$21</f>
        <v>-56.158412070000054</v>
      </c>
      <c r="R412" s="37">
        <f>SUMIFS(СВЦЭМ!$L$34:$L$777,СВЦЭМ!$A$34:$A$777,$A412,СВЦЭМ!$B$34:$B$777,R$401)+'СЕТ СН'!$F$13-'СЕТ СН'!$F$21</f>
        <v>-60.756821859999945</v>
      </c>
      <c r="S412" s="37">
        <f>SUMIFS(СВЦЭМ!$L$34:$L$777,СВЦЭМ!$A$34:$A$777,$A412,СВЦЭМ!$B$34:$B$777,S$401)+'СЕТ СН'!$F$13-'СЕТ СН'!$F$21</f>
        <v>-63.039928410000016</v>
      </c>
      <c r="T412" s="37">
        <f>SUMIFS(СВЦЭМ!$L$34:$L$777,СВЦЭМ!$A$34:$A$777,$A412,СВЦЭМ!$B$34:$B$777,T$401)+'СЕТ СН'!$F$13-'СЕТ СН'!$F$21</f>
        <v>-68.662588149999976</v>
      </c>
      <c r="U412" s="37">
        <f>SUMIFS(СВЦЭМ!$L$34:$L$777,СВЦЭМ!$A$34:$A$777,$A412,СВЦЭМ!$B$34:$B$777,U$401)+'СЕТ СН'!$F$13-'СЕТ СН'!$F$21</f>
        <v>-73.526583150000022</v>
      </c>
      <c r="V412" s="37">
        <f>SUMIFS(СВЦЭМ!$L$34:$L$777,СВЦЭМ!$A$34:$A$777,$A412,СВЦЭМ!$B$34:$B$777,V$401)+'СЕТ СН'!$F$13-'СЕТ СН'!$F$21</f>
        <v>-45.227136309999992</v>
      </c>
      <c r="W412" s="37">
        <f>SUMIFS(СВЦЭМ!$L$34:$L$777,СВЦЭМ!$A$34:$A$777,$A412,СВЦЭМ!$B$34:$B$777,W$401)+'СЕТ СН'!$F$13-'СЕТ СН'!$F$21</f>
        <v>2.8048330499999565</v>
      </c>
      <c r="X412" s="37">
        <f>SUMIFS(СВЦЭМ!$L$34:$L$777,СВЦЭМ!$A$34:$A$777,$A412,СВЦЭМ!$B$34:$B$777,X$401)+'СЕТ СН'!$F$13-'СЕТ СН'!$F$21</f>
        <v>-38.850662749999969</v>
      </c>
      <c r="Y412" s="37">
        <f>SUMIFS(СВЦЭМ!$L$34:$L$777,СВЦЭМ!$A$34:$A$777,$A412,СВЦЭМ!$B$34:$B$777,Y$401)+'СЕТ СН'!$F$13-'СЕТ СН'!$F$21</f>
        <v>-34.284838199999967</v>
      </c>
    </row>
    <row r="413" spans="1:27" ht="15.75" x14ac:dyDescent="0.2">
      <c r="A413" s="36">
        <f t="shared" si="11"/>
        <v>42959</v>
      </c>
      <c r="B413" s="37">
        <f>SUMIFS(СВЦЭМ!$L$34:$L$777,СВЦЭМ!$A$34:$A$777,$A413,СВЦЭМ!$B$34:$B$777,B$401)+'СЕТ СН'!$F$13-'СЕТ СН'!$F$21</f>
        <v>13.828505319999977</v>
      </c>
      <c r="C413" s="37">
        <f>SUMIFS(СВЦЭМ!$L$34:$L$777,СВЦЭМ!$A$34:$A$777,$A413,СВЦЭМ!$B$34:$B$777,C$401)+'СЕТ СН'!$F$13-'СЕТ СН'!$F$21</f>
        <v>51.185222049999993</v>
      </c>
      <c r="D413" s="37">
        <f>SUMIFS(СВЦЭМ!$L$34:$L$777,СВЦЭМ!$A$34:$A$777,$A413,СВЦЭМ!$B$34:$B$777,D$401)+'СЕТ СН'!$F$13-'СЕТ СН'!$F$21</f>
        <v>66.294480420000014</v>
      </c>
      <c r="E413" s="37">
        <f>SUMIFS(СВЦЭМ!$L$34:$L$777,СВЦЭМ!$A$34:$A$777,$A413,СВЦЭМ!$B$34:$B$777,E$401)+'СЕТ СН'!$F$13-'СЕТ СН'!$F$21</f>
        <v>93.866173409999988</v>
      </c>
      <c r="F413" s="37">
        <f>SUMIFS(СВЦЭМ!$L$34:$L$777,СВЦЭМ!$A$34:$A$777,$A413,СВЦЭМ!$B$34:$B$777,F$401)+'СЕТ СН'!$F$13-'СЕТ СН'!$F$21</f>
        <v>88.949477999999999</v>
      </c>
      <c r="G413" s="37">
        <f>SUMIFS(СВЦЭМ!$L$34:$L$777,СВЦЭМ!$A$34:$A$777,$A413,СВЦЭМ!$B$34:$B$777,G$401)+'СЕТ СН'!$F$13-'СЕТ СН'!$F$21</f>
        <v>90.571992750000049</v>
      </c>
      <c r="H413" s="37">
        <f>SUMIFS(СВЦЭМ!$L$34:$L$777,СВЦЭМ!$A$34:$A$777,$A413,СВЦЭМ!$B$34:$B$777,H$401)+'СЕТ СН'!$F$13-'СЕТ СН'!$F$21</f>
        <v>76.93972819999999</v>
      </c>
      <c r="I413" s="37">
        <f>SUMIFS(СВЦЭМ!$L$34:$L$777,СВЦЭМ!$A$34:$A$777,$A413,СВЦЭМ!$B$34:$B$777,I$401)+'СЕТ СН'!$F$13-'СЕТ СН'!$F$21</f>
        <v>84.186751500000014</v>
      </c>
      <c r="J413" s="37">
        <f>SUMIFS(СВЦЭМ!$L$34:$L$777,СВЦЭМ!$A$34:$A$777,$A413,СВЦЭМ!$B$34:$B$777,J$401)+'СЕТ СН'!$F$13-'СЕТ СН'!$F$21</f>
        <v>54.47946244000002</v>
      </c>
      <c r="K413" s="37">
        <f>SUMIFS(СВЦЭМ!$L$34:$L$777,СВЦЭМ!$A$34:$A$777,$A413,СВЦЭМ!$B$34:$B$777,K$401)+'СЕТ СН'!$F$13-'СЕТ СН'!$F$21</f>
        <v>10.281086380000033</v>
      </c>
      <c r="L413" s="37">
        <f>SUMIFS(СВЦЭМ!$L$34:$L$777,СВЦЭМ!$A$34:$A$777,$A413,СВЦЭМ!$B$34:$B$777,L$401)+'СЕТ СН'!$F$13-'СЕТ СН'!$F$21</f>
        <v>-71.486819790000027</v>
      </c>
      <c r="M413" s="37">
        <f>SUMIFS(СВЦЭМ!$L$34:$L$777,СВЦЭМ!$A$34:$A$777,$A413,СВЦЭМ!$B$34:$B$777,M$401)+'СЕТ СН'!$F$13-'СЕТ СН'!$F$21</f>
        <v>-97.980069440000022</v>
      </c>
      <c r="N413" s="37">
        <f>SUMIFS(СВЦЭМ!$L$34:$L$777,СВЦЭМ!$A$34:$A$777,$A413,СВЦЭМ!$B$34:$B$777,N$401)+'СЕТ СН'!$F$13-'СЕТ СН'!$F$21</f>
        <v>-94.324041369999975</v>
      </c>
      <c r="O413" s="37">
        <f>SUMIFS(СВЦЭМ!$L$34:$L$777,СВЦЭМ!$A$34:$A$777,$A413,СВЦЭМ!$B$34:$B$777,O$401)+'СЕТ СН'!$F$13-'СЕТ СН'!$F$21</f>
        <v>-88.584543180000026</v>
      </c>
      <c r="P413" s="37">
        <f>SUMIFS(СВЦЭМ!$L$34:$L$777,СВЦЭМ!$A$34:$A$777,$A413,СВЦЭМ!$B$34:$B$777,P$401)+'СЕТ СН'!$F$13-'СЕТ СН'!$F$21</f>
        <v>-85.586187119999977</v>
      </c>
      <c r="Q413" s="37">
        <f>SUMIFS(СВЦЭМ!$L$34:$L$777,СВЦЭМ!$A$34:$A$777,$A413,СВЦЭМ!$B$34:$B$777,Q$401)+'СЕТ СН'!$F$13-'СЕТ СН'!$F$21</f>
        <v>-90.236194090000026</v>
      </c>
      <c r="R413" s="37">
        <f>SUMIFS(СВЦЭМ!$L$34:$L$777,СВЦЭМ!$A$34:$A$777,$A413,СВЦЭМ!$B$34:$B$777,R$401)+'СЕТ СН'!$F$13-'СЕТ СН'!$F$21</f>
        <v>-79.493144180000002</v>
      </c>
      <c r="S413" s="37">
        <f>SUMIFS(СВЦЭМ!$L$34:$L$777,СВЦЭМ!$A$34:$A$777,$A413,СВЦЭМ!$B$34:$B$777,S$401)+'СЕТ СН'!$F$13-'СЕТ СН'!$F$21</f>
        <v>-82.718862020000017</v>
      </c>
      <c r="T413" s="37">
        <f>SUMIFS(СВЦЭМ!$L$34:$L$777,СВЦЭМ!$A$34:$A$777,$A413,СВЦЭМ!$B$34:$B$777,T$401)+'СЕТ СН'!$F$13-'СЕТ СН'!$F$21</f>
        <v>-73.770373790000008</v>
      </c>
      <c r="U413" s="37">
        <f>SUMIFS(СВЦЭМ!$L$34:$L$777,СВЦЭМ!$A$34:$A$777,$A413,СВЦЭМ!$B$34:$B$777,U$401)+'СЕТ СН'!$F$13-'СЕТ СН'!$F$21</f>
        <v>-64.962131310000018</v>
      </c>
      <c r="V413" s="37">
        <f>SUMIFS(СВЦЭМ!$L$34:$L$777,СВЦЭМ!$A$34:$A$777,$A413,СВЦЭМ!$B$34:$B$777,V$401)+'СЕТ СН'!$F$13-'СЕТ СН'!$F$21</f>
        <v>-45.771825779999972</v>
      </c>
      <c r="W413" s="37">
        <f>SUMIFS(СВЦЭМ!$L$34:$L$777,СВЦЭМ!$A$34:$A$777,$A413,СВЦЭМ!$B$34:$B$777,W$401)+'СЕТ СН'!$F$13-'СЕТ СН'!$F$21</f>
        <v>-5.1369713499999534</v>
      </c>
      <c r="X413" s="37">
        <f>SUMIFS(СВЦЭМ!$L$34:$L$777,СВЦЭМ!$A$34:$A$777,$A413,СВЦЭМ!$B$34:$B$777,X$401)+'СЕТ СН'!$F$13-'СЕТ СН'!$F$21</f>
        <v>19.970196399999963</v>
      </c>
      <c r="Y413" s="37">
        <f>SUMIFS(СВЦЭМ!$L$34:$L$777,СВЦЭМ!$A$34:$A$777,$A413,СВЦЭМ!$B$34:$B$777,Y$401)+'СЕТ СН'!$F$13-'СЕТ СН'!$F$21</f>
        <v>50.304266159999997</v>
      </c>
    </row>
    <row r="414" spans="1:27" ht="15.75" x14ac:dyDescent="0.2">
      <c r="A414" s="36">
        <f t="shared" si="11"/>
        <v>42960</v>
      </c>
      <c r="B414" s="37">
        <f>SUMIFS(СВЦЭМ!$L$34:$L$777,СВЦЭМ!$A$34:$A$777,$A414,СВЦЭМ!$B$34:$B$777,B$401)+'СЕТ СН'!$F$13-'СЕТ СН'!$F$21</f>
        <v>-16.493889569999965</v>
      </c>
      <c r="C414" s="37">
        <f>SUMIFS(СВЦЭМ!$L$34:$L$777,СВЦЭМ!$A$34:$A$777,$A414,СВЦЭМ!$B$34:$B$777,C$401)+'СЕТ СН'!$F$13-'СЕТ СН'!$F$21</f>
        <v>52.878340569999978</v>
      </c>
      <c r="D414" s="37">
        <f>SUMIFS(СВЦЭМ!$L$34:$L$777,СВЦЭМ!$A$34:$A$777,$A414,СВЦЭМ!$B$34:$B$777,D$401)+'СЕТ СН'!$F$13-'СЕТ СН'!$F$21</f>
        <v>40.854539570000043</v>
      </c>
      <c r="E414" s="37">
        <f>SUMIFS(СВЦЭМ!$L$34:$L$777,СВЦЭМ!$A$34:$A$777,$A414,СВЦЭМ!$B$34:$B$777,E$401)+'СЕТ СН'!$F$13-'СЕТ СН'!$F$21</f>
        <v>38.123611900000014</v>
      </c>
      <c r="F414" s="37">
        <f>SUMIFS(СВЦЭМ!$L$34:$L$777,СВЦЭМ!$A$34:$A$777,$A414,СВЦЭМ!$B$34:$B$777,F$401)+'СЕТ СН'!$F$13-'СЕТ СН'!$F$21</f>
        <v>51.896509560000027</v>
      </c>
      <c r="G414" s="37">
        <f>SUMIFS(СВЦЭМ!$L$34:$L$777,СВЦЭМ!$A$34:$A$777,$A414,СВЦЭМ!$B$34:$B$777,G$401)+'СЕТ СН'!$F$13-'СЕТ СН'!$F$21</f>
        <v>49.571370539999975</v>
      </c>
      <c r="H414" s="37">
        <f>SUMIFS(СВЦЭМ!$L$34:$L$777,СВЦЭМ!$A$34:$A$777,$A414,СВЦЭМ!$B$34:$B$777,H$401)+'СЕТ СН'!$F$13-'СЕТ СН'!$F$21</f>
        <v>54.839993489999983</v>
      </c>
      <c r="I414" s="37">
        <f>SUMIFS(СВЦЭМ!$L$34:$L$777,СВЦЭМ!$A$34:$A$777,$A414,СВЦЭМ!$B$34:$B$777,I$401)+'СЕТ СН'!$F$13-'СЕТ СН'!$F$21</f>
        <v>22.515356900000029</v>
      </c>
      <c r="J414" s="37">
        <f>SUMIFS(СВЦЭМ!$L$34:$L$777,СВЦЭМ!$A$34:$A$777,$A414,СВЦЭМ!$B$34:$B$777,J$401)+'СЕТ СН'!$F$13-'СЕТ СН'!$F$21</f>
        <v>-12.971558820000041</v>
      </c>
      <c r="K414" s="37">
        <f>SUMIFS(СВЦЭМ!$L$34:$L$777,СВЦЭМ!$A$34:$A$777,$A414,СВЦЭМ!$B$34:$B$777,K$401)+'СЕТ СН'!$F$13-'СЕТ СН'!$F$21</f>
        <v>-13.475233900000035</v>
      </c>
      <c r="L414" s="37">
        <f>SUMIFS(СВЦЭМ!$L$34:$L$777,СВЦЭМ!$A$34:$A$777,$A414,СВЦЭМ!$B$34:$B$777,L$401)+'СЕТ СН'!$F$13-'СЕТ СН'!$F$21</f>
        <v>-32.998611669999946</v>
      </c>
      <c r="M414" s="37">
        <f>SUMIFS(СВЦЭМ!$L$34:$L$777,СВЦЭМ!$A$34:$A$777,$A414,СВЦЭМ!$B$34:$B$777,M$401)+'СЕТ СН'!$F$13-'СЕТ СН'!$F$21</f>
        <v>-58.71467068000004</v>
      </c>
      <c r="N414" s="37">
        <f>SUMIFS(СВЦЭМ!$L$34:$L$777,СВЦЭМ!$A$34:$A$777,$A414,СВЦЭМ!$B$34:$B$777,N$401)+'СЕТ СН'!$F$13-'СЕТ СН'!$F$21</f>
        <v>-59.09048800000005</v>
      </c>
      <c r="O414" s="37">
        <f>SUMIFS(СВЦЭМ!$L$34:$L$777,СВЦЭМ!$A$34:$A$777,$A414,СВЦЭМ!$B$34:$B$777,O$401)+'СЕТ СН'!$F$13-'СЕТ СН'!$F$21</f>
        <v>-60.63234865000004</v>
      </c>
      <c r="P414" s="37">
        <f>SUMIFS(СВЦЭМ!$L$34:$L$777,СВЦЭМ!$A$34:$A$777,$A414,СВЦЭМ!$B$34:$B$777,P$401)+'СЕТ СН'!$F$13-'СЕТ СН'!$F$21</f>
        <v>-57.388228679999997</v>
      </c>
      <c r="Q414" s="37">
        <f>SUMIFS(СВЦЭМ!$L$34:$L$777,СВЦЭМ!$A$34:$A$777,$A414,СВЦЭМ!$B$34:$B$777,Q$401)+'СЕТ СН'!$F$13-'СЕТ СН'!$F$21</f>
        <v>-60.337841560000015</v>
      </c>
      <c r="R414" s="37">
        <f>SUMIFS(СВЦЭМ!$L$34:$L$777,СВЦЭМ!$A$34:$A$777,$A414,СВЦЭМ!$B$34:$B$777,R$401)+'СЕТ СН'!$F$13-'СЕТ СН'!$F$21</f>
        <v>-68.220788330000005</v>
      </c>
      <c r="S414" s="37">
        <f>SUMIFS(СВЦЭМ!$L$34:$L$777,СВЦЭМ!$A$34:$A$777,$A414,СВЦЭМ!$B$34:$B$777,S$401)+'СЕТ СН'!$F$13-'СЕТ СН'!$F$21</f>
        <v>-65.871345239999982</v>
      </c>
      <c r="T414" s="37">
        <f>SUMIFS(СВЦЭМ!$L$34:$L$777,СВЦЭМ!$A$34:$A$777,$A414,СВЦЭМ!$B$34:$B$777,T$401)+'СЕТ СН'!$F$13-'СЕТ СН'!$F$21</f>
        <v>-63.091160790000004</v>
      </c>
      <c r="U414" s="37">
        <f>SUMIFS(СВЦЭМ!$L$34:$L$777,СВЦЭМ!$A$34:$A$777,$A414,СВЦЭМ!$B$34:$B$777,U$401)+'СЕТ СН'!$F$13-'СЕТ СН'!$F$21</f>
        <v>-64.71331232</v>
      </c>
      <c r="V414" s="37">
        <f>SUMIFS(СВЦЭМ!$L$34:$L$777,СВЦЭМ!$A$34:$A$777,$A414,СВЦЭМ!$B$34:$B$777,V$401)+'СЕТ СН'!$F$13-'СЕТ СН'!$F$21</f>
        <v>-39.698086289999992</v>
      </c>
      <c r="W414" s="37">
        <f>SUMIFS(СВЦЭМ!$L$34:$L$777,СВЦЭМ!$A$34:$A$777,$A414,СВЦЭМ!$B$34:$B$777,W$401)+'СЕТ СН'!$F$13-'СЕТ СН'!$F$21</f>
        <v>13.634490600000049</v>
      </c>
      <c r="X414" s="37">
        <f>SUMIFS(СВЦЭМ!$L$34:$L$777,СВЦЭМ!$A$34:$A$777,$A414,СВЦЭМ!$B$34:$B$777,X$401)+'СЕТ СН'!$F$13-'СЕТ СН'!$F$21</f>
        <v>-3.4675910099999783</v>
      </c>
      <c r="Y414" s="37">
        <f>SUMIFS(СВЦЭМ!$L$34:$L$777,СВЦЭМ!$A$34:$A$777,$A414,СВЦЭМ!$B$34:$B$777,Y$401)+'СЕТ СН'!$F$13-'СЕТ СН'!$F$21</f>
        <v>-31.445549740000047</v>
      </c>
    </row>
    <row r="415" spans="1:27" ht="15.75" x14ac:dyDescent="0.2">
      <c r="A415" s="36">
        <f t="shared" si="11"/>
        <v>42961</v>
      </c>
      <c r="B415" s="37">
        <f>SUMIFS(СВЦЭМ!$L$34:$L$777,СВЦЭМ!$A$34:$A$777,$A415,СВЦЭМ!$B$34:$B$777,B$401)+'СЕТ СН'!$F$13-'СЕТ СН'!$F$21</f>
        <v>18.991777810000031</v>
      </c>
      <c r="C415" s="37">
        <f>SUMIFS(СВЦЭМ!$L$34:$L$777,СВЦЭМ!$A$34:$A$777,$A415,СВЦЭМ!$B$34:$B$777,C$401)+'СЕТ СН'!$F$13-'СЕТ СН'!$F$21</f>
        <v>69.936072050000007</v>
      </c>
      <c r="D415" s="37">
        <f>SUMIFS(СВЦЭМ!$L$34:$L$777,СВЦЭМ!$A$34:$A$777,$A415,СВЦЭМ!$B$34:$B$777,D$401)+'СЕТ СН'!$F$13-'СЕТ СН'!$F$21</f>
        <v>102.96137866000004</v>
      </c>
      <c r="E415" s="37">
        <f>SUMIFS(СВЦЭМ!$L$34:$L$777,СВЦЭМ!$A$34:$A$777,$A415,СВЦЭМ!$B$34:$B$777,E$401)+'СЕТ СН'!$F$13-'СЕТ СН'!$F$21</f>
        <v>130.77328468999997</v>
      </c>
      <c r="F415" s="37">
        <f>SUMIFS(СВЦЭМ!$L$34:$L$777,СВЦЭМ!$A$34:$A$777,$A415,СВЦЭМ!$B$34:$B$777,F$401)+'СЕТ СН'!$F$13-'СЕТ СН'!$F$21</f>
        <v>139.79113278</v>
      </c>
      <c r="G415" s="37">
        <f>SUMIFS(СВЦЭМ!$L$34:$L$777,СВЦЭМ!$A$34:$A$777,$A415,СВЦЭМ!$B$34:$B$777,G$401)+'СЕТ СН'!$F$13-'СЕТ СН'!$F$21</f>
        <v>132.59287268000003</v>
      </c>
      <c r="H415" s="37">
        <f>SUMIFS(СВЦЭМ!$L$34:$L$777,СВЦЭМ!$A$34:$A$777,$A415,СВЦЭМ!$B$34:$B$777,H$401)+'СЕТ СН'!$F$13-'СЕТ СН'!$F$21</f>
        <v>71.584883979999972</v>
      </c>
      <c r="I415" s="37">
        <f>SUMIFS(СВЦЭМ!$L$34:$L$777,СВЦЭМ!$A$34:$A$777,$A415,СВЦЭМ!$B$34:$B$777,I$401)+'СЕТ СН'!$F$13-'СЕТ СН'!$F$21</f>
        <v>70.183046419999982</v>
      </c>
      <c r="J415" s="37">
        <f>SUMIFS(СВЦЭМ!$L$34:$L$777,СВЦЭМ!$A$34:$A$777,$A415,СВЦЭМ!$B$34:$B$777,J$401)+'СЕТ СН'!$F$13-'СЕТ СН'!$F$21</f>
        <v>6.8873186299999816</v>
      </c>
      <c r="K415" s="37">
        <f>SUMIFS(СВЦЭМ!$L$34:$L$777,СВЦЭМ!$A$34:$A$777,$A415,СВЦЭМ!$B$34:$B$777,K$401)+'СЕТ СН'!$F$13-'СЕТ СН'!$F$21</f>
        <v>-20.67654385000003</v>
      </c>
      <c r="L415" s="37">
        <f>SUMIFS(СВЦЭМ!$L$34:$L$777,СВЦЭМ!$A$34:$A$777,$A415,СВЦЭМ!$B$34:$B$777,L$401)+'СЕТ СН'!$F$13-'СЕТ СН'!$F$21</f>
        <v>-78.519024129999991</v>
      </c>
      <c r="M415" s="37">
        <f>SUMIFS(СВЦЭМ!$L$34:$L$777,СВЦЭМ!$A$34:$A$777,$A415,СВЦЭМ!$B$34:$B$777,M$401)+'СЕТ СН'!$F$13-'СЕТ СН'!$F$21</f>
        <v>-89.378003250000006</v>
      </c>
      <c r="N415" s="37">
        <f>SUMIFS(СВЦЭМ!$L$34:$L$777,СВЦЭМ!$A$34:$A$777,$A415,СВЦЭМ!$B$34:$B$777,N$401)+'СЕТ СН'!$F$13-'СЕТ СН'!$F$21</f>
        <v>-93.330287730000009</v>
      </c>
      <c r="O415" s="37">
        <f>SUMIFS(СВЦЭМ!$L$34:$L$777,СВЦЭМ!$A$34:$A$777,$A415,СВЦЭМ!$B$34:$B$777,O$401)+'СЕТ СН'!$F$13-'СЕТ СН'!$F$21</f>
        <v>-89.983358339999995</v>
      </c>
      <c r="P415" s="37">
        <f>SUMIFS(СВЦЭМ!$L$34:$L$777,СВЦЭМ!$A$34:$A$777,$A415,СВЦЭМ!$B$34:$B$777,P$401)+'СЕТ СН'!$F$13-'СЕТ СН'!$F$21</f>
        <v>-90.49064095</v>
      </c>
      <c r="Q415" s="37">
        <f>SUMIFS(СВЦЭМ!$L$34:$L$777,СВЦЭМ!$A$34:$A$777,$A415,СВЦЭМ!$B$34:$B$777,Q$401)+'СЕТ СН'!$F$13-'СЕТ СН'!$F$21</f>
        <v>-88.511275749999982</v>
      </c>
      <c r="R415" s="37">
        <f>SUMIFS(СВЦЭМ!$L$34:$L$777,СВЦЭМ!$A$34:$A$777,$A415,СВЦЭМ!$B$34:$B$777,R$401)+'СЕТ СН'!$F$13-'СЕТ СН'!$F$21</f>
        <v>-90.224461340000005</v>
      </c>
      <c r="S415" s="37">
        <f>SUMIFS(СВЦЭМ!$L$34:$L$777,СВЦЭМ!$A$34:$A$777,$A415,СВЦЭМ!$B$34:$B$777,S$401)+'СЕТ СН'!$F$13-'СЕТ СН'!$F$21</f>
        <v>-92.87929779000001</v>
      </c>
      <c r="T415" s="37">
        <f>SUMIFS(СВЦЭМ!$L$34:$L$777,СВЦЭМ!$A$34:$A$777,$A415,СВЦЭМ!$B$34:$B$777,T$401)+'СЕТ СН'!$F$13-'СЕТ СН'!$F$21</f>
        <v>-85.985641129999976</v>
      </c>
      <c r="U415" s="37">
        <f>SUMIFS(СВЦЭМ!$L$34:$L$777,СВЦЭМ!$A$34:$A$777,$A415,СВЦЭМ!$B$34:$B$777,U$401)+'СЕТ СН'!$F$13-'СЕТ СН'!$F$21</f>
        <v>-87.658628809999982</v>
      </c>
      <c r="V415" s="37">
        <f>SUMIFS(СВЦЭМ!$L$34:$L$777,СВЦЭМ!$A$34:$A$777,$A415,СВЦЭМ!$B$34:$B$777,V$401)+'СЕТ СН'!$F$13-'СЕТ СН'!$F$21</f>
        <v>-75.91367151999998</v>
      </c>
      <c r="W415" s="37">
        <f>SUMIFS(СВЦЭМ!$L$34:$L$777,СВЦЭМ!$A$34:$A$777,$A415,СВЦЭМ!$B$34:$B$777,W$401)+'СЕТ СН'!$F$13-'СЕТ СН'!$F$21</f>
        <v>-25.553780250000045</v>
      </c>
      <c r="X415" s="37">
        <f>SUMIFS(СВЦЭМ!$L$34:$L$777,СВЦЭМ!$A$34:$A$777,$A415,СВЦЭМ!$B$34:$B$777,X$401)+'СЕТ СН'!$F$13-'СЕТ СН'!$F$21</f>
        <v>1.6995736300000317</v>
      </c>
      <c r="Y415" s="37">
        <f>SUMIFS(СВЦЭМ!$L$34:$L$777,СВЦЭМ!$A$34:$A$777,$A415,СВЦЭМ!$B$34:$B$777,Y$401)+'СЕТ СН'!$F$13-'СЕТ СН'!$F$21</f>
        <v>11.121752850000007</v>
      </c>
    </row>
    <row r="416" spans="1:27" ht="15.75" x14ac:dyDescent="0.2">
      <c r="A416" s="36">
        <f t="shared" si="11"/>
        <v>42962</v>
      </c>
      <c r="B416" s="37">
        <f>SUMIFS(СВЦЭМ!$L$34:$L$777,СВЦЭМ!$A$34:$A$777,$A416,СВЦЭМ!$B$34:$B$777,B$401)+'СЕТ СН'!$F$13-'СЕТ СН'!$F$21</f>
        <v>40.646437989999981</v>
      </c>
      <c r="C416" s="37">
        <f>SUMIFS(СВЦЭМ!$L$34:$L$777,СВЦЭМ!$A$34:$A$777,$A416,СВЦЭМ!$B$34:$B$777,C$401)+'СЕТ СН'!$F$13-'СЕТ СН'!$F$21</f>
        <v>100.36706604000005</v>
      </c>
      <c r="D416" s="37">
        <f>SUMIFS(СВЦЭМ!$L$34:$L$777,СВЦЭМ!$A$34:$A$777,$A416,СВЦЭМ!$B$34:$B$777,D$401)+'СЕТ СН'!$F$13-'СЕТ СН'!$F$21</f>
        <v>123.96591593999995</v>
      </c>
      <c r="E416" s="37">
        <f>SUMIFS(СВЦЭМ!$L$34:$L$777,СВЦЭМ!$A$34:$A$777,$A416,СВЦЭМ!$B$34:$B$777,E$401)+'СЕТ СН'!$F$13-'СЕТ СН'!$F$21</f>
        <v>140.97870341999999</v>
      </c>
      <c r="F416" s="37">
        <f>SUMIFS(СВЦЭМ!$L$34:$L$777,СВЦЭМ!$A$34:$A$777,$A416,СВЦЭМ!$B$34:$B$777,F$401)+'СЕТ СН'!$F$13-'СЕТ СН'!$F$21</f>
        <v>144.60325531000001</v>
      </c>
      <c r="G416" s="37">
        <f>SUMIFS(СВЦЭМ!$L$34:$L$777,СВЦЭМ!$A$34:$A$777,$A416,СВЦЭМ!$B$34:$B$777,G$401)+'СЕТ СН'!$F$13-'СЕТ СН'!$F$21</f>
        <v>136.16613301999996</v>
      </c>
      <c r="H416" s="37">
        <f>SUMIFS(СВЦЭМ!$L$34:$L$777,СВЦЭМ!$A$34:$A$777,$A416,СВЦЭМ!$B$34:$B$777,H$401)+'СЕТ СН'!$F$13-'СЕТ СН'!$F$21</f>
        <v>105.10158023999998</v>
      </c>
      <c r="I416" s="37">
        <f>SUMIFS(СВЦЭМ!$L$34:$L$777,СВЦЭМ!$A$34:$A$777,$A416,СВЦЭМ!$B$34:$B$777,I$401)+'СЕТ СН'!$F$13-'СЕТ СН'!$F$21</f>
        <v>10.185841070000038</v>
      </c>
      <c r="J416" s="37">
        <f>SUMIFS(СВЦЭМ!$L$34:$L$777,СВЦЭМ!$A$34:$A$777,$A416,СВЦЭМ!$B$34:$B$777,J$401)+'СЕТ СН'!$F$13-'СЕТ СН'!$F$21</f>
        <v>13.654856880000011</v>
      </c>
      <c r="K416" s="37">
        <f>SUMIFS(СВЦЭМ!$L$34:$L$777,СВЦЭМ!$A$34:$A$777,$A416,СВЦЭМ!$B$34:$B$777,K$401)+'СЕТ СН'!$F$13-'СЕТ СН'!$F$21</f>
        <v>-21.962339580000048</v>
      </c>
      <c r="L416" s="37">
        <f>SUMIFS(СВЦЭМ!$L$34:$L$777,СВЦЭМ!$A$34:$A$777,$A416,СВЦЭМ!$B$34:$B$777,L$401)+'СЕТ СН'!$F$13-'СЕТ СН'!$F$21</f>
        <v>-81.044410729999981</v>
      </c>
      <c r="M416" s="37">
        <f>SUMIFS(СВЦЭМ!$L$34:$L$777,СВЦЭМ!$A$34:$A$777,$A416,СВЦЭМ!$B$34:$B$777,M$401)+'СЕТ СН'!$F$13-'СЕТ СН'!$F$21</f>
        <v>-104.73037339000001</v>
      </c>
      <c r="N416" s="37">
        <f>SUMIFS(СВЦЭМ!$L$34:$L$777,СВЦЭМ!$A$34:$A$777,$A416,СВЦЭМ!$B$34:$B$777,N$401)+'СЕТ СН'!$F$13-'СЕТ СН'!$F$21</f>
        <v>-105.44813784000002</v>
      </c>
      <c r="O416" s="37">
        <f>SUMIFS(СВЦЭМ!$L$34:$L$777,СВЦЭМ!$A$34:$A$777,$A416,СВЦЭМ!$B$34:$B$777,O$401)+'СЕТ СН'!$F$13-'СЕТ СН'!$F$21</f>
        <v>-104.04322626999999</v>
      </c>
      <c r="P416" s="37">
        <f>SUMIFS(СВЦЭМ!$L$34:$L$777,СВЦЭМ!$A$34:$A$777,$A416,СВЦЭМ!$B$34:$B$777,P$401)+'СЕТ СН'!$F$13-'СЕТ СН'!$F$21</f>
        <v>-101.75665083000001</v>
      </c>
      <c r="Q416" s="37">
        <f>SUMIFS(СВЦЭМ!$L$34:$L$777,СВЦЭМ!$A$34:$A$777,$A416,СВЦЭМ!$B$34:$B$777,Q$401)+'СЕТ СН'!$F$13-'СЕТ СН'!$F$21</f>
        <v>-103.96577459999997</v>
      </c>
      <c r="R416" s="37">
        <f>SUMIFS(СВЦЭМ!$L$34:$L$777,СВЦЭМ!$A$34:$A$777,$A416,СВЦЭМ!$B$34:$B$777,R$401)+'СЕТ СН'!$F$13-'СЕТ СН'!$F$21</f>
        <v>-96.01921255000002</v>
      </c>
      <c r="S416" s="37">
        <f>SUMIFS(СВЦЭМ!$L$34:$L$777,СВЦЭМ!$A$34:$A$777,$A416,СВЦЭМ!$B$34:$B$777,S$401)+'СЕТ СН'!$F$13-'СЕТ СН'!$F$21</f>
        <v>-98.633176909999975</v>
      </c>
      <c r="T416" s="37">
        <f>SUMIFS(СВЦЭМ!$L$34:$L$777,СВЦЭМ!$A$34:$A$777,$A416,СВЦЭМ!$B$34:$B$777,T$401)+'СЕТ СН'!$F$13-'СЕТ СН'!$F$21</f>
        <v>-99.979629839999973</v>
      </c>
      <c r="U416" s="37">
        <f>SUMIFS(СВЦЭМ!$L$34:$L$777,СВЦЭМ!$A$34:$A$777,$A416,СВЦЭМ!$B$34:$B$777,U$401)+'СЕТ СН'!$F$13-'СЕТ СН'!$F$21</f>
        <v>-100.10467469999998</v>
      </c>
      <c r="V416" s="37">
        <f>SUMIFS(СВЦЭМ!$L$34:$L$777,СВЦЭМ!$A$34:$A$777,$A416,СВЦЭМ!$B$34:$B$777,V$401)+'СЕТ СН'!$F$13-'СЕТ СН'!$F$21</f>
        <v>-73.887771989999976</v>
      </c>
      <c r="W416" s="37">
        <f>SUMIFS(СВЦЭМ!$L$34:$L$777,СВЦЭМ!$A$34:$A$777,$A416,СВЦЭМ!$B$34:$B$777,W$401)+'СЕТ СН'!$F$13-'СЕТ СН'!$F$21</f>
        <v>-16.80556359000002</v>
      </c>
      <c r="X416" s="37">
        <f>SUMIFS(СВЦЭМ!$L$34:$L$777,СВЦЭМ!$A$34:$A$777,$A416,СВЦЭМ!$B$34:$B$777,X$401)+'СЕТ СН'!$F$13-'СЕТ СН'!$F$21</f>
        <v>-10.318285759999981</v>
      </c>
      <c r="Y416" s="37">
        <f>SUMIFS(СВЦЭМ!$L$34:$L$777,СВЦЭМ!$A$34:$A$777,$A416,СВЦЭМ!$B$34:$B$777,Y$401)+'СЕТ СН'!$F$13-'СЕТ СН'!$F$21</f>
        <v>17.42588939999996</v>
      </c>
    </row>
    <row r="417" spans="1:25" ht="15.75" x14ac:dyDescent="0.2">
      <c r="A417" s="36">
        <f t="shared" si="11"/>
        <v>42963</v>
      </c>
      <c r="B417" s="37">
        <f>SUMIFS(СВЦЭМ!$L$34:$L$777,СВЦЭМ!$A$34:$A$777,$A417,СВЦЭМ!$B$34:$B$777,B$401)+'СЕТ СН'!$F$13-'СЕТ СН'!$F$21</f>
        <v>69.15110838999999</v>
      </c>
      <c r="C417" s="37">
        <f>SUMIFS(СВЦЭМ!$L$34:$L$777,СВЦЭМ!$A$34:$A$777,$A417,СВЦЭМ!$B$34:$B$777,C$401)+'СЕТ СН'!$F$13-'СЕТ СН'!$F$21</f>
        <v>105.10668338999994</v>
      </c>
      <c r="D417" s="37">
        <f>SUMIFS(СВЦЭМ!$L$34:$L$777,СВЦЭМ!$A$34:$A$777,$A417,СВЦЭМ!$B$34:$B$777,D$401)+'СЕТ СН'!$F$13-'СЕТ СН'!$F$21</f>
        <v>119.81435478000003</v>
      </c>
      <c r="E417" s="37">
        <f>SUMIFS(СВЦЭМ!$L$34:$L$777,СВЦЭМ!$A$34:$A$777,$A417,СВЦЭМ!$B$34:$B$777,E$401)+'СЕТ СН'!$F$13-'СЕТ СН'!$F$21</f>
        <v>125.43975800999999</v>
      </c>
      <c r="F417" s="37">
        <f>SUMIFS(СВЦЭМ!$L$34:$L$777,СВЦЭМ!$A$34:$A$777,$A417,СВЦЭМ!$B$34:$B$777,F$401)+'СЕТ СН'!$F$13-'СЕТ СН'!$F$21</f>
        <v>133.14050717999999</v>
      </c>
      <c r="G417" s="37">
        <f>SUMIFS(СВЦЭМ!$L$34:$L$777,СВЦЭМ!$A$34:$A$777,$A417,СВЦЭМ!$B$34:$B$777,G$401)+'СЕТ СН'!$F$13-'СЕТ СН'!$F$21</f>
        <v>124.90101402000005</v>
      </c>
      <c r="H417" s="37">
        <f>SUMIFS(СВЦЭМ!$L$34:$L$777,СВЦЭМ!$A$34:$A$777,$A417,СВЦЭМ!$B$34:$B$777,H$401)+'СЕТ СН'!$F$13-'СЕТ СН'!$F$21</f>
        <v>103.38433709000003</v>
      </c>
      <c r="I417" s="37">
        <f>SUMIFS(СВЦЭМ!$L$34:$L$777,СВЦЭМ!$A$34:$A$777,$A417,СВЦЭМ!$B$34:$B$777,I$401)+'СЕТ СН'!$F$13-'СЕТ СН'!$F$21</f>
        <v>68.59294811999996</v>
      </c>
      <c r="J417" s="37">
        <f>SUMIFS(СВЦЭМ!$L$34:$L$777,СВЦЭМ!$A$34:$A$777,$A417,СВЦЭМ!$B$34:$B$777,J$401)+'СЕТ СН'!$F$13-'СЕТ СН'!$F$21</f>
        <v>31.528678969999987</v>
      </c>
      <c r="K417" s="37">
        <f>SUMIFS(СВЦЭМ!$L$34:$L$777,СВЦЭМ!$A$34:$A$777,$A417,СВЦЭМ!$B$34:$B$777,K$401)+'СЕТ СН'!$F$13-'СЕТ СН'!$F$21</f>
        <v>-13.613355479999996</v>
      </c>
      <c r="L417" s="37">
        <f>SUMIFS(СВЦЭМ!$L$34:$L$777,СВЦЭМ!$A$34:$A$777,$A417,СВЦЭМ!$B$34:$B$777,L$401)+'СЕТ СН'!$F$13-'СЕТ СН'!$F$21</f>
        <v>-74.610349110000016</v>
      </c>
      <c r="M417" s="37">
        <f>SUMIFS(СВЦЭМ!$L$34:$L$777,СВЦЭМ!$A$34:$A$777,$A417,СВЦЭМ!$B$34:$B$777,M$401)+'СЕТ СН'!$F$13-'СЕТ СН'!$F$21</f>
        <v>-99.054682409999998</v>
      </c>
      <c r="N417" s="37">
        <f>SUMIFS(СВЦЭМ!$L$34:$L$777,СВЦЭМ!$A$34:$A$777,$A417,СВЦЭМ!$B$34:$B$777,N$401)+'СЕТ СН'!$F$13-'СЕТ СН'!$F$21</f>
        <v>-102.31871346000003</v>
      </c>
      <c r="O417" s="37">
        <f>SUMIFS(СВЦЭМ!$L$34:$L$777,СВЦЭМ!$A$34:$A$777,$A417,СВЦЭМ!$B$34:$B$777,O$401)+'СЕТ СН'!$F$13-'СЕТ СН'!$F$21</f>
        <v>-99.542792829999996</v>
      </c>
      <c r="P417" s="37">
        <f>SUMIFS(СВЦЭМ!$L$34:$L$777,СВЦЭМ!$A$34:$A$777,$A417,СВЦЭМ!$B$34:$B$777,P$401)+'СЕТ СН'!$F$13-'СЕТ СН'!$F$21</f>
        <v>-95.889159000000006</v>
      </c>
      <c r="Q417" s="37">
        <f>SUMIFS(СВЦЭМ!$L$34:$L$777,СВЦЭМ!$A$34:$A$777,$A417,СВЦЭМ!$B$34:$B$777,Q$401)+'СЕТ СН'!$F$13-'СЕТ СН'!$F$21</f>
        <v>-95.422055499999999</v>
      </c>
      <c r="R417" s="37">
        <f>SUMIFS(СВЦЭМ!$L$34:$L$777,СВЦЭМ!$A$34:$A$777,$A417,СВЦЭМ!$B$34:$B$777,R$401)+'СЕТ СН'!$F$13-'СЕТ СН'!$F$21</f>
        <v>-96.548746689999973</v>
      </c>
      <c r="S417" s="37">
        <f>SUMIFS(СВЦЭМ!$L$34:$L$777,СВЦЭМ!$A$34:$A$777,$A417,СВЦЭМ!$B$34:$B$777,S$401)+'СЕТ СН'!$F$13-'СЕТ СН'!$F$21</f>
        <v>-100.73189982999997</v>
      </c>
      <c r="T417" s="37">
        <f>SUMIFS(СВЦЭМ!$L$34:$L$777,СВЦЭМ!$A$34:$A$777,$A417,СВЦЭМ!$B$34:$B$777,T$401)+'СЕТ СН'!$F$13-'СЕТ СН'!$F$21</f>
        <v>-101.1303145</v>
      </c>
      <c r="U417" s="37">
        <f>SUMIFS(СВЦЭМ!$L$34:$L$777,СВЦЭМ!$A$34:$A$777,$A417,СВЦЭМ!$B$34:$B$777,U$401)+'СЕТ СН'!$F$13-'СЕТ СН'!$F$21</f>
        <v>-101.18428762999997</v>
      </c>
      <c r="V417" s="37">
        <f>SUMIFS(СВЦЭМ!$L$34:$L$777,СВЦЭМ!$A$34:$A$777,$A417,СВЦЭМ!$B$34:$B$777,V$401)+'СЕТ СН'!$F$13-'СЕТ СН'!$F$21</f>
        <v>-81.20126424</v>
      </c>
      <c r="W417" s="37">
        <f>SUMIFS(СВЦЭМ!$L$34:$L$777,СВЦЭМ!$A$34:$A$777,$A417,СВЦЭМ!$B$34:$B$777,W$401)+'СЕТ СН'!$F$13-'СЕТ СН'!$F$21</f>
        <v>-23.226739350000003</v>
      </c>
      <c r="X417" s="37">
        <f>SUMIFS(СВЦЭМ!$L$34:$L$777,СВЦЭМ!$A$34:$A$777,$A417,СВЦЭМ!$B$34:$B$777,X$401)+'СЕТ СН'!$F$13-'СЕТ СН'!$F$21</f>
        <v>-1.6850083799999993</v>
      </c>
      <c r="Y417" s="37">
        <f>SUMIFS(СВЦЭМ!$L$34:$L$777,СВЦЭМ!$A$34:$A$777,$A417,СВЦЭМ!$B$34:$B$777,Y$401)+'СЕТ СН'!$F$13-'СЕТ СН'!$F$21</f>
        <v>30.365020439999967</v>
      </c>
    </row>
    <row r="418" spans="1:25" ht="15.75" x14ac:dyDescent="0.2">
      <c r="A418" s="36">
        <f t="shared" si="11"/>
        <v>42964</v>
      </c>
      <c r="B418" s="37">
        <f>SUMIFS(СВЦЭМ!$L$34:$L$777,СВЦЭМ!$A$34:$A$777,$A418,СВЦЭМ!$B$34:$B$777,B$401)+'СЕТ СН'!$F$13-'СЕТ СН'!$F$21</f>
        <v>51.991316080000047</v>
      </c>
      <c r="C418" s="37">
        <f>SUMIFS(СВЦЭМ!$L$34:$L$777,СВЦЭМ!$A$34:$A$777,$A418,СВЦЭМ!$B$34:$B$777,C$401)+'СЕТ СН'!$F$13-'СЕТ СН'!$F$21</f>
        <v>84.885895910000045</v>
      </c>
      <c r="D418" s="37">
        <f>SUMIFS(СВЦЭМ!$L$34:$L$777,СВЦЭМ!$A$34:$A$777,$A418,СВЦЭМ!$B$34:$B$777,D$401)+'СЕТ СН'!$F$13-'СЕТ СН'!$F$21</f>
        <v>110.96544328000004</v>
      </c>
      <c r="E418" s="37">
        <f>SUMIFS(СВЦЭМ!$L$34:$L$777,СВЦЭМ!$A$34:$A$777,$A418,СВЦЭМ!$B$34:$B$777,E$401)+'СЕТ СН'!$F$13-'СЕТ СН'!$F$21</f>
        <v>120.33041816000002</v>
      </c>
      <c r="F418" s="37">
        <f>SUMIFS(СВЦЭМ!$L$34:$L$777,СВЦЭМ!$A$34:$A$777,$A418,СВЦЭМ!$B$34:$B$777,F$401)+'СЕТ СН'!$F$13-'СЕТ СН'!$F$21</f>
        <v>127.09527914</v>
      </c>
      <c r="G418" s="37">
        <f>SUMIFS(СВЦЭМ!$L$34:$L$777,СВЦЭМ!$A$34:$A$777,$A418,СВЦЭМ!$B$34:$B$777,G$401)+'СЕТ СН'!$F$13-'СЕТ СН'!$F$21</f>
        <v>117.39044165999996</v>
      </c>
      <c r="H418" s="37">
        <f>SUMIFS(СВЦЭМ!$L$34:$L$777,СВЦЭМ!$A$34:$A$777,$A418,СВЦЭМ!$B$34:$B$777,H$401)+'СЕТ СН'!$F$13-'СЕТ СН'!$F$21</f>
        <v>83.841629969999985</v>
      </c>
      <c r="I418" s="37">
        <f>SUMIFS(СВЦЭМ!$L$34:$L$777,СВЦЭМ!$A$34:$A$777,$A418,СВЦЭМ!$B$34:$B$777,I$401)+'СЕТ СН'!$F$13-'СЕТ СН'!$F$21</f>
        <v>52.831074899999976</v>
      </c>
      <c r="J418" s="37">
        <f>SUMIFS(СВЦЭМ!$L$34:$L$777,СВЦЭМ!$A$34:$A$777,$A418,СВЦЭМ!$B$34:$B$777,J$401)+'СЕТ СН'!$F$13-'СЕТ СН'!$F$21</f>
        <v>14.48679297000001</v>
      </c>
      <c r="K418" s="37">
        <f>SUMIFS(СВЦЭМ!$L$34:$L$777,СВЦЭМ!$A$34:$A$777,$A418,СВЦЭМ!$B$34:$B$777,K$401)+'СЕТ СН'!$F$13-'СЕТ СН'!$F$21</f>
        <v>-16.747071010000013</v>
      </c>
      <c r="L418" s="37">
        <f>SUMIFS(СВЦЭМ!$L$34:$L$777,СВЦЭМ!$A$34:$A$777,$A418,СВЦЭМ!$B$34:$B$777,L$401)+'СЕТ СН'!$F$13-'СЕТ СН'!$F$21</f>
        <v>-79.132290860000012</v>
      </c>
      <c r="M418" s="37">
        <f>SUMIFS(СВЦЭМ!$L$34:$L$777,СВЦЭМ!$A$34:$A$777,$A418,СВЦЭМ!$B$34:$B$777,M$401)+'СЕТ СН'!$F$13-'СЕТ СН'!$F$21</f>
        <v>-98.946617670000023</v>
      </c>
      <c r="N418" s="37">
        <f>SUMIFS(СВЦЭМ!$L$34:$L$777,СВЦЭМ!$A$34:$A$777,$A418,СВЦЭМ!$B$34:$B$777,N$401)+'СЕТ СН'!$F$13-'СЕТ СН'!$F$21</f>
        <v>-101.40063215999999</v>
      </c>
      <c r="O418" s="37">
        <f>SUMIFS(СВЦЭМ!$L$34:$L$777,СВЦЭМ!$A$34:$A$777,$A418,СВЦЭМ!$B$34:$B$777,O$401)+'СЕТ СН'!$F$13-'СЕТ СН'!$F$21</f>
        <v>-100.14150825000002</v>
      </c>
      <c r="P418" s="37">
        <f>SUMIFS(СВЦЭМ!$L$34:$L$777,СВЦЭМ!$A$34:$A$777,$A418,СВЦЭМ!$B$34:$B$777,P$401)+'СЕТ СН'!$F$13-'СЕТ СН'!$F$21</f>
        <v>-99.73128478000001</v>
      </c>
      <c r="Q418" s="37">
        <f>SUMIFS(СВЦЭМ!$L$34:$L$777,СВЦЭМ!$A$34:$A$777,$A418,СВЦЭМ!$B$34:$B$777,Q$401)+'СЕТ СН'!$F$13-'СЕТ СН'!$F$21</f>
        <v>-97.64489672000002</v>
      </c>
      <c r="R418" s="37">
        <f>SUMIFS(СВЦЭМ!$L$34:$L$777,СВЦЭМ!$A$34:$A$777,$A418,СВЦЭМ!$B$34:$B$777,R$401)+'СЕТ СН'!$F$13-'СЕТ СН'!$F$21</f>
        <v>-100.50080043000003</v>
      </c>
      <c r="S418" s="37">
        <f>SUMIFS(СВЦЭМ!$L$34:$L$777,СВЦЭМ!$A$34:$A$777,$A418,СВЦЭМ!$B$34:$B$777,S$401)+'СЕТ СН'!$F$13-'СЕТ СН'!$F$21</f>
        <v>-102.53321058</v>
      </c>
      <c r="T418" s="37">
        <f>SUMIFS(СВЦЭМ!$L$34:$L$777,СВЦЭМ!$A$34:$A$777,$A418,СВЦЭМ!$B$34:$B$777,T$401)+'СЕТ СН'!$F$13-'СЕТ СН'!$F$21</f>
        <v>-103.76929686</v>
      </c>
      <c r="U418" s="37">
        <f>SUMIFS(СВЦЭМ!$L$34:$L$777,СВЦЭМ!$A$34:$A$777,$A418,СВЦЭМ!$B$34:$B$777,U$401)+'СЕТ СН'!$F$13-'СЕТ СН'!$F$21</f>
        <v>-102.21507587999997</v>
      </c>
      <c r="V418" s="37">
        <f>SUMIFS(СВЦЭМ!$L$34:$L$777,СВЦЭМ!$A$34:$A$777,$A418,СВЦЭМ!$B$34:$B$777,V$401)+'СЕТ СН'!$F$13-'СЕТ СН'!$F$21</f>
        <v>-86.54538955999999</v>
      </c>
      <c r="W418" s="37">
        <f>SUMIFS(СВЦЭМ!$L$34:$L$777,СВЦЭМ!$A$34:$A$777,$A418,СВЦЭМ!$B$34:$B$777,W$401)+'СЕТ СН'!$F$13-'СЕТ СН'!$F$21</f>
        <v>-42.735953699999982</v>
      </c>
      <c r="X418" s="37">
        <f>SUMIFS(СВЦЭМ!$L$34:$L$777,СВЦЭМ!$A$34:$A$777,$A418,СВЦЭМ!$B$34:$B$777,X$401)+'СЕТ СН'!$F$13-'СЕТ СН'!$F$21</f>
        <v>-3.7490239400000291</v>
      </c>
      <c r="Y418" s="37">
        <f>SUMIFS(СВЦЭМ!$L$34:$L$777,СВЦЭМ!$A$34:$A$777,$A418,СВЦЭМ!$B$34:$B$777,Y$401)+'СЕТ СН'!$F$13-'СЕТ СН'!$F$21</f>
        <v>21.532137649999981</v>
      </c>
    </row>
    <row r="419" spans="1:25" ht="15.75" x14ac:dyDescent="0.2">
      <c r="A419" s="36">
        <f t="shared" si="11"/>
        <v>42965</v>
      </c>
      <c r="B419" s="37">
        <f>SUMIFS(СВЦЭМ!$L$34:$L$777,СВЦЭМ!$A$34:$A$777,$A419,СВЦЭМ!$B$34:$B$777,B$401)+'СЕТ СН'!$F$13-'СЕТ СН'!$F$21</f>
        <v>51.489799370000014</v>
      </c>
      <c r="C419" s="37">
        <f>SUMIFS(СВЦЭМ!$L$34:$L$777,СВЦЭМ!$A$34:$A$777,$A419,СВЦЭМ!$B$34:$B$777,C$401)+'СЕТ СН'!$F$13-'СЕТ СН'!$F$21</f>
        <v>94.460687320000034</v>
      </c>
      <c r="D419" s="37">
        <f>SUMIFS(СВЦЭМ!$L$34:$L$777,СВЦЭМ!$A$34:$A$777,$A419,СВЦЭМ!$B$34:$B$777,D$401)+'СЕТ СН'!$F$13-'СЕТ СН'!$F$21</f>
        <v>119.66263684</v>
      </c>
      <c r="E419" s="37">
        <f>SUMIFS(СВЦЭМ!$L$34:$L$777,СВЦЭМ!$A$34:$A$777,$A419,СВЦЭМ!$B$34:$B$777,E$401)+'СЕТ СН'!$F$13-'СЕТ СН'!$F$21</f>
        <v>132.37214896</v>
      </c>
      <c r="F419" s="37">
        <f>SUMIFS(СВЦЭМ!$L$34:$L$777,СВЦЭМ!$A$34:$A$777,$A419,СВЦЭМ!$B$34:$B$777,F$401)+'СЕТ СН'!$F$13-'СЕТ СН'!$F$21</f>
        <v>137.0082185</v>
      </c>
      <c r="G419" s="37">
        <f>SUMIFS(СВЦЭМ!$L$34:$L$777,СВЦЭМ!$A$34:$A$777,$A419,СВЦЭМ!$B$34:$B$777,G$401)+'СЕТ СН'!$F$13-'СЕТ СН'!$F$21</f>
        <v>131.91648383999996</v>
      </c>
      <c r="H419" s="37">
        <f>SUMIFS(СВЦЭМ!$L$34:$L$777,СВЦЭМ!$A$34:$A$777,$A419,СВЦЭМ!$B$34:$B$777,H$401)+'СЕТ СН'!$F$13-'СЕТ СН'!$F$21</f>
        <v>86.781958420000024</v>
      </c>
      <c r="I419" s="37">
        <f>SUMIFS(СВЦЭМ!$L$34:$L$777,СВЦЭМ!$A$34:$A$777,$A419,СВЦЭМ!$B$34:$B$777,I$401)+'СЕТ СН'!$F$13-'СЕТ СН'!$F$21</f>
        <v>51.955928050000011</v>
      </c>
      <c r="J419" s="37">
        <f>SUMIFS(СВЦЭМ!$L$34:$L$777,СВЦЭМ!$A$34:$A$777,$A419,СВЦЭМ!$B$34:$B$777,J$401)+'СЕТ СН'!$F$13-'СЕТ СН'!$F$21</f>
        <v>11.825182710000036</v>
      </c>
      <c r="K419" s="37">
        <f>SUMIFS(СВЦЭМ!$L$34:$L$777,СВЦЭМ!$A$34:$A$777,$A419,СВЦЭМ!$B$34:$B$777,K$401)+'СЕТ СН'!$F$13-'СЕТ СН'!$F$21</f>
        <v>-17.401960250000002</v>
      </c>
      <c r="L419" s="37">
        <f>SUMIFS(СВЦЭМ!$L$34:$L$777,СВЦЭМ!$A$34:$A$777,$A419,СВЦЭМ!$B$34:$B$777,L$401)+'СЕТ СН'!$F$13-'СЕТ СН'!$F$21</f>
        <v>-84.472955669999976</v>
      </c>
      <c r="M419" s="37">
        <f>SUMIFS(СВЦЭМ!$L$34:$L$777,СВЦЭМ!$A$34:$A$777,$A419,СВЦЭМ!$B$34:$B$777,M$401)+'СЕТ СН'!$F$13-'СЕТ СН'!$F$21</f>
        <v>-107.62747136000002</v>
      </c>
      <c r="N419" s="37">
        <f>SUMIFS(СВЦЭМ!$L$34:$L$777,СВЦЭМ!$A$34:$A$777,$A419,СВЦЭМ!$B$34:$B$777,N$401)+'СЕТ СН'!$F$13-'СЕТ СН'!$F$21</f>
        <v>-106.20846354000003</v>
      </c>
      <c r="O419" s="37">
        <f>SUMIFS(СВЦЭМ!$L$34:$L$777,СВЦЭМ!$A$34:$A$777,$A419,СВЦЭМ!$B$34:$B$777,O$401)+'СЕТ СН'!$F$13-'СЕТ СН'!$F$21</f>
        <v>-110.95493828999997</v>
      </c>
      <c r="P419" s="37">
        <f>SUMIFS(СВЦЭМ!$L$34:$L$777,СВЦЭМ!$A$34:$A$777,$A419,СВЦЭМ!$B$34:$B$777,P$401)+'СЕТ СН'!$F$13-'СЕТ СН'!$F$21</f>
        <v>-104.63400340999999</v>
      </c>
      <c r="Q419" s="37">
        <f>SUMIFS(СВЦЭМ!$L$34:$L$777,СВЦЭМ!$A$34:$A$777,$A419,СВЦЭМ!$B$34:$B$777,Q$401)+'СЕТ СН'!$F$13-'СЕТ СН'!$F$21</f>
        <v>-101.78842347</v>
      </c>
      <c r="R419" s="37">
        <f>SUMIFS(СВЦЭМ!$L$34:$L$777,СВЦЭМ!$A$34:$A$777,$A419,СВЦЭМ!$B$34:$B$777,R$401)+'СЕТ СН'!$F$13-'СЕТ СН'!$F$21</f>
        <v>-97.052346329999978</v>
      </c>
      <c r="S419" s="37">
        <f>SUMIFS(СВЦЭМ!$L$34:$L$777,СВЦЭМ!$A$34:$A$777,$A419,СВЦЭМ!$B$34:$B$777,S$401)+'СЕТ СН'!$F$13-'СЕТ СН'!$F$21</f>
        <v>-106.92137456</v>
      </c>
      <c r="T419" s="37">
        <f>SUMIFS(СВЦЭМ!$L$34:$L$777,СВЦЭМ!$A$34:$A$777,$A419,СВЦЭМ!$B$34:$B$777,T$401)+'СЕТ СН'!$F$13-'СЕТ СН'!$F$21</f>
        <v>-100.45122137999999</v>
      </c>
      <c r="U419" s="37">
        <f>SUMIFS(СВЦЭМ!$L$34:$L$777,СВЦЭМ!$A$34:$A$777,$A419,СВЦЭМ!$B$34:$B$777,U$401)+'СЕТ СН'!$F$13-'СЕТ СН'!$F$21</f>
        <v>-102.26654853999997</v>
      </c>
      <c r="V419" s="37">
        <f>SUMIFS(СВЦЭМ!$L$34:$L$777,СВЦЭМ!$A$34:$A$777,$A419,СВЦЭМ!$B$34:$B$777,V$401)+'СЕТ СН'!$F$13-'СЕТ СН'!$F$21</f>
        <v>-78.779712650000022</v>
      </c>
      <c r="W419" s="37">
        <f>SUMIFS(СВЦЭМ!$L$34:$L$777,СВЦЭМ!$A$34:$A$777,$A419,СВЦЭМ!$B$34:$B$777,W$401)+'СЕТ СН'!$F$13-'СЕТ СН'!$F$21</f>
        <v>-26.45666134999999</v>
      </c>
      <c r="X419" s="37">
        <f>SUMIFS(СВЦЭМ!$L$34:$L$777,СВЦЭМ!$A$34:$A$777,$A419,СВЦЭМ!$B$34:$B$777,X$401)+'СЕТ СН'!$F$13-'СЕТ СН'!$F$21</f>
        <v>3.3248370300000261</v>
      </c>
      <c r="Y419" s="37">
        <f>SUMIFS(СВЦЭМ!$L$34:$L$777,СВЦЭМ!$A$34:$A$777,$A419,СВЦЭМ!$B$34:$B$777,Y$401)+'СЕТ СН'!$F$13-'СЕТ СН'!$F$21</f>
        <v>27.787856300000044</v>
      </c>
    </row>
    <row r="420" spans="1:25" ht="15.75" x14ac:dyDescent="0.2">
      <c r="A420" s="36">
        <f t="shared" si="11"/>
        <v>42966</v>
      </c>
      <c r="B420" s="37">
        <f>SUMIFS(СВЦЭМ!$L$34:$L$777,СВЦЭМ!$A$34:$A$777,$A420,СВЦЭМ!$B$34:$B$777,B$401)+'СЕТ СН'!$F$13-'СЕТ СН'!$F$21</f>
        <v>56.094738699999994</v>
      </c>
      <c r="C420" s="37">
        <f>SUMIFS(СВЦЭМ!$L$34:$L$777,СВЦЭМ!$A$34:$A$777,$A420,СВЦЭМ!$B$34:$B$777,C$401)+'СЕТ СН'!$F$13-'СЕТ СН'!$F$21</f>
        <v>97.290210620000039</v>
      </c>
      <c r="D420" s="37">
        <f>SUMIFS(СВЦЭМ!$L$34:$L$777,СВЦЭМ!$A$34:$A$777,$A420,СВЦЭМ!$B$34:$B$777,D$401)+'СЕТ СН'!$F$13-'СЕТ СН'!$F$21</f>
        <v>122.03067933</v>
      </c>
      <c r="E420" s="37">
        <f>SUMIFS(СВЦЭМ!$L$34:$L$777,СВЦЭМ!$A$34:$A$777,$A420,СВЦЭМ!$B$34:$B$777,E$401)+'СЕТ СН'!$F$13-'СЕТ СН'!$F$21</f>
        <v>133.15832562000003</v>
      </c>
      <c r="F420" s="37">
        <f>SUMIFS(СВЦЭМ!$L$34:$L$777,СВЦЭМ!$A$34:$A$777,$A420,СВЦЭМ!$B$34:$B$777,F$401)+'СЕТ СН'!$F$13-'СЕТ СН'!$F$21</f>
        <v>135.74742413000001</v>
      </c>
      <c r="G420" s="37">
        <f>SUMIFS(СВЦЭМ!$L$34:$L$777,СВЦЭМ!$A$34:$A$777,$A420,СВЦЭМ!$B$34:$B$777,G$401)+'СЕТ СН'!$F$13-'СЕТ СН'!$F$21</f>
        <v>133.60797940999998</v>
      </c>
      <c r="H420" s="37">
        <f>SUMIFS(СВЦЭМ!$L$34:$L$777,СВЦЭМ!$A$34:$A$777,$A420,СВЦЭМ!$B$34:$B$777,H$401)+'СЕТ СН'!$F$13-'СЕТ СН'!$F$21</f>
        <v>117.60778600000003</v>
      </c>
      <c r="I420" s="37">
        <f>SUMIFS(СВЦЭМ!$L$34:$L$777,СВЦЭМ!$A$34:$A$777,$A420,СВЦЭМ!$B$34:$B$777,I$401)+'СЕТ СН'!$F$13-'СЕТ СН'!$F$21</f>
        <v>80.827269780000051</v>
      </c>
      <c r="J420" s="37">
        <f>SUMIFS(СВЦЭМ!$L$34:$L$777,СВЦЭМ!$A$34:$A$777,$A420,СВЦЭМ!$B$34:$B$777,J$401)+'СЕТ СН'!$F$13-'СЕТ СН'!$F$21</f>
        <v>13.991440979999993</v>
      </c>
      <c r="K420" s="37">
        <f>SUMIFS(СВЦЭМ!$L$34:$L$777,СВЦЭМ!$A$34:$A$777,$A420,СВЦЭМ!$B$34:$B$777,K$401)+'СЕТ СН'!$F$13-'СЕТ СН'!$F$21</f>
        <v>-28.215048359999969</v>
      </c>
      <c r="L420" s="37">
        <f>SUMIFS(СВЦЭМ!$L$34:$L$777,СВЦЭМ!$A$34:$A$777,$A420,СВЦЭМ!$B$34:$B$777,L$401)+'СЕТ СН'!$F$13-'СЕТ СН'!$F$21</f>
        <v>-105.06398030000003</v>
      </c>
      <c r="M420" s="37">
        <f>SUMIFS(СВЦЭМ!$L$34:$L$777,СВЦЭМ!$A$34:$A$777,$A420,СВЦЭМ!$B$34:$B$777,M$401)+'СЕТ СН'!$F$13-'СЕТ СН'!$F$21</f>
        <v>-118.92972006000002</v>
      </c>
      <c r="N420" s="37">
        <f>SUMIFS(СВЦЭМ!$L$34:$L$777,СВЦЭМ!$A$34:$A$777,$A420,СВЦЭМ!$B$34:$B$777,N$401)+'СЕТ СН'!$F$13-'СЕТ СН'!$F$21</f>
        <v>-117.26470298999999</v>
      </c>
      <c r="O420" s="37">
        <f>SUMIFS(СВЦЭМ!$L$34:$L$777,СВЦЭМ!$A$34:$A$777,$A420,СВЦЭМ!$B$34:$B$777,O$401)+'СЕТ СН'!$F$13-'СЕТ СН'!$F$21</f>
        <v>-116.51688102000003</v>
      </c>
      <c r="P420" s="37">
        <f>SUMIFS(СВЦЭМ!$L$34:$L$777,СВЦЭМ!$A$34:$A$777,$A420,СВЦЭМ!$B$34:$B$777,P$401)+'СЕТ СН'!$F$13-'СЕТ СН'!$F$21</f>
        <v>-112.80364458000003</v>
      </c>
      <c r="Q420" s="37">
        <f>SUMIFS(СВЦЭМ!$L$34:$L$777,СВЦЭМ!$A$34:$A$777,$A420,СВЦЭМ!$B$34:$B$777,Q$401)+'СЕТ СН'!$F$13-'СЕТ СН'!$F$21</f>
        <v>-115.59896649000001</v>
      </c>
      <c r="R420" s="37">
        <f>SUMIFS(СВЦЭМ!$L$34:$L$777,СВЦЭМ!$A$34:$A$777,$A420,СВЦЭМ!$B$34:$B$777,R$401)+'СЕТ СН'!$F$13-'СЕТ СН'!$F$21</f>
        <v>-117.52028178</v>
      </c>
      <c r="S420" s="37">
        <f>SUMIFS(СВЦЭМ!$L$34:$L$777,СВЦЭМ!$A$34:$A$777,$A420,СВЦЭМ!$B$34:$B$777,S$401)+'СЕТ СН'!$F$13-'СЕТ СН'!$F$21</f>
        <v>-120.00971528999997</v>
      </c>
      <c r="T420" s="37">
        <f>SUMIFS(СВЦЭМ!$L$34:$L$777,СВЦЭМ!$A$34:$A$777,$A420,СВЦЭМ!$B$34:$B$777,T$401)+'СЕТ СН'!$F$13-'СЕТ СН'!$F$21</f>
        <v>-113.90946441</v>
      </c>
      <c r="U420" s="37">
        <f>SUMIFS(СВЦЭМ!$L$34:$L$777,СВЦЭМ!$A$34:$A$777,$A420,СВЦЭМ!$B$34:$B$777,U$401)+'СЕТ СН'!$F$13-'СЕТ СН'!$F$21</f>
        <v>-112.69262744999997</v>
      </c>
      <c r="V420" s="37">
        <f>SUMIFS(СВЦЭМ!$L$34:$L$777,СВЦЭМ!$A$34:$A$777,$A420,СВЦЭМ!$B$34:$B$777,V$401)+'СЕТ СН'!$F$13-'СЕТ СН'!$F$21</f>
        <v>-109.60627997</v>
      </c>
      <c r="W420" s="37">
        <f>SUMIFS(СВЦЭМ!$L$34:$L$777,СВЦЭМ!$A$34:$A$777,$A420,СВЦЭМ!$B$34:$B$777,W$401)+'СЕТ СН'!$F$13-'СЕТ СН'!$F$21</f>
        <v>-64.937439270000027</v>
      </c>
      <c r="X420" s="37">
        <f>SUMIFS(СВЦЭМ!$L$34:$L$777,СВЦЭМ!$A$34:$A$777,$A420,СВЦЭМ!$B$34:$B$777,X$401)+'СЕТ СН'!$F$13-'СЕТ СН'!$F$21</f>
        <v>-22.558869240000035</v>
      </c>
      <c r="Y420" s="37">
        <f>SUMIFS(СВЦЭМ!$L$34:$L$777,СВЦЭМ!$A$34:$A$777,$A420,СВЦЭМ!$B$34:$B$777,Y$401)+'СЕТ СН'!$F$13-'СЕТ СН'!$F$21</f>
        <v>15.28936748000001</v>
      </c>
    </row>
    <row r="421" spans="1:25" ht="15.75" x14ac:dyDescent="0.2">
      <c r="A421" s="36">
        <f t="shared" si="11"/>
        <v>42967</v>
      </c>
      <c r="B421" s="37">
        <f>SUMIFS(СВЦЭМ!$L$34:$L$777,СВЦЭМ!$A$34:$A$777,$A421,СВЦЭМ!$B$34:$B$777,B$401)+'СЕТ СН'!$F$13-'СЕТ СН'!$F$21</f>
        <v>19.597124519999966</v>
      </c>
      <c r="C421" s="37">
        <f>SUMIFS(СВЦЭМ!$L$34:$L$777,СВЦЭМ!$A$34:$A$777,$A421,СВЦЭМ!$B$34:$B$777,C$401)+'СЕТ СН'!$F$13-'СЕТ СН'!$F$21</f>
        <v>52.525006469999994</v>
      </c>
      <c r="D421" s="37">
        <f>SUMIFS(СВЦЭМ!$L$34:$L$777,СВЦЭМ!$A$34:$A$777,$A421,СВЦЭМ!$B$34:$B$777,D$401)+'СЕТ СН'!$F$13-'СЕТ СН'!$F$21</f>
        <v>56.447977140000035</v>
      </c>
      <c r="E421" s="37">
        <f>SUMIFS(СВЦЭМ!$L$34:$L$777,СВЦЭМ!$A$34:$A$777,$A421,СВЦЭМ!$B$34:$B$777,E$401)+'СЕТ СН'!$F$13-'СЕТ СН'!$F$21</f>
        <v>65.418698279999944</v>
      </c>
      <c r="F421" s="37">
        <f>SUMIFS(СВЦЭМ!$L$34:$L$777,СВЦЭМ!$A$34:$A$777,$A421,СВЦЭМ!$B$34:$B$777,F$401)+'СЕТ СН'!$F$13-'СЕТ СН'!$F$21</f>
        <v>68.709307179999996</v>
      </c>
      <c r="G421" s="37">
        <f>SUMIFS(СВЦЭМ!$L$34:$L$777,СВЦЭМ!$A$34:$A$777,$A421,СВЦЭМ!$B$34:$B$777,G$401)+'СЕТ СН'!$F$13-'СЕТ СН'!$F$21</f>
        <v>71.058428000000049</v>
      </c>
      <c r="H421" s="37">
        <f>SUMIFS(СВЦЭМ!$L$34:$L$777,СВЦЭМ!$A$34:$A$777,$A421,СВЦЭМ!$B$34:$B$777,H$401)+'СЕТ СН'!$F$13-'СЕТ СН'!$F$21</f>
        <v>76.483828440000025</v>
      </c>
      <c r="I421" s="37">
        <f>SUMIFS(СВЦЭМ!$L$34:$L$777,СВЦЭМ!$A$34:$A$777,$A421,СВЦЭМ!$B$34:$B$777,I$401)+'СЕТ СН'!$F$13-'СЕТ СН'!$F$21</f>
        <v>82.741819100000043</v>
      </c>
      <c r="J421" s="37">
        <f>SUMIFS(СВЦЭМ!$L$34:$L$777,СВЦЭМ!$A$34:$A$777,$A421,СВЦЭМ!$B$34:$B$777,J$401)+'СЕТ СН'!$F$13-'СЕТ СН'!$F$21</f>
        <v>21.669339300000047</v>
      </c>
      <c r="K421" s="37">
        <f>SUMIFS(СВЦЭМ!$L$34:$L$777,СВЦЭМ!$A$34:$A$777,$A421,СВЦЭМ!$B$34:$B$777,K$401)+'СЕТ СН'!$F$13-'СЕТ СН'!$F$21</f>
        <v>-13.324176869999974</v>
      </c>
      <c r="L421" s="37">
        <f>SUMIFS(СВЦЭМ!$L$34:$L$777,СВЦЭМ!$A$34:$A$777,$A421,СВЦЭМ!$B$34:$B$777,L$401)+'СЕТ СН'!$F$13-'СЕТ СН'!$F$21</f>
        <v>-93.571355550000021</v>
      </c>
      <c r="M421" s="37">
        <f>SUMIFS(СВЦЭМ!$L$34:$L$777,СВЦЭМ!$A$34:$A$777,$A421,СВЦЭМ!$B$34:$B$777,M$401)+'СЕТ СН'!$F$13-'СЕТ СН'!$F$21</f>
        <v>-111.84412935</v>
      </c>
      <c r="N421" s="37">
        <f>SUMIFS(СВЦЭМ!$L$34:$L$777,СВЦЭМ!$A$34:$A$777,$A421,СВЦЭМ!$B$34:$B$777,N$401)+'СЕТ СН'!$F$13-'СЕТ СН'!$F$21</f>
        <v>-111.70847851000002</v>
      </c>
      <c r="O421" s="37">
        <f>SUMIFS(СВЦЭМ!$L$34:$L$777,СВЦЭМ!$A$34:$A$777,$A421,СВЦЭМ!$B$34:$B$777,O$401)+'СЕТ СН'!$F$13-'СЕТ СН'!$F$21</f>
        <v>-113.49500892999998</v>
      </c>
      <c r="P421" s="37">
        <f>SUMIFS(СВЦЭМ!$L$34:$L$777,СВЦЭМ!$A$34:$A$777,$A421,СВЦЭМ!$B$34:$B$777,P$401)+'СЕТ СН'!$F$13-'СЕТ СН'!$F$21</f>
        <v>-112.60978340999998</v>
      </c>
      <c r="Q421" s="37">
        <f>SUMIFS(СВЦЭМ!$L$34:$L$777,СВЦЭМ!$A$34:$A$777,$A421,СВЦЭМ!$B$34:$B$777,Q$401)+'СЕТ СН'!$F$13-'СЕТ СН'!$F$21</f>
        <v>-109.62103734999999</v>
      </c>
      <c r="R421" s="37">
        <f>SUMIFS(СВЦЭМ!$L$34:$L$777,СВЦЭМ!$A$34:$A$777,$A421,СВЦЭМ!$B$34:$B$777,R$401)+'СЕТ СН'!$F$13-'СЕТ СН'!$F$21</f>
        <v>-103.02051516</v>
      </c>
      <c r="S421" s="37">
        <f>SUMIFS(СВЦЭМ!$L$34:$L$777,СВЦЭМ!$A$34:$A$777,$A421,СВЦЭМ!$B$34:$B$777,S$401)+'СЕТ СН'!$F$13-'СЕТ СН'!$F$21</f>
        <v>-77.589805479999995</v>
      </c>
      <c r="T421" s="37">
        <f>SUMIFS(СВЦЭМ!$L$34:$L$777,СВЦЭМ!$A$34:$A$777,$A421,СВЦЭМ!$B$34:$B$777,T$401)+'СЕТ СН'!$F$13-'СЕТ СН'!$F$21</f>
        <v>-80.428526099999999</v>
      </c>
      <c r="U421" s="37">
        <f>SUMIFS(СВЦЭМ!$L$34:$L$777,СВЦЭМ!$A$34:$A$777,$A421,СВЦЭМ!$B$34:$B$777,U$401)+'СЕТ СН'!$F$13-'СЕТ СН'!$F$21</f>
        <v>-85.085226879999993</v>
      </c>
      <c r="V421" s="37">
        <f>SUMIFS(СВЦЭМ!$L$34:$L$777,СВЦЭМ!$A$34:$A$777,$A421,СВЦЭМ!$B$34:$B$777,V$401)+'СЕТ СН'!$F$13-'СЕТ СН'!$F$21</f>
        <v>-63.091036890000055</v>
      </c>
      <c r="W421" s="37">
        <f>SUMIFS(СВЦЭМ!$L$34:$L$777,СВЦЭМ!$A$34:$A$777,$A421,СВЦЭМ!$B$34:$B$777,W$401)+'СЕТ СН'!$F$13-'СЕТ СН'!$F$21</f>
        <v>-20.875671750000038</v>
      </c>
      <c r="X421" s="37">
        <f>SUMIFS(СВЦЭМ!$L$34:$L$777,СВЦЭМ!$A$34:$A$777,$A421,СВЦЭМ!$B$34:$B$777,X$401)+'СЕТ СН'!$F$13-'СЕТ СН'!$F$21</f>
        <v>-31.33713580999995</v>
      </c>
      <c r="Y421" s="37">
        <f>SUMIFS(СВЦЭМ!$L$34:$L$777,СВЦЭМ!$A$34:$A$777,$A421,СВЦЭМ!$B$34:$B$777,Y$401)+'СЕТ СН'!$F$13-'СЕТ СН'!$F$21</f>
        <v>-0.1513200299999653</v>
      </c>
    </row>
    <row r="422" spans="1:25" ht="15.75" x14ac:dyDescent="0.2">
      <c r="A422" s="36">
        <f t="shared" si="11"/>
        <v>42968</v>
      </c>
      <c r="B422" s="37">
        <f>SUMIFS(СВЦЭМ!$L$34:$L$777,СВЦЭМ!$A$34:$A$777,$A422,СВЦЭМ!$B$34:$B$777,B$401)+'СЕТ СН'!$F$13-'СЕТ СН'!$F$21</f>
        <v>53.036857670000018</v>
      </c>
      <c r="C422" s="37">
        <f>SUMIFS(СВЦЭМ!$L$34:$L$777,СВЦЭМ!$A$34:$A$777,$A422,СВЦЭМ!$B$34:$B$777,C$401)+'СЕТ СН'!$F$13-'СЕТ СН'!$F$21</f>
        <v>95.840450919999967</v>
      </c>
      <c r="D422" s="37">
        <f>SUMIFS(СВЦЭМ!$L$34:$L$777,СВЦЭМ!$A$34:$A$777,$A422,СВЦЭМ!$B$34:$B$777,D$401)+'СЕТ СН'!$F$13-'СЕТ СН'!$F$21</f>
        <v>105.59203022999998</v>
      </c>
      <c r="E422" s="37">
        <f>SUMIFS(СВЦЭМ!$L$34:$L$777,СВЦЭМ!$A$34:$A$777,$A422,СВЦЭМ!$B$34:$B$777,E$401)+'СЕТ СН'!$F$13-'СЕТ СН'!$F$21</f>
        <v>116.01214101999994</v>
      </c>
      <c r="F422" s="37">
        <f>SUMIFS(СВЦЭМ!$L$34:$L$777,СВЦЭМ!$A$34:$A$777,$A422,СВЦЭМ!$B$34:$B$777,F$401)+'СЕТ СН'!$F$13-'СЕТ СН'!$F$21</f>
        <v>117.43119363000005</v>
      </c>
      <c r="G422" s="37">
        <f>SUMIFS(СВЦЭМ!$L$34:$L$777,СВЦЭМ!$A$34:$A$777,$A422,СВЦЭМ!$B$34:$B$777,G$401)+'СЕТ СН'!$F$13-'СЕТ СН'!$F$21</f>
        <v>118.92822020999995</v>
      </c>
      <c r="H422" s="37">
        <f>SUMIFS(СВЦЭМ!$L$34:$L$777,СВЦЭМ!$A$34:$A$777,$A422,СВЦЭМ!$B$34:$B$777,H$401)+'СЕТ СН'!$F$13-'СЕТ СН'!$F$21</f>
        <v>95.138945960000001</v>
      </c>
      <c r="I422" s="37">
        <f>SUMIFS(СВЦЭМ!$L$34:$L$777,СВЦЭМ!$A$34:$A$777,$A422,СВЦЭМ!$B$34:$B$777,I$401)+'СЕТ СН'!$F$13-'СЕТ СН'!$F$21</f>
        <v>58.889416989999972</v>
      </c>
      <c r="J422" s="37">
        <f>SUMIFS(СВЦЭМ!$L$34:$L$777,СВЦЭМ!$A$34:$A$777,$A422,СВЦЭМ!$B$34:$B$777,J$401)+'СЕТ СН'!$F$13-'СЕТ СН'!$F$21</f>
        <v>17.059796060000053</v>
      </c>
      <c r="K422" s="37">
        <f>SUMIFS(СВЦЭМ!$L$34:$L$777,СВЦЭМ!$A$34:$A$777,$A422,СВЦЭМ!$B$34:$B$777,K$401)+'СЕТ СН'!$F$13-'СЕТ СН'!$F$21</f>
        <v>-33.719327679999992</v>
      </c>
      <c r="L422" s="37">
        <f>SUMIFS(СВЦЭМ!$L$34:$L$777,СВЦЭМ!$A$34:$A$777,$A422,СВЦЭМ!$B$34:$B$777,L$401)+'СЕТ СН'!$F$13-'СЕТ СН'!$F$21</f>
        <v>-94.067746680000027</v>
      </c>
      <c r="M422" s="37">
        <f>SUMIFS(СВЦЭМ!$L$34:$L$777,СВЦЭМ!$A$34:$A$777,$A422,СВЦЭМ!$B$34:$B$777,M$401)+'СЕТ СН'!$F$13-'СЕТ СН'!$F$21</f>
        <v>-112.33898490000001</v>
      </c>
      <c r="N422" s="37">
        <f>SUMIFS(СВЦЭМ!$L$34:$L$777,СВЦЭМ!$A$34:$A$777,$A422,СВЦЭМ!$B$34:$B$777,N$401)+'СЕТ СН'!$F$13-'СЕТ СН'!$F$21</f>
        <v>-110.16787396000001</v>
      </c>
      <c r="O422" s="37">
        <f>SUMIFS(СВЦЭМ!$L$34:$L$777,СВЦЭМ!$A$34:$A$777,$A422,СВЦЭМ!$B$34:$B$777,O$401)+'СЕТ СН'!$F$13-'СЕТ СН'!$F$21</f>
        <v>-114.27347201999999</v>
      </c>
      <c r="P422" s="37">
        <f>SUMIFS(СВЦЭМ!$L$34:$L$777,СВЦЭМ!$A$34:$A$777,$A422,СВЦЭМ!$B$34:$B$777,P$401)+'СЕТ СН'!$F$13-'СЕТ СН'!$F$21</f>
        <v>-112.05384013999998</v>
      </c>
      <c r="Q422" s="37">
        <f>SUMIFS(СВЦЭМ!$L$34:$L$777,СВЦЭМ!$A$34:$A$777,$A422,СВЦЭМ!$B$34:$B$777,Q$401)+'СЕТ СН'!$F$13-'СЕТ СН'!$F$21</f>
        <v>-111.66820772</v>
      </c>
      <c r="R422" s="37">
        <f>SUMIFS(СВЦЭМ!$L$34:$L$777,СВЦЭМ!$A$34:$A$777,$A422,СВЦЭМ!$B$34:$B$777,R$401)+'СЕТ СН'!$F$13-'СЕТ СН'!$F$21</f>
        <v>-110.16879224000002</v>
      </c>
      <c r="S422" s="37">
        <f>SUMIFS(СВЦЭМ!$L$34:$L$777,СВЦЭМ!$A$34:$A$777,$A422,СВЦЭМ!$B$34:$B$777,S$401)+'СЕТ СН'!$F$13-'СЕТ СН'!$F$21</f>
        <v>-119.7165961</v>
      </c>
      <c r="T422" s="37">
        <f>SUMIFS(СВЦЭМ!$L$34:$L$777,СВЦЭМ!$A$34:$A$777,$A422,СВЦЭМ!$B$34:$B$777,T$401)+'СЕТ СН'!$F$13-'СЕТ СН'!$F$21</f>
        <v>-107.64217060999999</v>
      </c>
      <c r="U422" s="37">
        <f>SUMIFS(СВЦЭМ!$L$34:$L$777,СВЦЭМ!$A$34:$A$777,$A422,СВЦЭМ!$B$34:$B$777,U$401)+'СЕТ СН'!$F$13-'СЕТ СН'!$F$21</f>
        <v>-107.73833468999999</v>
      </c>
      <c r="V422" s="37">
        <f>SUMIFS(СВЦЭМ!$L$34:$L$777,СВЦЭМ!$A$34:$A$777,$A422,СВЦЭМ!$B$34:$B$777,V$401)+'СЕТ СН'!$F$13-'СЕТ СН'!$F$21</f>
        <v>-100.91496147999999</v>
      </c>
      <c r="W422" s="37">
        <f>SUMIFS(СВЦЭМ!$L$34:$L$777,СВЦЭМ!$A$34:$A$777,$A422,СВЦЭМ!$B$34:$B$777,W$401)+'СЕТ СН'!$F$13-'СЕТ СН'!$F$21</f>
        <v>-54.742070379999973</v>
      </c>
      <c r="X422" s="37">
        <f>SUMIFS(СВЦЭМ!$L$34:$L$777,СВЦЭМ!$A$34:$A$777,$A422,СВЦЭМ!$B$34:$B$777,X$401)+'СЕТ СН'!$F$13-'СЕТ СН'!$F$21</f>
        <v>-10.09586717000002</v>
      </c>
      <c r="Y422" s="37">
        <f>SUMIFS(СВЦЭМ!$L$34:$L$777,СВЦЭМ!$A$34:$A$777,$A422,СВЦЭМ!$B$34:$B$777,Y$401)+'СЕТ СН'!$F$13-'СЕТ СН'!$F$21</f>
        <v>26.910899839999956</v>
      </c>
    </row>
    <row r="423" spans="1:25" ht="15.75" x14ac:dyDescent="0.2">
      <c r="A423" s="36">
        <f t="shared" si="11"/>
        <v>42969</v>
      </c>
      <c r="B423" s="37">
        <f>SUMIFS(СВЦЭМ!$L$34:$L$777,СВЦЭМ!$A$34:$A$777,$A423,СВЦЭМ!$B$34:$B$777,B$401)+'СЕТ СН'!$F$13-'СЕТ СН'!$F$21</f>
        <v>85.391423939999981</v>
      </c>
      <c r="C423" s="37">
        <f>SUMIFS(СВЦЭМ!$L$34:$L$777,СВЦЭМ!$A$34:$A$777,$A423,СВЦЭМ!$B$34:$B$777,C$401)+'СЕТ СН'!$F$13-'СЕТ СН'!$F$21</f>
        <v>91.928887949999989</v>
      </c>
      <c r="D423" s="37">
        <f>SUMIFS(СВЦЭМ!$L$34:$L$777,СВЦЭМ!$A$34:$A$777,$A423,СВЦЭМ!$B$34:$B$777,D$401)+'СЕТ СН'!$F$13-'СЕТ СН'!$F$21</f>
        <v>123.32246649000001</v>
      </c>
      <c r="E423" s="37">
        <f>SUMIFS(СВЦЭМ!$L$34:$L$777,СВЦЭМ!$A$34:$A$777,$A423,СВЦЭМ!$B$34:$B$777,E$401)+'СЕТ СН'!$F$13-'СЕТ СН'!$F$21</f>
        <v>145.65784179000002</v>
      </c>
      <c r="F423" s="37">
        <f>SUMIFS(СВЦЭМ!$L$34:$L$777,СВЦЭМ!$A$34:$A$777,$A423,СВЦЭМ!$B$34:$B$777,F$401)+'СЕТ СН'!$F$13-'СЕТ СН'!$F$21</f>
        <v>144.34139127000003</v>
      </c>
      <c r="G423" s="37">
        <f>SUMIFS(СВЦЭМ!$L$34:$L$777,СВЦЭМ!$A$34:$A$777,$A423,СВЦЭМ!$B$34:$B$777,G$401)+'СЕТ СН'!$F$13-'СЕТ СН'!$F$21</f>
        <v>144.32234894999999</v>
      </c>
      <c r="H423" s="37">
        <f>SUMIFS(СВЦЭМ!$L$34:$L$777,СВЦЭМ!$A$34:$A$777,$A423,СВЦЭМ!$B$34:$B$777,H$401)+'СЕТ СН'!$F$13-'СЕТ СН'!$F$21</f>
        <v>95.02499456999999</v>
      </c>
      <c r="I423" s="37">
        <f>SUMIFS(СВЦЭМ!$L$34:$L$777,СВЦЭМ!$A$34:$A$777,$A423,СВЦЭМ!$B$34:$B$777,I$401)+'СЕТ СН'!$F$13-'СЕТ СН'!$F$21</f>
        <v>70.857943399999954</v>
      </c>
      <c r="J423" s="37">
        <f>SUMIFS(СВЦЭМ!$L$34:$L$777,СВЦЭМ!$A$34:$A$777,$A423,СВЦЭМ!$B$34:$B$777,J$401)+'СЕТ СН'!$F$13-'СЕТ СН'!$F$21</f>
        <v>24.082056820000048</v>
      </c>
      <c r="K423" s="37">
        <f>SUMIFS(СВЦЭМ!$L$34:$L$777,СВЦЭМ!$A$34:$A$777,$A423,СВЦЭМ!$B$34:$B$777,K$401)+'СЕТ СН'!$F$13-'СЕТ СН'!$F$21</f>
        <v>-19.252671090000035</v>
      </c>
      <c r="L423" s="37">
        <f>SUMIFS(СВЦЭМ!$L$34:$L$777,СВЦЭМ!$A$34:$A$777,$A423,СВЦЭМ!$B$34:$B$777,L$401)+'СЕТ СН'!$F$13-'СЕТ СН'!$F$21</f>
        <v>-87.933232710000027</v>
      </c>
      <c r="M423" s="37">
        <f>SUMIFS(СВЦЭМ!$L$34:$L$777,СВЦЭМ!$A$34:$A$777,$A423,СВЦЭМ!$B$34:$B$777,M$401)+'СЕТ СН'!$F$13-'СЕТ СН'!$F$21</f>
        <v>-98.33773862999999</v>
      </c>
      <c r="N423" s="37">
        <f>SUMIFS(СВЦЭМ!$L$34:$L$777,СВЦЭМ!$A$34:$A$777,$A423,СВЦЭМ!$B$34:$B$777,N$401)+'СЕТ СН'!$F$13-'СЕТ СН'!$F$21</f>
        <v>-99.266585309999982</v>
      </c>
      <c r="O423" s="37">
        <f>SUMIFS(СВЦЭМ!$L$34:$L$777,СВЦЭМ!$A$34:$A$777,$A423,СВЦЭМ!$B$34:$B$777,O$401)+'СЕТ СН'!$F$13-'СЕТ СН'!$F$21</f>
        <v>-100.31740230999998</v>
      </c>
      <c r="P423" s="37">
        <f>SUMIFS(СВЦЭМ!$L$34:$L$777,СВЦЭМ!$A$34:$A$777,$A423,СВЦЭМ!$B$34:$B$777,P$401)+'СЕТ СН'!$F$13-'СЕТ СН'!$F$21</f>
        <v>-99.81155431000002</v>
      </c>
      <c r="Q423" s="37">
        <f>SUMIFS(СВЦЭМ!$L$34:$L$777,СВЦЭМ!$A$34:$A$777,$A423,СВЦЭМ!$B$34:$B$777,Q$401)+'СЕТ СН'!$F$13-'СЕТ СН'!$F$21</f>
        <v>-101.38953058999999</v>
      </c>
      <c r="R423" s="37">
        <f>SUMIFS(СВЦЭМ!$L$34:$L$777,СВЦЭМ!$A$34:$A$777,$A423,СВЦЭМ!$B$34:$B$777,R$401)+'СЕТ СН'!$F$13-'СЕТ СН'!$F$21</f>
        <v>-100.61600238</v>
      </c>
      <c r="S423" s="37">
        <f>SUMIFS(СВЦЭМ!$L$34:$L$777,СВЦЭМ!$A$34:$A$777,$A423,СВЦЭМ!$B$34:$B$777,S$401)+'СЕТ СН'!$F$13-'СЕТ СН'!$F$21</f>
        <v>-103.41026219999998</v>
      </c>
      <c r="T423" s="37">
        <f>SUMIFS(СВЦЭМ!$L$34:$L$777,СВЦЭМ!$A$34:$A$777,$A423,СВЦЭМ!$B$34:$B$777,T$401)+'СЕТ СН'!$F$13-'СЕТ СН'!$F$21</f>
        <v>-93.748715469999979</v>
      </c>
      <c r="U423" s="37">
        <f>SUMIFS(СВЦЭМ!$L$34:$L$777,СВЦЭМ!$A$34:$A$777,$A423,СВЦЭМ!$B$34:$B$777,U$401)+'СЕТ СН'!$F$13-'СЕТ СН'!$F$21</f>
        <v>-93.177652239999986</v>
      </c>
      <c r="V423" s="37">
        <f>SUMIFS(СВЦЭМ!$L$34:$L$777,СВЦЭМ!$A$34:$A$777,$A423,СВЦЭМ!$B$34:$B$777,V$401)+'СЕТ СН'!$F$13-'СЕТ СН'!$F$21</f>
        <v>-91.72575556999999</v>
      </c>
      <c r="W423" s="37">
        <f>SUMIFS(СВЦЭМ!$L$34:$L$777,СВЦЭМ!$A$34:$A$777,$A423,СВЦЭМ!$B$34:$B$777,W$401)+'СЕТ СН'!$F$13-'СЕТ СН'!$F$21</f>
        <v>-42.526642639999977</v>
      </c>
      <c r="X423" s="37">
        <f>SUMIFS(СВЦЭМ!$L$34:$L$777,СВЦЭМ!$A$34:$A$777,$A423,СВЦЭМ!$B$34:$B$777,X$401)+'СЕТ СН'!$F$13-'СЕТ СН'!$F$21</f>
        <v>1.8608632599999737</v>
      </c>
      <c r="Y423" s="37">
        <f>SUMIFS(СВЦЭМ!$L$34:$L$777,СВЦЭМ!$A$34:$A$777,$A423,СВЦЭМ!$B$34:$B$777,Y$401)+'СЕТ СН'!$F$13-'СЕТ СН'!$F$21</f>
        <v>42.971338230000015</v>
      </c>
    </row>
    <row r="424" spans="1:25" ht="15.75" x14ac:dyDescent="0.2">
      <c r="A424" s="36">
        <f t="shared" si="11"/>
        <v>42970</v>
      </c>
      <c r="B424" s="37">
        <f>SUMIFS(СВЦЭМ!$L$34:$L$777,СВЦЭМ!$A$34:$A$777,$A424,СВЦЭМ!$B$34:$B$777,B$401)+'СЕТ СН'!$F$13-'СЕТ СН'!$F$21</f>
        <v>93.198498900000004</v>
      </c>
      <c r="C424" s="37">
        <f>SUMIFS(СВЦЭМ!$L$34:$L$777,СВЦЭМ!$A$34:$A$777,$A424,СВЦЭМ!$B$34:$B$777,C$401)+'СЕТ СН'!$F$13-'СЕТ СН'!$F$21</f>
        <v>85.797323559999995</v>
      </c>
      <c r="D424" s="37">
        <f>SUMIFS(СВЦЭМ!$L$34:$L$777,СВЦЭМ!$A$34:$A$777,$A424,СВЦЭМ!$B$34:$B$777,D$401)+'СЕТ СН'!$F$13-'СЕТ СН'!$F$21</f>
        <v>66.83795120000002</v>
      </c>
      <c r="E424" s="37">
        <f>SUMIFS(СВЦЭМ!$L$34:$L$777,СВЦЭМ!$A$34:$A$777,$A424,СВЦЭМ!$B$34:$B$777,E$401)+'СЕТ СН'!$F$13-'СЕТ СН'!$F$21</f>
        <v>62.649336329999983</v>
      </c>
      <c r="F424" s="37">
        <f>SUMIFS(СВЦЭМ!$L$34:$L$777,СВЦЭМ!$A$34:$A$777,$A424,СВЦЭМ!$B$34:$B$777,F$401)+'СЕТ СН'!$F$13-'СЕТ СН'!$F$21</f>
        <v>59.758933350000007</v>
      </c>
      <c r="G424" s="37">
        <f>SUMIFS(СВЦЭМ!$L$34:$L$777,СВЦЭМ!$A$34:$A$777,$A424,СВЦЭМ!$B$34:$B$777,G$401)+'СЕТ СН'!$F$13-'СЕТ СН'!$F$21</f>
        <v>105.50031003000004</v>
      </c>
      <c r="H424" s="37">
        <f>SUMIFS(СВЦЭМ!$L$34:$L$777,СВЦЭМ!$A$34:$A$777,$A424,СВЦЭМ!$B$34:$B$777,H$401)+'СЕТ СН'!$F$13-'СЕТ СН'!$F$21</f>
        <v>123.58892343000002</v>
      </c>
      <c r="I424" s="37">
        <f>SUMIFS(СВЦЭМ!$L$34:$L$777,СВЦЭМ!$A$34:$A$777,$A424,СВЦЭМ!$B$34:$B$777,I$401)+'СЕТ СН'!$F$13-'СЕТ СН'!$F$21</f>
        <v>80.74480589999996</v>
      </c>
      <c r="J424" s="37">
        <f>SUMIFS(СВЦЭМ!$L$34:$L$777,СВЦЭМ!$A$34:$A$777,$A424,СВЦЭМ!$B$34:$B$777,J$401)+'СЕТ СН'!$F$13-'СЕТ СН'!$F$21</f>
        <v>17.513730030000033</v>
      </c>
      <c r="K424" s="37">
        <f>SUMIFS(СВЦЭМ!$L$34:$L$777,СВЦЭМ!$A$34:$A$777,$A424,СВЦЭМ!$B$34:$B$777,K$401)+'СЕТ СН'!$F$13-'СЕТ СН'!$F$21</f>
        <v>-9.4111640800000487</v>
      </c>
      <c r="L424" s="37">
        <f>SUMIFS(СВЦЭМ!$L$34:$L$777,СВЦЭМ!$A$34:$A$777,$A424,СВЦЭМ!$B$34:$B$777,L$401)+'СЕТ СН'!$F$13-'СЕТ СН'!$F$21</f>
        <v>-64.568340730000045</v>
      </c>
      <c r="M424" s="37">
        <f>SUMIFS(СВЦЭМ!$L$34:$L$777,СВЦЭМ!$A$34:$A$777,$A424,СВЦЭМ!$B$34:$B$777,M$401)+'СЕТ СН'!$F$13-'СЕТ СН'!$F$21</f>
        <v>-89.737276109999982</v>
      </c>
      <c r="N424" s="37">
        <f>SUMIFS(СВЦЭМ!$L$34:$L$777,СВЦЭМ!$A$34:$A$777,$A424,СВЦЭМ!$B$34:$B$777,N$401)+'СЕТ СН'!$F$13-'СЕТ СН'!$F$21</f>
        <v>-85.002903129999993</v>
      </c>
      <c r="O424" s="37">
        <f>SUMIFS(СВЦЭМ!$L$34:$L$777,СВЦЭМ!$A$34:$A$777,$A424,СВЦЭМ!$B$34:$B$777,O$401)+'СЕТ СН'!$F$13-'СЕТ СН'!$F$21</f>
        <v>-88.711016640000025</v>
      </c>
      <c r="P424" s="37">
        <f>SUMIFS(СВЦЭМ!$L$34:$L$777,СВЦЭМ!$A$34:$A$777,$A424,СВЦЭМ!$B$34:$B$777,P$401)+'СЕТ СН'!$F$13-'СЕТ СН'!$F$21</f>
        <v>-89.78539859</v>
      </c>
      <c r="Q424" s="37">
        <f>SUMIFS(СВЦЭМ!$L$34:$L$777,СВЦЭМ!$A$34:$A$777,$A424,СВЦЭМ!$B$34:$B$777,Q$401)+'СЕТ СН'!$F$13-'СЕТ СН'!$F$21</f>
        <v>-90.188543770000024</v>
      </c>
      <c r="R424" s="37">
        <f>SUMIFS(СВЦЭМ!$L$34:$L$777,СВЦЭМ!$A$34:$A$777,$A424,СВЦЭМ!$B$34:$B$777,R$401)+'СЕТ СН'!$F$13-'СЕТ СН'!$F$21</f>
        <v>-90.607390529999975</v>
      </c>
      <c r="S424" s="37">
        <f>SUMIFS(СВЦЭМ!$L$34:$L$777,СВЦЭМ!$A$34:$A$777,$A424,СВЦЭМ!$B$34:$B$777,S$401)+'СЕТ СН'!$F$13-'СЕТ СН'!$F$21</f>
        <v>-98.43979195999998</v>
      </c>
      <c r="T424" s="37">
        <f>SUMIFS(СВЦЭМ!$L$34:$L$777,СВЦЭМ!$A$34:$A$777,$A424,СВЦЭМ!$B$34:$B$777,T$401)+'СЕТ СН'!$F$13-'СЕТ СН'!$F$21</f>
        <v>-84.670901560000004</v>
      </c>
      <c r="U424" s="37">
        <f>SUMIFS(СВЦЭМ!$L$34:$L$777,СВЦЭМ!$A$34:$A$777,$A424,СВЦЭМ!$B$34:$B$777,U$401)+'СЕТ СН'!$F$13-'СЕТ СН'!$F$21</f>
        <v>-83.453645160000008</v>
      </c>
      <c r="V424" s="37">
        <f>SUMIFS(СВЦЭМ!$L$34:$L$777,СВЦЭМ!$A$34:$A$777,$A424,СВЦЭМ!$B$34:$B$777,V$401)+'СЕТ СН'!$F$13-'СЕТ СН'!$F$21</f>
        <v>-78.748842130000014</v>
      </c>
      <c r="W424" s="37">
        <f>SUMIFS(СВЦЭМ!$L$34:$L$777,СВЦЭМ!$A$34:$A$777,$A424,СВЦЭМ!$B$34:$B$777,W$401)+'СЕТ СН'!$F$13-'СЕТ СН'!$F$21</f>
        <v>-42.422755570000049</v>
      </c>
      <c r="X424" s="37">
        <f>SUMIFS(СВЦЭМ!$L$34:$L$777,СВЦЭМ!$A$34:$A$777,$A424,СВЦЭМ!$B$34:$B$777,X$401)+'СЕТ СН'!$F$13-'СЕТ СН'!$F$21</f>
        <v>-26.326935260000027</v>
      </c>
      <c r="Y424" s="37">
        <f>SUMIFS(СВЦЭМ!$L$34:$L$777,СВЦЭМ!$A$34:$A$777,$A424,СВЦЭМ!$B$34:$B$777,Y$401)+'СЕТ СН'!$F$13-'СЕТ СН'!$F$21</f>
        <v>35.819254529999967</v>
      </c>
    </row>
    <row r="425" spans="1:25" ht="15.75" x14ac:dyDescent="0.2">
      <c r="A425" s="36">
        <f t="shared" si="11"/>
        <v>42971</v>
      </c>
      <c r="B425" s="37">
        <f>SUMIFS(СВЦЭМ!$L$34:$L$777,СВЦЭМ!$A$34:$A$777,$A425,СВЦЭМ!$B$34:$B$777,B$401)+'СЕТ СН'!$F$13-'СЕТ СН'!$F$21</f>
        <v>63.485014230000047</v>
      </c>
      <c r="C425" s="37">
        <f>SUMIFS(СВЦЭМ!$L$34:$L$777,СВЦЭМ!$A$34:$A$777,$A425,СВЦЭМ!$B$34:$B$777,C$401)+'СЕТ СН'!$F$13-'СЕТ СН'!$F$21</f>
        <v>89.445881249999957</v>
      </c>
      <c r="D425" s="37">
        <f>SUMIFS(СВЦЭМ!$L$34:$L$777,СВЦЭМ!$A$34:$A$777,$A425,СВЦЭМ!$B$34:$B$777,D$401)+'СЕТ СН'!$F$13-'СЕТ СН'!$F$21</f>
        <v>106.95845706</v>
      </c>
      <c r="E425" s="37">
        <f>SUMIFS(СВЦЭМ!$L$34:$L$777,СВЦЭМ!$A$34:$A$777,$A425,СВЦЭМ!$B$34:$B$777,E$401)+'СЕТ СН'!$F$13-'СЕТ СН'!$F$21</f>
        <v>132.80755356999998</v>
      </c>
      <c r="F425" s="37">
        <f>SUMIFS(СВЦЭМ!$L$34:$L$777,СВЦЭМ!$A$34:$A$777,$A425,СВЦЭМ!$B$34:$B$777,F$401)+'СЕТ СН'!$F$13-'СЕТ СН'!$F$21</f>
        <v>139.78990407000003</v>
      </c>
      <c r="G425" s="37">
        <f>SUMIFS(СВЦЭМ!$L$34:$L$777,СВЦЭМ!$A$34:$A$777,$A425,СВЦЭМ!$B$34:$B$777,G$401)+'СЕТ СН'!$F$13-'СЕТ СН'!$F$21</f>
        <v>109.9455944</v>
      </c>
      <c r="H425" s="37">
        <f>SUMIFS(СВЦЭМ!$L$34:$L$777,СВЦЭМ!$A$34:$A$777,$A425,СВЦЭМ!$B$34:$B$777,H$401)+'СЕТ СН'!$F$13-'СЕТ СН'!$F$21</f>
        <v>74.990304440000045</v>
      </c>
      <c r="I425" s="37">
        <f>SUMIFS(СВЦЭМ!$L$34:$L$777,СВЦЭМ!$A$34:$A$777,$A425,СВЦЭМ!$B$34:$B$777,I$401)+'СЕТ СН'!$F$13-'СЕТ СН'!$F$21</f>
        <v>56.832811259999971</v>
      </c>
      <c r="J425" s="37">
        <f>SUMIFS(СВЦЭМ!$L$34:$L$777,СВЦЭМ!$A$34:$A$777,$A425,СВЦЭМ!$B$34:$B$777,J$401)+'СЕТ СН'!$F$13-'СЕТ СН'!$F$21</f>
        <v>15.755468909999991</v>
      </c>
      <c r="K425" s="37">
        <f>SUMIFS(СВЦЭМ!$L$34:$L$777,СВЦЭМ!$A$34:$A$777,$A425,СВЦЭМ!$B$34:$B$777,K$401)+'СЕТ СН'!$F$13-'СЕТ СН'!$F$21</f>
        <v>-19.455043329999967</v>
      </c>
      <c r="L425" s="37">
        <f>SUMIFS(СВЦЭМ!$L$34:$L$777,СВЦЭМ!$A$34:$A$777,$A425,СВЦЭМ!$B$34:$B$777,L$401)+'СЕТ СН'!$F$13-'СЕТ СН'!$F$21</f>
        <v>-78.193105730000013</v>
      </c>
      <c r="M425" s="37">
        <f>SUMIFS(СВЦЭМ!$L$34:$L$777,СВЦЭМ!$A$34:$A$777,$A425,СВЦЭМ!$B$34:$B$777,M$401)+'СЕТ СН'!$F$13-'СЕТ СН'!$F$21</f>
        <v>-100.90731320999998</v>
      </c>
      <c r="N425" s="37">
        <f>SUMIFS(СВЦЭМ!$L$34:$L$777,СВЦЭМ!$A$34:$A$777,$A425,СВЦЭМ!$B$34:$B$777,N$401)+'СЕТ СН'!$F$13-'СЕТ СН'!$F$21</f>
        <v>-104.81331610000001</v>
      </c>
      <c r="O425" s="37">
        <f>SUMIFS(СВЦЭМ!$L$34:$L$777,СВЦЭМ!$A$34:$A$777,$A425,СВЦЭМ!$B$34:$B$777,O$401)+'СЕТ СН'!$F$13-'СЕТ СН'!$F$21</f>
        <v>-101.19093458999998</v>
      </c>
      <c r="P425" s="37">
        <f>SUMIFS(СВЦЭМ!$L$34:$L$777,СВЦЭМ!$A$34:$A$777,$A425,СВЦЭМ!$B$34:$B$777,P$401)+'СЕТ СН'!$F$13-'СЕТ СН'!$F$21</f>
        <v>-98.119951389999983</v>
      </c>
      <c r="Q425" s="37">
        <f>SUMIFS(СВЦЭМ!$L$34:$L$777,СВЦЭМ!$A$34:$A$777,$A425,СВЦЭМ!$B$34:$B$777,Q$401)+'СЕТ СН'!$F$13-'СЕТ СН'!$F$21</f>
        <v>-94.175801770000021</v>
      </c>
      <c r="R425" s="37">
        <f>SUMIFS(СВЦЭМ!$L$34:$L$777,СВЦЭМ!$A$34:$A$777,$A425,СВЦЭМ!$B$34:$B$777,R$401)+'СЕТ СН'!$F$13-'СЕТ СН'!$F$21</f>
        <v>-96.207364439999992</v>
      </c>
      <c r="S425" s="37">
        <f>SUMIFS(СВЦЭМ!$L$34:$L$777,СВЦЭМ!$A$34:$A$777,$A425,СВЦЭМ!$B$34:$B$777,S$401)+'СЕТ СН'!$F$13-'СЕТ СН'!$F$21</f>
        <v>-101.03965793999998</v>
      </c>
      <c r="T425" s="37">
        <f>SUMIFS(СВЦЭМ!$L$34:$L$777,СВЦЭМ!$A$34:$A$777,$A425,СВЦЭМ!$B$34:$B$777,T$401)+'СЕТ СН'!$F$13-'СЕТ СН'!$F$21</f>
        <v>-103.34380499000002</v>
      </c>
      <c r="U425" s="37">
        <f>SUMIFS(СВЦЭМ!$L$34:$L$777,СВЦЭМ!$A$34:$A$777,$A425,СВЦЭМ!$B$34:$B$777,U$401)+'СЕТ СН'!$F$13-'СЕТ СН'!$F$21</f>
        <v>-103.74467300999999</v>
      </c>
      <c r="V425" s="37">
        <f>SUMIFS(СВЦЭМ!$L$34:$L$777,СВЦЭМ!$A$34:$A$777,$A425,СВЦЭМ!$B$34:$B$777,V$401)+'СЕТ СН'!$F$13-'СЕТ СН'!$F$21</f>
        <v>-75.669279749999987</v>
      </c>
      <c r="W425" s="37">
        <f>SUMIFS(СВЦЭМ!$L$34:$L$777,СВЦЭМ!$A$34:$A$777,$A425,СВЦЭМ!$B$34:$B$777,W$401)+'СЕТ СН'!$F$13-'СЕТ СН'!$F$21</f>
        <v>-22.856649899999979</v>
      </c>
      <c r="X425" s="37">
        <f>SUMIFS(СВЦЭМ!$L$34:$L$777,СВЦЭМ!$A$34:$A$777,$A425,СВЦЭМ!$B$34:$B$777,X$401)+'СЕТ СН'!$F$13-'СЕТ СН'!$F$21</f>
        <v>-12.109132799999998</v>
      </c>
      <c r="Y425" s="37">
        <f>SUMIFS(СВЦЭМ!$L$34:$L$777,СВЦЭМ!$A$34:$A$777,$A425,СВЦЭМ!$B$34:$B$777,Y$401)+'СЕТ СН'!$F$13-'СЕТ СН'!$F$21</f>
        <v>20.464676380000014</v>
      </c>
    </row>
    <row r="426" spans="1:25" ht="15.75" x14ac:dyDescent="0.2">
      <c r="A426" s="36">
        <f t="shared" si="11"/>
        <v>42972</v>
      </c>
      <c r="B426" s="37">
        <f>SUMIFS(СВЦЭМ!$L$34:$L$777,СВЦЭМ!$A$34:$A$777,$A426,СВЦЭМ!$B$34:$B$777,B$401)+'СЕТ СН'!$F$13-'СЕТ СН'!$F$21</f>
        <v>60.808533710000006</v>
      </c>
      <c r="C426" s="37">
        <f>SUMIFS(СВЦЭМ!$L$34:$L$777,СВЦЭМ!$A$34:$A$777,$A426,СВЦЭМ!$B$34:$B$777,C$401)+'СЕТ СН'!$F$13-'СЕТ СН'!$F$21</f>
        <v>100.74939102999997</v>
      </c>
      <c r="D426" s="37">
        <f>SUMIFS(СВЦЭМ!$L$34:$L$777,СВЦЭМ!$A$34:$A$777,$A426,СВЦЭМ!$B$34:$B$777,D$401)+'СЕТ СН'!$F$13-'СЕТ СН'!$F$21</f>
        <v>118.52787918000001</v>
      </c>
      <c r="E426" s="37">
        <f>SUMIFS(СВЦЭМ!$L$34:$L$777,СВЦЭМ!$A$34:$A$777,$A426,СВЦЭМ!$B$34:$B$777,E$401)+'СЕТ СН'!$F$13-'СЕТ СН'!$F$21</f>
        <v>125.95321260000003</v>
      </c>
      <c r="F426" s="37">
        <f>SUMIFS(СВЦЭМ!$L$34:$L$777,СВЦЭМ!$A$34:$A$777,$A426,СВЦЭМ!$B$34:$B$777,F$401)+'СЕТ СН'!$F$13-'СЕТ СН'!$F$21</f>
        <v>129.48088150000001</v>
      </c>
      <c r="G426" s="37">
        <f>SUMIFS(СВЦЭМ!$L$34:$L$777,СВЦЭМ!$A$34:$A$777,$A426,СВЦЭМ!$B$34:$B$777,G$401)+'СЕТ СН'!$F$13-'СЕТ СН'!$F$21</f>
        <v>121.95728604999999</v>
      </c>
      <c r="H426" s="37">
        <f>SUMIFS(СВЦЭМ!$L$34:$L$777,СВЦЭМ!$A$34:$A$777,$A426,СВЦЭМ!$B$34:$B$777,H$401)+'СЕТ СН'!$F$13-'СЕТ СН'!$F$21</f>
        <v>84.78743830999997</v>
      </c>
      <c r="I426" s="37">
        <f>SUMIFS(СВЦЭМ!$L$34:$L$777,СВЦЭМ!$A$34:$A$777,$A426,СВЦЭМ!$B$34:$B$777,I$401)+'СЕТ СН'!$F$13-'СЕТ СН'!$F$21</f>
        <v>43.630866889999993</v>
      </c>
      <c r="J426" s="37">
        <f>SUMIFS(СВЦЭМ!$L$34:$L$777,СВЦЭМ!$A$34:$A$777,$A426,СВЦЭМ!$B$34:$B$777,J$401)+'СЕТ СН'!$F$13-'СЕТ СН'!$F$21</f>
        <v>6.8391540300000315</v>
      </c>
      <c r="K426" s="37">
        <f>SUMIFS(СВЦЭМ!$L$34:$L$777,СВЦЭМ!$A$34:$A$777,$A426,СВЦЭМ!$B$34:$B$777,K$401)+'СЕТ СН'!$F$13-'СЕТ СН'!$F$21</f>
        <v>-33.895624210000051</v>
      </c>
      <c r="L426" s="37">
        <f>SUMIFS(СВЦЭМ!$L$34:$L$777,СВЦЭМ!$A$34:$A$777,$A426,СВЦЭМ!$B$34:$B$777,L$401)+'СЕТ СН'!$F$13-'СЕТ СН'!$F$21</f>
        <v>-92.15720515999999</v>
      </c>
      <c r="M426" s="37">
        <f>SUMIFS(СВЦЭМ!$L$34:$L$777,СВЦЭМ!$A$34:$A$777,$A426,СВЦЭМ!$B$34:$B$777,M$401)+'СЕТ СН'!$F$13-'СЕТ СН'!$F$21</f>
        <v>-110.79975358000002</v>
      </c>
      <c r="N426" s="37">
        <f>SUMIFS(СВЦЭМ!$L$34:$L$777,СВЦЭМ!$A$34:$A$777,$A426,СВЦЭМ!$B$34:$B$777,N$401)+'СЕТ СН'!$F$13-'СЕТ СН'!$F$21</f>
        <v>-116.70778373000002</v>
      </c>
      <c r="O426" s="37">
        <f>SUMIFS(СВЦЭМ!$L$34:$L$777,СВЦЭМ!$A$34:$A$777,$A426,СВЦЭМ!$B$34:$B$777,O$401)+'СЕТ СН'!$F$13-'СЕТ СН'!$F$21</f>
        <v>-117.28852303000002</v>
      </c>
      <c r="P426" s="37">
        <f>SUMIFS(СВЦЭМ!$L$34:$L$777,СВЦЭМ!$A$34:$A$777,$A426,СВЦЭМ!$B$34:$B$777,P$401)+'СЕТ СН'!$F$13-'СЕТ СН'!$F$21</f>
        <v>-112.44131418000001</v>
      </c>
      <c r="Q426" s="37">
        <f>SUMIFS(СВЦЭМ!$L$34:$L$777,СВЦЭМ!$A$34:$A$777,$A426,СВЦЭМ!$B$34:$B$777,Q$401)+'СЕТ СН'!$F$13-'СЕТ СН'!$F$21</f>
        <v>-107.35204302</v>
      </c>
      <c r="R426" s="37">
        <f>SUMIFS(СВЦЭМ!$L$34:$L$777,СВЦЭМ!$A$34:$A$777,$A426,СВЦЭМ!$B$34:$B$777,R$401)+'СЕТ СН'!$F$13-'СЕТ СН'!$F$21</f>
        <v>-103.03919397999999</v>
      </c>
      <c r="S426" s="37">
        <f>SUMIFS(СВЦЭМ!$L$34:$L$777,СВЦЭМ!$A$34:$A$777,$A426,СВЦЭМ!$B$34:$B$777,S$401)+'СЕТ СН'!$F$13-'СЕТ СН'!$F$21</f>
        <v>-108.95797463000002</v>
      </c>
      <c r="T426" s="37">
        <f>SUMIFS(СВЦЭМ!$L$34:$L$777,СВЦЭМ!$A$34:$A$777,$A426,СВЦЭМ!$B$34:$B$777,T$401)+'СЕТ СН'!$F$13-'СЕТ СН'!$F$21</f>
        <v>-105.41623929000002</v>
      </c>
      <c r="U426" s="37">
        <f>SUMIFS(СВЦЭМ!$L$34:$L$777,СВЦЭМ!$A$34:$A$777,$A426,СВЦЭМ!$B$34:$B$777,U$401)+'СЕТ СН'!$F$13-'СЕТ СН'!$F$21</f>
        <v>-103.40163129000001</v>
      </c>
      <c r="V426" s="37">
        <f>SUMIFS(СВЦЭМ!$L$34:$L$777,СВЦЭМ!$A$34:$A$777,$A426,СВЦЭМ!$B$34:$B$777,V$401)+'СЕТ СН'!$F$13-'СЕТ СН'!$F$21</f>
        <v>-79.00529591999998</v>
      </c>
      <c r="W426" s="37">
        <f>SUMIFS(СВЦЭМ!$L$34:$L$777,СВЦЭМ!$A$34:$A$777,$A426,СВЦЭМ!$B$34:$B$777,W$401)+'СЕТ СН'!$F$13-'СЕТ СН'!$F$21</f>
        <v>-35.702064790000009</v>
      </c>
      <c r="X426" s="37">
        <f>SUMIFS(СВЦЭМ!$L$34:$L$777,СВЦЭМ!$A$34:$A$777,$A426,СВЦЭМ!$B$34:$B$777,X$401)+'СЕТ СН'!$F$13-'СЕТ СН'!$F$21</f>
        <v>6.946380989999966</v>
      </c>
      <c r="Y426" s="37">
        <f>SUMIFS(СВЦЭМ!$L$34:$L$777,СВЦЭМ!$A$34:$A$777,$A426,СВЦЭМ!$B$34:$B$777,Y$401)+'СЕТ СН'!$F$13-'СЕТ СН'!$F$21</f>
        <v>38.230353209999976</v>
      </c>
    </row>
    <row r="427" spans="1:25" ht="15.75" x14ac:dyDescent="0.2">
      <c r="A427" s="36">
        <f t="shared" si="11"/>
        <v>42973</v>
      </c>
      <c r="B427" s="37">
        <f>SUMIFS(СВЦЭМ!$L$34:$L$777,СВЦЭМ!$A$34:$A$777,$A427,СВЦЭМ!$B$34:$B$777,B$401)+'СЕТ СН'!$F$13-'СЕТ СН'!$F$21</f>
        <v>33.138418139999999</v>
      </c>
      <c r="C427" s="37">
        <f>SUMIFS(СВЦЭМ!$L$34:$L$777,СВЦЭМ!$A$34:$A$777,$A427,СВЦЭМ!$B$34:$B$777,C$401)+'СЕТ СН'!$F$13-'СЕТ СН'!$F$21</f>
        <v>66.945047039999963</v>
      </c>
      <c r="D427" s="37">
        <f>SUMIFS(СВЦЭМ!$L$34:$L$777,СВЦЭМ!$A$34:$A$777,$A427,СВЦЭМ!$B$34:$B$777,D$401)+'СЕТ СН'!$F$13-'СЕТ СН'!$F$21</f>
        <v>88.476920850000056</v>
      </c>
      <c r="E427" s="37">
        <f>SUMIFS(СВЦЭМ!$L$34:$L$777,СВЦЭМ!$A$34:$A$777,$A427,СВЦЭМ!$B$34:$B$777,E$401)+'СЕТ СН'!$F$13-'СЕТ СН'!$F$21</f>
        <v>97.987100120000036</v>
      </c>
      <c r="F427" s="37">
        <f>SUMIFS(СВЦЭМ!$L$34:$L$777,СВЦЭМ!$A$34:$A$777,$A427,СВЦЭМ!$B$34:$B$777,F$401)+'СЕТ СН'!$F$13-'СЕТ СН'!$F$21</f>
        <v>102.50381545000005</v>
      </c>
      <c r="G427" s="37">
        <f>SUMIFS(СВЦЭМ!$L$34:$L$777,СВЦЭМ!$A$34:$A$777,$A427,СВЦЭМ!$B$34:$B$777,G$401)+'СЕТ СН'!$F$13-'СЕТ СН'!$F$21</f>
        <v>97.794438190000051</v>
      </c>
      <c r="H427" s="37">
        <f>SUMIFS(СВЦЭМ!$L$34:$L$777,СВЦЭМ!$A$34:$A$777,$A427,СВЦЭМ!$B$34:$B$777,H$401)+'СЕТ СН'!$F$13-'СЕТ СН'!$F$21</f>
        <v>84.757585830000039</v>
      </c>
      <c r="I427" s="37">
        <f>SUMIFS(СВЦЭМ!$L$34:$L$777,СВЦЭМ!$A$34:$A$777,$A427,СВЦЭМ!$B$34:$B$777,I$401)+'СЕТ СН'!$F$13-'СЕТ СН'!$F$21</f>
        <v>77.12051421000001</v>
      </c>
      <c r="J427" s="37">
        <f>SUMIFS(СВЦЭМ!$L$34:$L$777,СВЦЭМ!$A$34:$A$777,$A427,СВЦЭМ!$B$34:$B$777,J$401)+'СЕТ СН'!$F$13-'СЕТ СН'!$F$21</f>
        <v>22.272203549999972</v>
      </c>
      <c r="K427" s="37">
        <f>SUMIFS(СВЦЭМ!$L$34:$L$777,СВЦЭМ!$A$34:$A$777,$A427,СВЦЭМ!$B$34:$B$777,K$401)+'СЕТ СН'!$F$13-'СЕТ СН'!$F$21</f>
        <v>-26.990591920000043</v>
      </c>
      <c r="L427" s="37">
        <f>SUMIFS(СВЦЭМ!$L$34:$L$777,СВЦЭМ!$A$34:$A$777,$A427,СВЦЭМ!$B$34:$B$777,L$401)+'СЕТ СН'!$F$13-'СЕТ СН'!$F$21</f>
        <v>-101.94071882999998</v>
      </c>
      <c r="M427" s="37">
        <f>SUMIFS(СВЦЭМ!$L$34:$L$777,СВЦЭМ!$A$34:$A$777,$A427,СВЦЭМ!$B$34:$B$777,M$401)+'СЕТ СН'!$F$13-'СЕТ СН'!$F$21</f>
        <v>-126.47857852999999</v>
      </c>
      <c r="N427" s="37">
        <f>SUMIFS(СВЦЭМ!$L$34:$L$777,СВЦЭМ!$A$34:$A$777,$A427,СВЦЭМ!$B$34:$B$777,N$401)+'СЕТ СН'!$F$13-'СЕТ СН'!$F$21</f>
        <v>-121.17151242</v>
      </c>
      <c r="O427" s="37">
        <f>SUMIFS(СВЦЭМ!$L$34:$L$777,СВЦЭМ!$A$34:$A$777,$A427,СВЦЭМ!$B$34:$B$777,O$401)+'СЕТ СН'!$F$13-'СЕТ СН'!$F$21</f>
        <v>-123.06449588999999</v>
      </c>
      <c r="P427" s="37">
        <f>SUMIFS(СВЦЭМ!$L$34:$L$777,СВЦЭМ!$A$34:$A$777,$A427,СВЦЭМ!$B$34:$B$777,P$401)+'СЕТ СН'!$F$13-'СЕТ СН'!$F$21</f>
        <v>-120.19002296000002</v>
      </c>
      <c r="Q427" s="37">
        <f>SUMIFS(СВЦЭМ!$L$34:$L$777,СВЦЭМ!$A$34:$A$777,$A427,СВЦЭМ!$B$34:$B$777,Q$401)+'СЕТ СН'!$F$13-'СЕТ СН'!$F$21</f>
        <v>-117.75399591000001</v>
      </c>
      <c r="R427" s="37">
        <f>SUMIFS(СВЦЭМ!$L$34:$L$777,СВЦЭМ!$A$34:$A$777,$A427,СВЦЭМ!$B$34:$B$777,R$401)+'СЕТ СН'!$F$13-'СЕТ СН'!$F$21</f>
        <v>-116.16849758000001</v>
      </c>
      <c r="S427" s="37">
        <f>SUMIFS(СВЦЭМ!$L$34:$L$777,СВЦЭМ!$A$34:$A$777,$A427,СВЦЭМ!$B$34:$B$777,S$401)+'СЕТ СН'!$F$13-'СЕТ СН'!$F$21</f>
        <v>-125.14644367</v>
      </c>
      <c r="T427" s="37">
        <f>SUMIFS(СВЦЭМ!$L$34:$L$777,СВЦЭМ!$A$34:$A$777,$A427,СВЦЭМ!$B$34:$B$777,T$401)+'СЕТ СН'!$F$13-'СЕТ СН'!$F$21</f>
        <v>-121.60587958999997</v>
      </c>
      <c r="U427" s="37">
        <f>SUMIFS(СВЦЭМ!$L$34:$L$777,СВЦЭМ!$A$34:$A$777,$A427,СВЦЭМ!$B$34:$B$777,U$401)+'СЕТ СН'!$F$13-'СЕТ СН'!$F$21</f>
        <v>-116.60683869000002</v>
      </c>
      <c r="V427" s="37">
        <f>SUMIFS(СВЦЭМ!$L$34:$L$777,СВЦЭМ!$A$34:$A$777,$A427,СВЦЭМ!$B$34:$B$777,V$401)+'СЕТ СН'!$F$13-'СЕТ СН'!$F$21</f>
        <v>-100.49355965000001</v>
      </c>
      <c r="W427" s="37">
        <f>SUMIFS(СВЦЭМ!$L$34:$L$777,СВЦЭМ!$A$34:$A$777,$A427,СВЦЭМ!$B$34:$B$777,W$401)+'СЕТ СН'!$F$13-'СЕТ СН'!$F$21</f>
        <v>-29.759056770000029</v>
      </c>
      <c r="X427" s="37">
        <f>SUMIFS(СВЦЭМ!$L$34:$L$777,СВЦЭМ!$A$34:$A$777,$A427,СВЦЭМ!$B$34:$B$777,X$401)+'СЕТ СН'!$F$13-'СЕТ СН'!$F$21</f>
        <v>-4.1563182899999447</v>
      </c>
      <c r="Y427" s="37">
        <f>SUMIFS(СВЦЭМ!$L$34:$L$777,СВЦЭМ!$A$34:$A$777,$A427,СВЦЭМ!$B$34:$B$777,Y$401)+'СЕТ СН'!$F$13-'СЕТ СН'!$F$21</f>
        <v>26.658158049999997</v>
      </c>
    </row>
    <row r="428" spans="1:25" ht="15.75" x14ac:dyDescent="0.2">
      <c r="A428" s="36">
        <f t="shared" si="11"/>
        <v>42974</v>
      </c>
      <c r="B428" s="37">
        <f>SUMIFS(СВЦЭМ!$L$34:$L$777,СВЦЭМ!$A$34:$A$777,$A428,СВЦЭМ!$B$34:$B$777,B$401)+'СЕТ СН'!$F$13-'СЕТ СН'!$F$21</f>
        <v>76.544433959999992</v>
      </c>
      <c r="C428" s="37">
        <f>SUMIFS(СВЦЭМ!$L$34:$L$777,СВЦЭМ!$A$34:$A$777,$A428,СВЦЭМ!$B$34:$B$777,C$401)+'СЕТ СН'!$F$13-'СЕТ СН'!$F$21</f>
        <v>83.197162010000056</v>
      </c>
      <c r="D428" s="37">
        <f>SUMIFS(СВЦЭМ!$L$34:$L$777,СВЦЭМ!$A$34:$A$777,$A428,СВЦЭМ!$B$34:$B$777,D$401)+'СЕТ СН'!$F$13-'СЕТ СН'!$F$21</f>
        <v>103.79812963999996</v>
      </c>
      <c r="E428" s="37">
        <f>SUMIFS(СВЦЭМ!$L$34:$L$777,СВЦЭМ!$A$34:$A$777,$A428,СВЦЭМ!$B$34:$B$777,E$401)+'СЕТ СН'!$F$13-'СЕТ СН'!$F$21</f>
        <v>120.39978986999995</v>
      </c>
      <c r="F428" s="37">
        <f>SUMIFS(СВЦЭМ!$L$34:$L$777,СВЦЭМ!$A$34:$A$777,$A428,СВЦЭМ!$B$34:$B$777,F$401)+'СЕТ СН'!$F$13-'СЕТ СН'!$F$21</f>
        <v>128.52418255999999</v>
      </c>
      <c r="G428" s="37">
        <f>SUMIFS(СВЦЭМ!$L$34:$L$777,СВЦЭМ!$A$34:$A$777,$A428,СВЦЭМ!$B$34:$B$777,G$401)+'СЕТ СН'!$F$13-'СЕТ СН'!$F$21</f>
        <v>127.34305513000004</v>
      </c>
      <c r="H428" s="37">
        <f>SUMIFS(СВЦЭМ!$L$34:$L$777,СВЦЭМ!$A$34:$A$777,$A428,СВЦЭМ!$B$34:$B$777,H$401)+'СЕТ СН'!$F$13-'СЕТ СН'!$F$21</f>
        <v>106.04663780999999</v>
      </c>
      <c r="I428" s="37">
        <f>SUMIFS(СВЦЭМ!$L$34:$L$777,СВЦЭМ!$A$34:$A$777,$A428,СВЦЭМ!$B$34:$B$777,I$401)+'СЕТ СН'!$F$13-'СЕТ СН'!$F$21</f>
        <v>84.984225580000043</v>
      </c>
      <c r="J428" s="37">
        <f>SUMIFS(СВЦЭМ!$L$34:$L$777,СВЦЭМ!$A$34:$A$777,$A428,СВЦЭМ!$B$34:$B$777,J$401)+'СЕТ СН'!$F$13-'СЕТ СН'!$F$21</f>
        <v>36.171771860000035</v>
      </c>
      <c r="K428" s="37">
        <f>SUMIFS(СВЦЭМ!$L$34:$L$777,СВЦЭМ!$A$34:$A$777,$A428,СВЦЭМ!$B$34:$B$777,K$401)+'СЕТ СН'!$F$13-'СЕТ СН'!$F$21</f>
        <v>-24.918712840000012</v>
      </c>
      <c r="L428" s="37">
        <f>SUMIFS(СВЦЭМ!$L$34:$L$777,СВЦЭМ!$A$34:$A$777,$A428,СВЦЭМ!$B$34:$B$777,L$401)+'СЕТ СН'!$F$13-'СЕТ СН'!$F$21</f>
        <v>-106.88340713000002</v>
      </c>
      <c r="M428" s="37">
        <f>SUMIFS(СВЦЭМ!$L$34:$L$777,СВЦЭМ!$A$34:$A$777,$A428,СВЦЭМ!$B$34:$B$777,M$401)+'СЕТ СН'!$F$13-'СЕТ СН'!$F$21</f>
        <v>-124.69608319000002</v>
      </c>
      <c r="N428" s="37">
        <f>SUMIFS(СВЦЭМ!$L$34:$L$777,СВЦЭМ!$A$34:$A$777,$A428,СВЦЭМ!$B$34:$B$777,N$401)+'СЕТ СН'!$F$13-'СЕТ СН'!$F$21</f>
        <v>-126.47307795</v>
      </c>
      <c r="O428" s="37">
        <f>SUMIFS(СВЦЭМ!$L$34:$L$777,СВЦЭМ!$A$34:$A$777,$A428,СВЦЭМ!$B$34:$B$777,O$401)+'СЕТ СН'!$F$13-'СЕТ СН'!$F$21</f>
        <v>-128.28071318000002</v>
      </c>
      <c r="P428" s="37">
        <f>SUMIFS(СВЦЭМ!$L$34:$L$777,СВЦЭМ!$A$34:$A$777,$A428,СВЦЭМ!$B$34:$B$777,P$401)+'СЕТ СН'!$F$13-'СЕТ СН'!$F$21</f>
        <v>-118.47555461000002</v>
      </c>
      <c r="Q428" s="37">
        <f>SUMIFS(СВЦЭМ!$L$34:$L$777,СВЦЭМ!$A$34:$A$777,$A428,СВЦЭМ!$B$34:$B$777,Q$401)+'СЕТ СН'!$F$13-'СЕТ СН'!$F$21</f>
        <v>-119.86438131</v>
      </c>
      <c r="R428" s="37">
        <f>SUMIFS(СВЦЭМ!$L$34:$L$777,СВЦЭМ!$A$34:$A$777,$A428,СВЦЭМ!$B$34:$B$777,R$401)+'СЕТ СН'!$F$13-'СЕТ СН'!$F$21</f>
        <v>-120.48019425000001</v>
      </c>
      <c r="S428" s="37">
        <f>SUMIFS(СВЦЭМ!$L$34:$L$777,СВЦЭМ!$A$34:$A$777,$A428,СВЦЭМ!$B$34:$B$777,S$401)+'СЕТ СН'!$F$13-'СЕТ СН'!$F$21</f>
        <v>-120.75720767000001</v>
      </c>
      <c r="T428" s="37">
        <f>SUMIFS(СВЦЭМ!$L$34:$L$777,СВЦЭМ!$A$34:$A$777,$A428,СВЦЭМ!$B$34:$B$777,T$401)+'СЕТ СН'!$F$13-'СЕТ СН'!$F$21</f>
        <v>-120.97295427</v>
      </c>
      <c r="U428" s="37">
        <f>SUMIFS(СВЦЭМ!$L$34:$L$777,СВЦЭМ!$A$34:$A$777,$A428,СВЦЭМ!$B$34:$B$777,U$401)+'СЕТ СН'!$F$13-'СЕТ СН'!$F$21</f>
        <v>-124.28551818</v>
      </c>
      <c r="V428" s="37">
        <f>SUMIFS(СВЦЭМ!$L$34:$L$777,СВЦЭМ!$A$34:$A$777,$A428,СВЦЭМ!$B$34:$B$777,V$401)+'СЕТ СН'!$F$13-'СЕТ СН'!$F$21</f>
        <v>-125.15338752999997</v>
      </c>
      <c r="W428" s="37">
        <f>SUMIFS(СВЦЭМ!$L$34:$L$777,СВЦЭМ!$A$34:$A$777,$A428,СВЦЭМ!$B$34:$B$777,W$401)+'СЕТ СН'!$F$13-'СЕТ СН'!$F$21</f>
        <v>-90.751132949999999</v>
      </c>
      <c r="X428" s="37">
        <f>SUMIFS(СВЦЭМ!$L$34:$L$777,СВЦЭМ!$A$34:$A$777,$A428,СВЦЭМ!$B$34:$B$777,X$401)+'СЕТ СН'!$F$13-'СЕТ СН'!$F$21</f>
        <v>-41.845136969999999</v>
      </c>
      <c r="Y428" s="37">
        <f>SUMIFS(СВЦЭМ!$L$34:$L$777,СВЦЭМ!$A$34:$A$777,$A428,СВЦЭМ!$B$34:$B$777,Y$401)+'СЕТ СН'!$F$13-'СЕТ СН'!$F$21</f>
        <v>2.3652146900000162</v>
      </c>
    </row>
    <row r="429" spans="1:25" ht="15.75" x14ac:dyDescent="0.2">
      <c r="A429" s="36">
        <f t="shared" si="11"/>
        <v>42975</v>
      </c>
      <c r="B429" s="37">
        <f>SUMIFS(СВЦЭМ!$L$34:$L$777,СВЦЭМ!$A$34:$A$777,$A429,СВЦЭМ!$B$34:$B$777,B$401)+'СЕТ СН'!$F$13-'СЕТ СН'!$F$21</f>
        <v>72.542894290000049</v>
      </c>
      <c r="C429" s="37">
        <f>SUMIFS(СВЦЭМ!$L$34:$L$777,СВЦЭМ!$A$34:$A$777,$A429,СВЦЭМ!$B$34:$B$777,C$401)+'СЕТ СН'!$F$13-'СЕТ СН'!$F$21</f>
        <v>111.11423638999997</v>
      </c>
      <c r="D429" s="37">
        <f>SUMIFS(СВЦЭМ!$L$34:$L$777,СВЦЭМ!$A$34:$A$777,$A429,СВЦЭМ!$B$34:$B$777,D$401)+'СЕТ СН'!$F$13-'СЕТ СН'!$F$21</f>
        <v>135.61513687000001</v>
      </c>
      <c r="E429" s="37">
        <f>SUMIFS(СВЦЭМ!$L$34:$L$777,СВЦЭМ!$A$34:$A$777,$A429,СВЦЭМ!$B$34:$B$777,E$401)+'СЕТ СН'!$F$13-'СЕТ СН'!$F$21</f>
        <v>138.29352870000002</v>
      </c>
      <c r="F429" s="37">
        <f>SUMIFS(СВЦЭМ!$L$34:$L$777,СВЦЭМ!$A$34:$A$777,$A429,СВЦЭМ!$B$34:$B$777,F$401)+'СЕТ СН'!$F$13-'СЕТ СН'!$F$21</f>
        <v>152.35766489000002</v>
      </c>
      <c r="G429" s="37">
        <f>SUMIFS(СВЦЭМ!$L$34:$L$777,СВЦЭМ!$A$34:$A$777,$A429,СВЦЭМ!$B$34:$B$777,G$401)+'СЕТ СН'!$F$13-'СЕТ СН'!$F$21</f>
        <v>140.10672423999995</v>
      </c>
      <c r="H429" s="37">
        <f>SUMIFS(СВЦЭМ!$L$34:$L$777,СВЦЭМ!$A$34:$A$777,$A429,СВЦЭМ!$B$34:$B$777,H$401)+'СЕТ СН'!$F$13-'СЕТ СН'!$F$21</f>
        <v>115.35949579999999</v>
      </c>
      <c r="I429" s="37">
        <f>SUMIFS(СВЦЭМ!$L$34:$L$777,СВЦЭМ!$A$34:$A$777,$A429,СВЦЭМ!$B$34:$B$777,I$401)+'СЕТ СН'!$F$13-'СЕТ СН'!$F$21</f>
        <v>70.589061489999949</v>
      </c>
      <c r="J429" s="37">
        <f>SUMIFS(СВЦЭМ!$L$34:$L$777,СВЦЭМ!$A$34:$A$777,$A429,СВЦЭМ!$B$34:$B$777,J$401)+'СЕТ СН'!$F$13-'СЕТ СН'!$F$21</f>
        <v>24.987761159999991</v>
      </c>
      <c r="K429" s="37">
        <f>SUMIFS(СВЦЭМ!$L$34:$L$777,СВЦЭМ!$A$34:$A$777,$A429,СВЦЭМ!$B$34:$B$777,K$401)+'СЕТ СН'!$F$13-'СЕТ СН'!$F$21</f>
        <v>-28.744543619999945</v>
      </c>
      <c r="L429" s="37">
        <f>SUMIFS(СВЦЭМ!$L$34:$L$777,СВЦЭМ!$A$34:$A$777,$A429,СВЦЭМ!$B$34:$B$777,L$401)+'СЕТ СН'!$F$13-'СЕТ СН'!$F$21</f>
        <v>-92.781038099999989</v>
      </c>
      <c r="M429" s="37">
        <f>SUMIFS(СВЦЭМ!$L$34:$L$777,СВЦЭМ!$A$34:$A$777,$A429,СВЦЭМ!$B$34:$B$777,M$401)+'СЕТ СН'!$F$13-'СЕТ СН'!$F$21</f>
        <v>-108.82614761999997</v>
      </c>
      <c r="N429" s="37">
        <f>SUMIFS(СВЦЭМ!$L$34:$L$777,СВЦЭМ!$A$34:$A$777,$A429,СВЦЭМ!$B$34:$B$777,N$401)+'СЕТ СН'!$F$13-'СЕТ СН'!$F$21</f>
        <v>-107.20912758999998</v>
      </c>
      <c r="O429" s="37">
        <f>SUMIFS(СВЦЭМ!$L$34:$L$777,СВЦЭМ!$A$34:$A$777,$A429,СВЦЭМ!$B$34:$B$777,O$401)+'СЕТ СН'!$F$13-'СЕТ СН'!$F$21</f>
        <v>-108.85501033999998</v>
      </c>
      <c r="P429" s="37">
        <f>SUMIFS(СВЦЭМ!$L$34:$L$777,СВЦЭМ!$A$34:$A$777,$A429,СВЦЭМ!$B$34:$B$777,P$401)+'СЕТ СН'!$F$13-'СЕТ СН'!$F$21</f>
        <v>-109.17180381999998</v>
      </c>
      <c r="Q429" s="37">
        <f>SUMIFS(СВЦЭМ!$L$34:$L$777,СВЦЭМ!$A$34:$A$777,$A429,СВЦЭМ!$B$34:$B$777,Q$401)+'СЕТ СН'!$F$13-'СЕТ СН'!$F$21</f>
        <v>-107.17100132000002</v>
      </c>
      <c r="R429" s="37">
        <f>SUMIFS(СВЦЭМ!$L$34:$L$777,СВЦЭМ!$A$34:$A$777,$A429,СВЦЭМ!$B$34:$B$777,R$401)+'СЕТ СН'!$F$13-'СЕТ СН'!$F$21</f>
        <v>-105.54792055000001</v>
      </c>
      <c r="S429" s="37">
        <f>SUMIFS(СВЦЭМ!$L$34:$L$777,СВЦЭМ!$A$34:$A$777,$A429,СВЦЭМ!$B$34:$B$777,S$401)+'СЕТ СН'!$F$13-'СЕТ СН'!$F$21</f>
        <v>-111.23947522999998</v>
      </c>
      <c r="T429" s="37">
        <f>SUMIFS(СВЦЭМ!$L$34:$L$777,СВЦЭМ!$A$34:$A$777,$A429,СВЦЭМ!$B$34:$B$777,T$401)+'СЕТ СН'!$F$13-'СЕТ СН'!$F$21</f>
        <v>-105.67751526000001</v>
      </c>
      <c r="U429" s="37">
        <f>SUMIFS(СВЦЭМ!$L$34:$L$777,СВЦЭМ!$A$34:$A$777,$A429,СВЦЭМ!$B$34:$B$777,U$401)+'СЕТ СН'!$F$13-'СЕТ СН'!$F$21</f>
        <v>-107.98631417000001</v>
      </c>
      <c r="V429" s="37">
        <f>SUMIFS(СВЦЭМ!$L$34:$L$777,СВЦЭМ!$A$34:$A$777,$A429,СВЦЭМ!$B$34:$B$777,V$401)+'СЕТ СН'!$F$13-'СЕТ СН'!$F$21</f>
        <v>-103.99716133999999</v>
      </c>
      <c r="W429" s="37">
        <f>SUMIFS(СВЦЭМ!$L$34:$L$777,СВЦЭМ!$A$34:$A$777,$A429,СВЦЭМ!$B$34:$B$777,W$401)+'СЕТ СН'!$F$13-'СЕТ СН'!$F$21</f>
        <v>-50.577438359999974</v>
      </c>
      <c r="X429" s="37">
        <f>SUMIFS(СВЦЭМ!$L$34:$L$777,СВЦЭМ!$A$34:$A$777,$A429,СВЦЭМ!$B$34:$B$777,X$401)+'СЕТ СН'!$F$13-'СЕТ СН'!$F$21</f>
        <v>-4.7195670800000471</v>
      </c>
      <c r="Y429" s="37">
        <f>SUMIFS(СВЦЭМ!$L$34:$L$777,СВЦЭМ!$A$34:$A$777,$A429,СВЦЭМ!$B$34:$B$777,Y$401)+'СЕТ СН'!$F$13-'СЕТ СН'!$F$21</f>
        <v>39.057998200000043</v>
      </c>
    </row>
    <row r="430" spans="1:25" ht="15.75" x14ac:dyDescent="0.2">
      <c r="A430" s="36">
        <f t="shared" si="11"/>
        <v>42976</v>
      </c>
      <c r="B430" s="37">
        <f>SUMIFS(СВЦЭМ!$L$34:$L$777,СВЦЭМ!$A$34:$A$777,$A430,СВЦЭМ!$B$34:$B$777,B$401)+'СЕТ СН'!$F$13-'СЕТ СН'!$F$21</f>
        <v>85.299400760000026</v>
      </c>
      <c r="C430" s="37">
        <f>SUMIFS(СВЦЭМ!$L$34:$L$777,СВЦЭМ!$A$34:$A$777,$A430,СВЦЭМ!$B$34:$B$777,C$401)+'СЕТ СН'!$F$13-'СЕТ СН'!$F$21</f>
        <v>120.62257896000006</v>
      </c>
      <c r="D430" s="37">
        <f>SUMIFS(СВЦЭМ!$L$34:$L$777,СВЦЭМ!$A$34:$A$777,$A430,СВЦЭМ!$B$34:$B$777,D$401)+'СЕТ СН'!$F$13-'СЕТ СН'!$F$21</f>
        <v>143.76604466000003</v>
      </c>
      <c r="E430" s="37">
        <f>SUMIFS(СВЦЭМ!$L$34:$L$777,СВЦЭМ!$A$34:$A$777,$A430,СВЦЭМ!$B$34:$B$777,E$401)+'СЕТ СН'!$F$13-'СЕТ СН'!$F$21</f>
        <v>157.47196442999996</v>
      </c>
      <c r="F430" s="37">
        <f>SUMIFS(СВЦЭМ!$L$34:$L$777,СВЦЭМ!$A$34:$A$777,$A430,СВЦЭМ!$B$34:$B$777,F$401)+'СЕТ СН'!$F$13-'СЕТ СН'!$F$21</f>
        <v>158.13587989999996</v>
      </c>
      <c r="G430" s="37">
        <f>SUMIFS(СВЦЭМ!$L$34:$L$777,СВЦЭМ!$A$34:$A$777,$A430,СВЦЭМ!$B$34:$B$777,G$401)+'СЕТ СН'!$F$13-'СЕТ СН'!$F$21</f>
        <v>148.93627560000004</v>
      </c>
      <c r="H430" s="37">
        <f>SUMIFS(СВЦЭМ!$L$34:$L$777,СВЦЭМ!$A$34:$A$777,$A430,СВЦЭМ!$B$34:$B$777,H$401)+'СЕТ СН'!$F$13-'СЕТ СН'!$F$21</f>
        <v>106.17450860999998</v>
      </c>
      <c r="I430" s="37">
        <f>SUMIFS(СВЦЭМ!$L$34:$L$777,СВЦЭМ!$A$34:$A$777,$A430,СВЦЭМ!$B$34:$B$777,I$401)+'СЕТ СН'!$F$13-'СЕТ СН'!$F$21</f>
        <v>48.466857119999986</v>
      </c>
      <c r="J430" s="37">
        <f>SUMIFS(СВЦЭМ!$L$34:$L$777,СВЦЭМ!$A$34:$A$777,$A430,СВЦЭМ!$B$34:$B$777,J$401)+'СЕТ СН'!$F$13-'СЕТ СН'!$F$21</f>
        <v>18.797225909999952</v>
      </c>
      <c r="K430" s="37">
        <f>SUMIFS(СВЦЭМ!$L$34:$L$777,СВЦЭМ!$A$34:$A$777,$A430,СВЦЭМ!$B$34:$B$777,K$401)+'СЕТ СН'!$F$13-'СЕТ СН'!$F$21</f>
        <v>-24.146390580000002</v>
      </c>
      <c r="L430" s="37">
        <f>SUMIFS(СВЦЭМ!$L$34:$L$777,СВЦЭМ!$A$34:$A$777,$A430,СВЦЭМ!$B$34:$B$777,L$401)+'СЕТ СН'!$F$13-'СЕТ СН'!$F$21</f>
        <v>-84.257795279999982</v>
      </c>
      <c r="M430" s="37">
        <f>SUMIFS(СВЦЭМ!$L$34:$L$777,СВЦЭМ!$A$34:$A$777,$A430,СВЦЭМ!$B$34:$B$777,M$401)+'СЕТ СН'!$F$13-'СЕТ СН'!$F$21</f>
        <v>-107.84659592999998</v>
      </c>
      <c r="N430" s="37">
        <f>SUMIFS(СВЦЭМ!$L$34:$L$777,СВЦЭМ!$A$34:$A$777,$A430,СВЦЭМ!$B$34:$B$777,N$401)+'СЕТ СН'!$F$13-'СЕТ СН'!$F$21</f>
        <v>-107.64367290000001</v>
      </c>
      <c r="O430" s="37">
        <f>SUMIFS(СВЦЭМ!$L$34:$L$777,СВЦЭМ!$A$34:$A$777,$A430,СВЦЭМ!$B$34:$B$777,O$401)+'СЕТ СН'!$F$13-'СЕТ СН'!$F$21</f>
        <v>-106.04924434999998</v>
      </c>
      <c r="P430" s="37">
        <f>SUMIFS(СВЦЭМ!$L$34:$L$777,СВЦЭМ!$A$34:$A$777,$A430,СВЦЭМ!$B$34:$B$777,P$401)+'СЕТ СН'!$F$13-'СЕТ СН'!$F$21</f>
        <v>-102.47867794000001</v>
      </c>
      <c r="Q430" s="37">
        <f>SUMIFS(СВЦЭМ!$L$34:$L$777,СВЦЭМ!$A$34:$A$777,$A430,СВЦЭМ!$B$34:$B$777,Q$401)+'СЕТ СН'!$F$13-'СЕТ СН'!$F$21</f>
        <v>-103.28017632000001</v>
      </c>
      <c r="R430" s="37">
        <f>SUMIFS(СВЦЭМ!$L$34:$L$777,СВЦЭМ!$A$34:$A$777,$A430,СВЦЭМ!$B$34:$B$777,R$401)+'СЕТ СН'!$F$13-'СЕТ СН'!$F$21</f>
        <v>-103.80147439000001</v>
      </c>
      <c r="S430" s="37">
        <f>SUMIFS(СВЦЭМ!$L$34:$L$777,СВЦЭМ!$A$34:$A$777,$A430,СВЦЭМ!$B$34:$B$777,S$401)+'СЕТ СН'!$F$13-'СЕТ СН'!$F$21</f>
        <v>-109.74421619999998</v>
      </c>
      <c r="T430" s="37">
        <f>SUMIFS(СВЦЭМ!$L$34:$L$777,СВЦЭМ!$A$34:$A$777,$A430,СВЦЭМ!$B$34:$B$777,T$401)+'СЕТ СН'!$F$13-'СЕТ СН'!$F$21</f>
        <v>-102.65729934000001</v>
      </c>
      <c r="U430" s="37">
        <f>SUMIFS(СВЦЭМ!$L$34:$L$777,СВЦЭМ!$A$34:$A$777,$A430,СВЦЭМ!$B$34:$B$777,U$401)+'СЕТ СН'!$F$13-'СЕТ СН'!$F$21</f>
        <v>-99.478898609999987</v>
      </c>
      <c r="V430" s="37">
        <f>SUMIFS(СВЦЭМ!$L$34:$L$777,СВЦЭМ!$A$34:$A$777,$A430,СВЦЭМ!$B$34:$B$777,V$401)+'СЕТ СН'!$F$13-'СЕТ СН'!$F$21</f>
        <v>-87.453824520000012</v>
      </c>
      <c r="W430" s="37">
        <f>SUMIFS(СВЦЭМ!$L$34:$L$777,СВЦЭМ!$A$34:$A$777,$A430,СВЦЭМ!$B$34:$B$777,W$401)+'СЕТ СН'!$F$13-'СЕТ СН'!$F$21</f>
        <v>-32.501363849999962</v>
      </c>
      <c r="X430" s="37">
        <f>SUMIFS(СВЦЭМ!$L$34:$L$777,СВЦЭМ!$A$34:$A$777,$A430,СВЦЭМ!$B$34:$B$777,X$401)+'СЕТ СН'!$F$13-'СЕТ СН'!$F$21</f>
        <v>5.9450003700000025</v>
      </c>
      <c r="Y430" s="37">
        <f>SUMIFS(СВЦЭМ!$L$34:$L$777,СВЦЭМ!$A$34:$A$777,$A430,СВЦЭМ!$B$34:$B$777,Y$401)+'СЕТ СН'!$F$13-'СЕТ СН'!$F$21</f>
        <v>42.125670509999964</v>
      </c>
    </row>
    <row r="431" spans="1:25" ht="15.75" x14ac:dyDescent="0.2">
      <c r="A431" s="36">
        <f t="shared" si="11"/>
        <v>42977</v>
      </c>
      <c r="B431" s="37">
        <f>SUMIFS(СВЦЭМ!$L$34:$L$777,СВЦЭМ!$A$34:$A$777,$A431,СВЦЭМ!$B$34:$B$777,B$401)+'СЕТ СН'!$F$13-'СЕТ СН'!$F$21</f>
        <v>91.746228029999997</v>
      </c>
      <c r="C431" s="37">
        <f>SUMIFS(СВЦЭМ!$L$34:$L$777,СВЦЭМ!$A$34:$A$777,$A431,СВЦЭМ!$B$34:$B$777,C$401)+'СЕТ СН'!$F$13-'СЕТ СН'!$F$21</f>
        <v>122.42314968999995</v>
      </c>
      <c r="D431" s="37">
        <f>SUMIFS(СВЦЭМ!$L$34:$L$777,СВЦЭМ!$A$34:$A$777,$A431,СВЦЭМ!$B$34:$B$777,D$401)+'СЕТ СН'!$F$13-'СЕТ СН'!$F$21</f>
        <v>123.99777537</v>
      </c>
      <c r="E431" s="37">
        <f>SUMIFS(СВЦЭМ!$L$34:$L$777,СВЦЭМ!$A$34:$A$777,$A431,СВЦЭМ!$B$34:$B$777,E$401)+'СЕТ СН'!$F$13-'СЕТ СН'!$F$21</f>
        <v>131.25078435</v>
      </c>
      <c r="F431" s="37">
        <f>SUMIFS(СВЦЭМ!$L$34:$L$777,СВЦЭМ!$A$34:$A$777,$A431,СВЦЭМ!$B$34:$B$777,F$401)+'СЕТ СН'!$F$13-'СЕТ СН'!$F$21</f>
        <v>131.23250849999999</v>
      </c>
      <c r="G431" s="37">
        <f>SUMIFS(СВЦЭМ!$L$34:$L$777,СВЦЭМ!$A$34:$A$777,$A431,СВЦЭМ!$B$34:$B$777,G$401)+'СЕТ СН'!$F$13-'СЕТ СН'!$F$21</f>
        <v>125.44335194999996</v>
      </c>
      <c r="H431" s="37">
        <f>SUMIFS(СВЦЭМ!$L$34:$L$777,СВЦЭМ!$A$34:$A$777,$A431,СВЦЭМ!$B$34:$B$777,H$401)+'СЕТ СН'!$F$13-'СЕТ СН'!$F$21</f>
        <v>86.57839690000003</v>
      </c>
      <c r="I431" s="37">
        <f>SUMIFS(СВЦЭМ!$L$34:$L$777,СВЦЭМ!$A$34:$A$777,$A431,СВЦЭМ!$B$34:$B$777,I$401)+'СЕТ СН'!$F$13-'СЕТ СН'!$F$21</f>
        <v>55.147936840000057</v>
      </c>
      <c r="J431" s="37">
        <f>SUMIFS(СВЦЭМ!$L$34:$L$777,СВЦЭМ!$A$34:$A$777,$A431,СВЦЭМ!$B$34:$B$777,J$401)+'СЕТ СН'!$F$13-'СЕТ СН'!$F$21</f>
        <v>18.922353960000009</v>
      </c>
      <c r="K431" s="37">
        <f>SUMIFS(СВЦЭМ!$L$34:$L$777,СВЦЭМ!$A$34:$A$777,$A431,СВЦЭМ!$B$34:$B$777,K$401)+'СЕТ СН'!$F$13-'СЕТ СН'!$F$21</f>
        <v>-18.233202600000027</v>
      </c>
      <c r="L431" s="37">
        <f>SUMIFS(СВЦЭМ!$L$34:$L$777,СВЦЭМ!$A$34:$A$777,$A431,СВЦЭМ!$B$34:$B$777,L$401)+'СЕТ СН'!$F$13-'СЕТ СН'!$F$21</f>
        <v>-76.777310790000001</v>
      </c>
      <c r="M431" s="37">
        <f>SUMIFS(СВЦЭМ!$L$34:$L$777,СВЦЭМ!$A$34:$A$777,$A431,СВЦЭМ!$B$34:$B$777,M$401)+'СЕТ СН'!$F$13-'СЕТ СН'!$F$21</f>
        <v>-99.894335379999973</v>
      </c>
      <c r="N431" s="37">
        <f>SUMIFS(СВЦЭМ!$L$34:$L$777,СВЦЭМ!$A$34:$A$777,$A431,СВЦЭМ!$B$34:$B$777,N$401)+'СЕТ СН'!$F$13-'СЕТ СН'!$F$21</f>
        <v>-95.898833819999993</v>
      </c>
      <c r="O431" s="37">
        <f>SUMIFS(СВЦЭМ!$L$34:$L$777,СВЦЭМ!$A$34:$A$777,$A431,СВЦЭМ!$B$34:$B$777,O$401)+'СЕТ СН'!$F$13-'СЕТ СН'!$F$21</f>
        <v>-95.628683130000013</v>
      </c>
      <c r="P431" s="37">
        <f>SUMIFS(СВЦЭМ!$L$34:$L$777,СВЦЭМ!$A$34:$A$777,$A431,СВЦЭМ!$B$34:$B$777,P$401)+'СЕТ СН'!$F$13-'СЕТ СН'!$F$21</f>
        <v>-96.858669120000002</v>
      </c>
      <c r="Q431" s="37">
        <f>SUMIFS(СВЦЭМ!$L$34:$L$777,СВЦЭМ!$A$34:$A$777,$A431,СВЦЭМ!$B$34:$B$777,Q$401)+'СЕТ СН'!$F$13-'СЕТ СН'!$F$21</f>
        <v>-97.359345399999995</v>
      </c>
      <c r="R431" s="37">
        <f>SUMIFS(СВЦЭМ!$L$34:$L$777,СВЦЭМ!$A$34:$A$777,$A431,СВЦЭМ!$B$34:$B$777,R$401)+'СЕТ СН'!$F$13-'СЕТ СН'!$F$21</f>
        <v>-93.275523650000025</v>
      </c>
      <c r="S431" s="37">
        <f>SUMIFS(СВЦЭМ!$L$34:$L$777,СВЦЭМ!$A$34:$A$777,$A431,СВЦЭМ!$B$34:$B$777,S$401)+'СЕТ СН'!$F$13-'СЕТ СН'!$F$21</f>
        <v>-98.764040260000002</v>
      </c>
      <c r="T431" s="37">
        <f>SUMIFS(СВЦЭМ!$L$34:$L$777,СВЦЭМ!$A$34:$A$777,$A431,СВЦЭМ!$B$34:$B$777,T$401)+'СЕТ СН'!$F$13-'СЕТ СН'!$F$21</f>
        <v>-96.95010000000002</v>
      </c>
      <c r="U431" s="37">
        <f>SUMIFS(СВЦЭМ!$L$34:$L$777,СВЦЭМ!$A$34:$A$777,$A431,СВЦЭМ!$B$34:$B$777,U$401)+'СЕТ СН'!$F$13-'СЕТ СН'!$F$21</f>
        <v>-100.71450175000001</v>
      </c>
      <c r="V431" s="37">
        <f>SUMIFS(СВЦЭМ!$L$34:$L$777,СВЦЭМ!$A$34:$A$777,$A431,СВЦЭМ!$B$34:$B$777,V$401)+'СЕТ СН'!$F$13-'СЕТ СН'!$F$21</f>
        <v>-90.428697870000008</v>
      </c>
      <c r="W431" s="37">
        <f>SUMIFS(СВЦЭМ!$L$34:$L$777,СВЦЭМ!$A$34:$A$777,$A431,СВЦЭМ!$B$34:$B$777,W$401)+'СЕТ СН'!$F$13-'СЕТ СН'!$F$21</f>
        <v>-36.350235320000024</v>
      </c>
      <c r="X431" s="37">
        <f>SUMIFS(СВЦЭМ!$L$34:$L$777,СВЦЭМ!$A$34:$A$777,$A431,СВЦЭМ!$B$34:$B$777,X$401)+'СЕТ СН'!$F$13-'СЕТ СН'!$F$21</f>
        <v>-10.879792709999947</v>
      </c>
      <c r="Y431" s="37">
        <f>SUMIFS(СВЦЭМ!$L$34:$L$777,СВЦЭМ!$A$34:$A$777,$A431,СВЦЭМ!$B$34:$B$777,Y$401)+'СЕТ СН'!$F$13-'СЕТ СН'!$F$21</f>
        <v>7.1652770800000098</v>
      </c>
    </row>
    <row r="432" spans="1:25" ht="15.75" x14ac:dyDescent="0.2">
      <c r="A432" s="36">
        <f t="shared" si="11"/>
        <v>42978</v>
      </c>
      <c r="B432" s="37">
        <f>SUMIFS(СВЦЭМ!$L$34:$L$777,СВЦЭМ!$A$34:$A$777,$A432,СВЦЭМ!$B$34:$B$777,B$401)+'СЕТ СН'!$F$13-'СЕТ СН'!$F$21</f>
        <v>-12.573599700000045</v>
      </c>
      <c r="C432" s="37">
        <f>SUMIFS(СВЦЭМ!$L$34:$L$777,СВЦЭМ!$A$34:$A$777,$A432,СВЦЭМ!$B$34:$B$777,C$401)+'СЕТ СН'!$F$13-'СЕТ СН'!$F$21</f>
        <v>61.720608019999986</v>
      </c>
      <c r="D432" s="37">
        <f>SUMIFS(СВЦЭМ!$L$34:$L$777,СВЦЭМ!$A$34:$A$777,$A432,СВЦЭМ!$B$34:$B$777,D$401)+'СЕТ СН'!$F$13-'СЕТ СН'!$F$21</f>
        <v>99.016497759999993</v>
      </c>
      <c r="E432" s="37">
        <f>SUMIFS(СВЦЭМ!$L$34:$L$777,СВЦЭМ!$A$34:$A$777,$A432,СВЦЭМ!$B$34:$B$777,E$401)+'СЕТ СН'!$F$13-'СЕТ СН'!$F$21</f>
        <v>111.15134235999994</v>
      </c>
      <c r="F432" s="37">
        <f>SUMIFS(СВЦЭМ!$L$34:$L$777,СВЦЭМ!$A$34:$A$777,$A432,СВЦЭМ!$B$34:$B$777,F$401)+'СЕТ СН'!$F$13-'СЕТ СН'!$F$21</f>
        <v>118.14126437000004</v>
      </c>
      <c r="G432" s="37">
        <f>SUMIFS(СВЦЭМ!$L$34:$L$777,СВЦЭМ!$A$34:$A$777,$A432,СВЦЭМ!$B$34:$B$777,G$401)+'СЕТ СН'!$F$13-'СЕТ СН'!$F$21</f>
        <v>114.62383263000004</v>
      </c>
      <c r="H432" s="37">
        <f>SUMIFS(СВЦЭМ!$L$34:$L$777,СВЦЭМ!$A$34:$A$777,$A432,СВЦЭМ!$B$34:$B$777,H$401)+'СЕТ СН'!$F$13-'СЕТ СН'!$F$21</f>
        <v>71.835034950000022</v>
      </c>
      <c r="I432" s="37">
        <f>SUMIFS(СВЦЭМ!$L$34:$L$777,СВЦЭМ!$A$34:$A$777,$A432,СВЦЭМ!$B$34:$B$777,I$401)+'СЕТ СН'!$F$13-'СЕТ СН'!$F$21</f>
        <v>5.1125542700000324</v>
      </c>
      <c r="J432" s="37">
        <f>SUMIFS(СВЦЭМ!$L$34:$L$777,СВЦЭМ!$A$34:$A$777,$A432,СВЦЭМ!$B$34:$B$777,J$401)+'СЕТ СН'!$F$13-'СЕТ СН'!$F$21</f>
        <v>-5.9767590599999494</v>
      </c>
      <c r="K432" s="37">
        <f>SUMIFS(СВЦЭМ!$L$34:$L$777,СВЦЭМ!$A$34:$A$777,$A432,СВЦЭМ!$B$34:$B$777,K$401)+'СЕТ СН'!$F$13-'СЕТ СН'!$F$21</f>
        <v>-33.350652259999947</v>
      </c>
      <c r="L432" s="37">
        <f>SUMIFS(СВЦЭМ!$L$34:$L$777,СВЦЭМ!$A$34:$A$777,$A432,СВЦЭМ!$B$34:$B$777,L$401)+'СЕТ СН'!$F$13-'СЕТ СН'!$F$21</f>
        <v>-100.48205612999999</v>
      </c>
      <c r="M432" s="37">
        <f>SUMIFS(СВЦЭМ!$L$34:$L$777,СВЦЭМ!$A$34:$A$777,$A432,СВЦЭМ!$B$34:$B$777,M$401)+'СЕТ СН'!$F$13-'СЕТ СН'!$F$21</f>
        <v>-120.99823206000002</v>
      </c>
      <c r="N432" s="37">
        <f>SUMIFS(СВЦЭМ!$L$34:$L$777,СВЦЭМ!$A$34:$A$777,$A432,СВЦЭМ!$B$34:$B$777,N$401)+'СЕТ СН'!$F$13-'СЕТ СН'!$F$21</f>
        <v>-120.07620539999999</v>
      </c>
      <c r="O432" s="37">
        <f>SUMIFS(СВЦЭМ!$L$34:$L$777,СВЦЭМ!$A$34:$A$777,$A432,СВЦЭМ!$B$34:$B$777,O$401)+'СЕТ СН'!$F$13-'СЕТ СН'!$F$21</f>
        <v>-121.14780493000001</v>
      </c>
      <c r="P432" s="37">
        <f>SUMIFS(СВЦЭМ!$L$34:$L$777,СВЦЭМ!$A$34:$A$777,$A432,СВЦЭМ!$B$34:$B$777,P$401)+'СЕТ СН'!$F$13-'СЕТ СН'!$F$21</f>
        <v>-121.91876459999997</v>
      </c>
      <c r="Q432" s="37">
        <f>SUMIFS(СВЦЭМ!$L$34:$L$777,СВЦЭМ!$A$34:$A$777,$A432,СВЦЭМ!$B$34:$B$777,Q$401)+'СЕТ СН'!$F$13-'СЕТ СН'!$F$21</f>
        <v>-119.04445250999999</v>
      </c>
      <c r="R432" s="37">
        <f>SUMIFS(СВЦЭМ!$L$34:$L$777,СВЦЭМ!$A$34:$A$777,$A432,СВЦЭМ!$B$34:$B$777,R$401)+'СЕТ СН'!$F$13-'СЕТ СН'!$F$21</f>
        <v>-116.17471898000002</v>
      </c>
      <c r="S432" s="37">
        <f>SUMIFS(СВЦЭМ!$L$34:$L$777,СВЦЭМ!$A$34:$A$777,$A432,СВЦЭМ!$B$34:$B$777,S$401)+'СЕТ СН'!$F$13-'СЕТ СН'!$F$21</f>
        <v>-122.21233919000002</v>
      </c>
      <c r="T432" s="37">
        <f>SUMIFS(СВЦЭМ!$L$34:$L$777,СВЦЭМ!$A$34:$A$777,$A432,СВЦЭМ!$B$34:$B$777,T$401)+'СЕТ СН'!$F$13-'СЕТ СН'!$F$21</f>
        <v>-117.88623269999999</v>
      </c>
      <c r="U432" s="37">
        <f>SUMIFS(СВЦЭМ!$L$34:$L$777,СВЦЭМ!$A$34:$A$777,$A432,СВЦЭМ!$B$34:$B$777,U$401)+'СЕТ СН'!$F$13-'СЕТ СН'!$F$21</f>
        <v>-117.83756012999999</v>
      </c>
      <c r="V432" s="37">
        <f>SUMIFS(СВЦЭМ!$L$34:$L$777,СВЦЭМ!$A$34:$A$777,$A432,СВЦЭМ!$B$34:$B$777,V$401)+'СЕТ СН'!$F$13-'СЕТ СН'!$F$21</f>
        <v>-120.77888538000002</v>
      </c>
      <c r="W432" s="37">
        <f>SUMIFS(СВЦЭМ!$L$34:$L$777,СВЦЭМ!$A$34:$A$777,$A432,СВЦЭМ!$B$34:$B$777,W$401)+'СЕТ СН'!$F$13-'СЕТ СН'!$F$21</f>
        <v>-67.533119250000027</v>
      </c>
      <c r="X432" s="37">
        <f>SUMIFS(СВЦЭМ!$L$34:$L$777,СВЦЭМ!$A$34:$A$777,$A432,СВЦЭМ!$B$34:$B$777,X$401)+'СЕТ СН'!$F$13-'СЕТ СН'!$F$21</f>
        <v>-21.509303290000048</v>
      </c>
      <c r="Y432" s="37">
        <f>SUMIFS(СВЦЭМ!$L$34:$L$777,СВЦЭМ!$A$34:$A$777,$A432,СВЦЭМ!$B$34:$B$777,Y$401)+'СЕТ СН'!$F$13-'СЕТ СН'!$F$21</f>
        <v>-2.8361300100000335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СН'!$F$21</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5">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row>
    <row r="439" spans="1:26" ht="15.75" x14ac:dyDescent="0.25">
      <c r="A439" s="115"/>
      <c r="B439" s="115"/>
      <c r="C439" s="115"/>
      <c r="D439" s="115"/>
      <c r="E439" s="115"/>
      <c r="F439" s="115"/>
      <c r="G439" s="115"/>
      <c r="H439" s="115"/>
      <c r="I439" s="115"/>
      <c r="J439" s="115"/>
      <c r="K439" s="115"/>
      <c r="L439" s="115"/>
      <c r="M439" s="115"/>
      <c r="N439" s="118">
        <f>СВЦЭМ!$D$12+'СЕТ СН'!$F$10-'СЕТ СН'!$F$22</f>
        <v>-290991.81922571216</v>
      </c>
      <c r="O439" s="119"/>
      <c r="P439" s="118">
        <f>СВЦЭМ!$D$12+'СЕТ СН'!$F$10-'СЕТ СН'!$G$22</f>
        <v>-646716.27922571218</v>
      </c>
      <c r="Q439" s="119"/>
      <c r="R439" s="118">
        <f>СВЦЭМ!$D$12+'СЕТ СН'!$F$10-'СЕТ СН'!$H$22</f>
        <v>-1002440.7392257121</v>
      </c>
      <c r="S439" s="119"/>
      <c r="T439" s="118">
        <f>СВЦЭМ!$D$12+'СЕТ СН'!$F$10-'СЕТ СН'!$I$22</f>
        <v>-1039451.2492257121</v>
      </c>
      <c r="U439" s="11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412" zoomScale="70" zoomScaleNormal="70" zoomScaleSheetLayoutView="80" workbookViewId="0">
      <selection activeCell="L435" sqref="L435:M435"/>
    </sheetView>
  </sheetViews>
  <sheetFormatPr defaultRowHeight="15" x14ac:dyDescent="0.25"/>
  <cols>
    <col min="1" max="1" width="10.875" style="50" customWidth="1"/>
    <col min="2" max="25" width="10" style="50"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августе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2" t="s">
        <v>42</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84</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01.08.2017</v>
      </c>
      <c r="B12" s="37">
        <f>SUMIFS(СВЦЭМ!$D$34:$D$777,СВЦЭМ!$A$34:$A$777,$A12,СВЦЭМ!$B$34:$B$777,B$11)+'СЕТ СН'!$F$11+СВЦЭМ!$D$10+'СЕТ СН'!$F$6-'СЕТ СН'!$F$23</f>
        <v>689.38394814000003</v>
      </c>
      <c r="C12" s="37">
        <f>SUMIFS(СВЦЭМ!$D$34:$D$777,СВЦЭМ!$A$34:$A$777,$A12,СВЦЭМ!$B$34:$B$777,C$11)+'СЕТ СН'!$F$11+СВЦЭМ!$D$10+'СЕТ СН'!$F$6-'СЕТ СН'!$F$23</f>
        <v>759.4068404799998</v>
      </c>
      <c r="D12" s="37">
        <f>SUMIFS(СВЦЭМ!$D$34:$D$777,СВЦЭМ!$A$34:$A$777,$A12,СВЦЭМ!$B$34:$B$777,D$11)+'СЕТ СН'!$F$11+СВЦЭМ!$D$10+'СЕТ СН'!$F$6-'СЕТ СН'!$F$23</f>
        <v>793.86140551999983</v>
      </c>
      <c r="E12" s="37">
        <f>SUMIFS(СВЦЭМ!$D$34:$D$777,СВЦЭМ!$A$34:$A$777,$A12,СВЦЭМ!$B$34:$B$777,E$11)+'СЕТ СН'!$F$11+СВЦЭМ!$D$10+'СЕТ СН'!$F$6-'СЕТ СН'!$F$23</f>
        <v>824.68464263999999</v>
      </c>
      <c r="F12" s="37">
        <f>SUMIFS(СВЦЭМ!$D$34:$D$777,СВЦЭМ!$A$34:$A$777,$A12,СВЦЭМ!$B$34:$B$777,F$11)+'СЕТ СН'!$F$11+СВЦЭМ!$D$10+'СЕТ СН'!$F$6-'СЕТ СН'!$F$23</f>
        <v>831.52441593999993</v>
      </c>
      <c r="G12" s="37">
        <f>SUMIFS(СВЦЭМ!$D$34:$D$777,СВЦЭМ!$A$34:$A$777,$A12,СВЦЭМ!$B$34:$B$777,G$11)+'СЕТ СН'!$F$11+СВЦЭМ!$D$10+'СЕТ СН'!$F$6-'СЕТ СН'!$F$23</f>
        <v>842.96072638999999</v>
      </c>
      <c r="H12" s="37">
        <f>SUMIFS(СВЦЭМ!$D$34:$D$777,СВЦЭМ!$A$34:$A$777,$A12,СВЦЭМ!$B$34:$B$777,H$11)+'СЕТ СН'!$F$11+СВЦЭМ!$D$10+'СЕТ СН'!$F$6-'СЕТ СН'!$F$23</f>
        <v>799.58285989000001</v>
      </c>
      <c r="I12" s="37">
        <f>SUMIFS(СВЦЭМ!$D$34:$D$777,СВЦЭМ!$A$34:$A$777,$A12,СВЦЭМ!$B$34:$B$777,I$11)+'СЕТ СН'!$F$11+СВЦЭМ!$D$10+'СЕТ СН'!$F$6-'СЕТ СН'!$F$23</f>
        <v>681.28087919000018</v>
      </c>
      <c r="J12" s="37">
        <f>SUMIFS(СВЦЭМ!$D$34:$D$777,СВЦЭМ!$A$34:$A$777,$A12,СВЦЭМ!$B$34:$B$777,J$11)+'СЕТ СН'!$F$11+СВЦЭМ!$D$10+'СЕТ СН'!$F$6-'СЕТ СН'!$F$23</f>
        <v>562.87980094</v>
      </c>
      <c r="K12" s="37">
        <f>SUMIFS(СВЦЭМ!$D$34:$D$777,СВЦЭМ!$A$34:$A$777,$A12,СВЦЭМ!$B$34:$B$777,K$11)+'СЕТ СН'!$F$11+СВЦЭМ!$D$10+'СЕТ СН'!$F$6-'СЕТ СН'!$F$23</f>
        <v>473.3233682099999</v>
      </c>
      <c r="L12" s="37">
        <f>SUMIFS(СВЦЭМ!$D$34:$D$777,СВЦЭМ!$A$34:$A$777,$A12,СВЦЭМ!$B$34:$B$777,L$11)+'СЕТ СН'!$F$11+СВЦЭМ!$D$10+'СЕТ СН'!$F$6-'СЕТ СН'!$F$23</f>
        <v>428.21265032000008</v>
      </c>
      <c r="M12" s="37">
        <f>SUMIFS(СВЦЭМ!$D$34:$D$777,СВЦЭМ!$A$34:$A$777,$A12,СВЦЭМ!$B$34:$B$777,M$11)+'СЕТ СН'!$F$11+СВЦЭМ!$D$10+'СЕТ СН'!$F$6-'СЕТ СН'!$F$23</f>
        <v>422.33234783</v>
      </c>
      <c r="N12" s="37">
        <f>SUMIFS(СВЦЭМ!$D$34:$D$777,СВЦЭМ!$A$34:$A$777,$A12,СВЦЭМ!$B$34:$B$777,N$11)+'СЕТ СН'!$F$11+СВЦЭМ!$D$10+'СЕТ СН'!$F$6-'СЕТ СН'!$F$23</f>
        <v>420.25831905000007</v>
      </c>
      <c r="O12" s="37">
        <f>SUMIFS(СВЦЭМ!$D$34:$D$777,СВЦЭМ!$A$34:$A$777,$A12,СВЦЭМ!$B$34:$B$777,O$11)+'СЕТ СН'!$F$11+СВЦЭМ!$D$10+'СЕТ СН'!$F$6-'СЕТ СН'!$F$23</f>
        <v>425.63238836000005</v>
      </c>
      <c r="P12" s="37">
        <f>SUMIFS(СВЦЭМ!$D$34:$D$777,СВЦЭМ!$A$34:$A$777,$A12,СВЦЭМ!$B$34:$B$777,P$11)+'СЕТ СН'!$F$11+СВЦЭМ!$D$10+'СЕТ СН'!$F$6-'СЕТ СН'!$F$23</f>
        <v>425.77975027000002</v>
      </c>
      <c r="Q12" s="37">
        <f>SUMIFS(СВЦЭМ!$D$34:$D$777,СВЦЭМ!$A$34:$A$777,$A12,СВЦЭМ!$B$34:$B$777,Q$11)+'СЕТ СН'!$F$11+СВЦЭМ!$D$10+'СЕТ СН'!$F$6-'СЕТ СН'!$F$23</f>
        <v>424.42446184000005</v>
      </c>
      <c r="R12" s="37">
        <f>SUMIFS(СВЦЭМ!$D$34:$D$777,СВЦЭМ!$A$34:$A$777,$A12,СВЦЭМ!$B$34:$B$777,R$11)+'СЕТ СН'!$F$11+СВЦЭМ!$D$10+'СЕТ СН'!$F$6-'СЕТ СН'!$F$23</f>
        <v>425.28275508000013</v>
      </c>
      <c r="S12" s="37">
        <f>SUMIFS(СВЦЭМ!$D$34:$D$777,СВЦЭМ!$A$34:$A$777,$A12,СВЦЭМ!$B$34:$B$777,S$11)+'СЕТ СН'!$F$11+СВЦЭМ!$D$10+'СЕТ СН'!$F$6-'СЕТ СН'!$F$23</f>
        <v>424.18594246999999</v>
      </c>
      <c r="T12" s="37">
        <f>SUMIFS(СВЦЭМ!$D$34:$D$777,СВЦЭМ!$A$34:$A$777,$A12,СВЦЭМ!$B$34:$B$777,T$11)+'СЕТ СН'!$F$11+СВЦЭМ!$D$10+'СЕТ СН'!$F$6-'СЕТ СН'!$F$23</f>
        <v>423.58086321000008</v>
      </c>
      <c r="U12" s="37">
        <f>SUMIFS(СВЦЭМ!$D$34:$D$777,СВЦЭМ!$A$34:$A$777,$A12,СВЦЭМ!$B$34:$B$777,U$11)+'СЕТ СН'!$F$11+СВЦЭМ!$D$10+'СЕТ СН'!$F$6-'СЕТ СН'!$F$23</f>
        <v>420.24677362</v>
      </c>
      <c r="V12" s="37">
        <f>SUMIFS(СВЦЭМ!$D$34:$D$777,СВЦЭМ!$A$34:$A$777,$A12,СВЦЭМ!$B$34:$B$777,V$11)+'СЕТ СН'!$F$11+СВЦЭМ!$D$10+'СЕТ СН'!$F$6-'СЕТ СН'!$F$23</f>
        <v>448.70746529999997</v>
      </c>
      <c r="W12" s="37">
        <f>SUMIFS(СВЦЭМ!$D$34:$D$777,СВЦЭМ!$A$34:$A$777,$A12,СВЦЭМ!$B$34:$B$777,W$11)+'СЕТ СН'!$F$11+СВЦЭМ!$D$10+'СЕТ СН'!$F$6-'СЕТ СН'!$F$23</f>
        <v>501.81915021000009</v>
      </c>
      <c r="X12" s="37">
        <f>SUMIFS(СВЦЭМ!$D$34:$D$777,СВЦЭМ!$A$34:$A$777,$A12,СВЦЭМ!$B$34:$B$777,X$11)+'СЕТ СН'!$F$11+СВЦЭМ!$D$10+'СЕТ СН'!$F$6-'СЕТ СН'!$F$23</f>
        <v>550.6351473499999</v>
      </c>
      <c r="Y12" s="37">
        <f>SUMIFS(СВЦЭМ!$D$34:$D$777,СВЦЭМ!$A$34:$A$777,$A12,СВЦЭМ!$B$34:$B$777,Y$11)+'СЕТ СН'!$F$11+СВЦЭМ!$D$10+'СЕТ СН'!$F$6-'СЕТ СН'!$F$23</f>
        <v>646.07384218000016</v>
      </c>
      <c r="AA12" s="46"/>
    </row>
    <row r="13" spans="1:27" ht="15.75" x14ac:dyDescent="0.2">
      <c r="A13" s="36">
        <f>A12+1</f>
        <v>42949</v>
      </c>
      <c r="B13" s="37">
        <f>SUMIFS(СВЦЭМ!$D$34:$D$777,СВЦЭМ!$A$34:$A$777,$A13,СВЦЭМ!$B$34:$B$777,B$11)+'СЕТ СН'!$F$11+СВЦЭМ!$D$10+'СЕТ СН'!$F$6-'СЕТ СН'!$F$23</f>
        <v>703.93764990999989</v>
      </c>
      <c r="C13" s="37">
        <f>SUMIFS(СВЦЭМ!$D$34:$D$777,СВЦЭМ!$A$34:$A$777,$A13,СВЦЭМ!$B$34:$B$777,C$11)+'СЕТ СН'!$F$11+СВЦЭМ!$D$10+'СЕТ СН'!$F$6-'СЕТ СН'!$F$23</f>
        <v>787.45847393000008</v>
      </c>
      <c r="D13" s="37">
        <f>SUMIFS(СВЦЭМ!$D$34:$D$777,СВЦЭМ!$A$34:$A$777,$A13,СВЦЭМ!$B$34:$B$777,D$11)+'СЕТ СН'!$F$11+СВЦЭМ!$D$10+'СЕТ СН'!$F$6-'СЕТ СН'!$F$23</f>
        <v>829.27129463999995</v>
      </c>
      <c r="E13" s="37">
        <f>SUMIFS(СВЦЭМ!$D$34:$D$777,СВЦЭМ!$A$34:$A$777,$A13,СВЦЭМ!$B$34:$B$777,E$11)+'СЕТ СН'!$F$11+СВЦЭМ!$D$10+'СЕТ СН'!$F$6-'СЕТ СН'!$F$23</f>
        <v>841.0262588999999</v>
      </c>
      <c r="F13" s="37">
        <f>SUMIFS(СВЦЭМ!$D$34:$D$777,СВЦЭМ!$A$34:$A$777,$A13,СВЦЭМ!$B$34:$B$777,F$11)+'СЕТ СН'!$F$11+СВЦЭМ!$D$10+'СЕТ СН'!$F$6-'СЕТ СН'!$F$23</f>
        <v>848.72455763999983</v>
      </c>
      <c r="G13" s="37">
        <f>SUMIFS(СВЦЭМ!$D$34:$D$777,СВЦЭМ!$A$34:$A$777,$A13,СВЦЭМ!$B$34:$B$777,G$11)+'СЕТ СН'!$F$11+СВЦЭМ!$D$10+'СЕТ СН'!$F$6-'СЕТ СН'!$F$23</f>
        <v>835.19609708999997</v>
      </c>
      <c r="H13" s="37">
        <f>SUMIFS(СВЦЭМ!$D$34:$D$777,СВЦЭМ!$A$34:$A$777,$A13,СВЦЭМ!$B$34:$B$777,H$11)+'СЕТ СН'!$F$11+СВЦЭМ!$D$10+'СЕТ СН'!$F$6-'СЕТ СН'!$F$23</f>
        <v>757.61211398</v>
      </c>
      <c r="I13" s="37">
        <f>SUMIFS(СВЦЭМ!$D$34:$D$777,СВЦЭМ!$A$34:$A$777,$A13,СВЦЭМ!$B$34:$B$777,I$11)+'СЕТ СН'!$F$11+СВЦЭМ!$D$10+'СЕТ СН'!$F$6-'СЕТ СН'!$F$23</f>
        <v>646.2566705700001</v>
      </c>
      <c r="J13" s="37">
        <f>SUMIFS(СВЦЭМ!$D$34:$D$777,СВЦЭМ!$A$34:$A$777,$A13,СВЦЭМ!$B$34:$B$777,J$11)+'СЕТ СН'!$F$11+СВЦЭМ!$D$10+'СЕТ СН'!$F$6-'СЕТ СН'!$F$23</f>
        <v>542.56842919000019</v>
      </c>
      <c r="K13" s="37">
        <f>SUMIFS(СВЦЭМ!$D$34:$D$777,СВЦЭМ!$A$34:$A$777,$A13,СВЦЭМ!$B$34:$B$777,K$11)+'СЕТ СН'!$F$11+СВЦЭМ!$D$10+'СЕТ СН'!$F$6-'СЕТ СН'!$F$23</f>
        <v>491.86642052000002</v>
      </c>
      <c r="L13" s="37">
        <f>SUMIFS(СВЦЭМ!$D$34:$D$777,СВЦЭМ!$A$34:$A$777,$A13,СВЦЭМ!$B$34:$B$777,L$11)+'СЕТ СН'!$F$11+СВЦЭМ!$D$10+'СЕТ СН'!$F$6-'СЕТ СН'!$F$23</f>
        <v>452.60939757999995</v>
      </c>
      <c r="M13" s="37">
        <f>SUMIFS(СВЦЭМ!$D$34:$D$777,СВЦЭМ!$A$34:$A$777,$A13,СВЦЭМ!$B$34:$B$777,M$11)+'СЕТ СН'!$F$11+СВЦЭМ!$D$10+'СЕТ СН'!$F$6-'СЕТ СН'!$F$23</f>
        <v>451.68566725000005</v>
      </c>
      <c r="N13" s="37">
        <f>SUMIFS(СВЦЭМ!$D$34:$D$777,СВЦЭМ!$A$34:$A$777,$A13,СВЦЭМ!$B$34:$B$777,N$11)+'СЕТ СН'!$F$11+СВЦЭМ!$D$10+'СЕТ СН'!$F$6-'СЕТ СН'!$F$23</f>
        <v>443.79820473000007</v>
      </c>
      <c r="O13" s="37">
        <f>SUMIFS(СВЦЭМ!$D$34:$D$777,СВЦЭМ!$A$34:$A$777,$A13,СВЦЭМ!$B$34:$B$777,O$11)+'СЕТ СН'!$F$11+СВЦЭМ!$D$10+'СЕТ СН'!$F$6-'СЕТ СН'!$F$23</f>
        <v>445.47146019000002</v>
      </c>
      <c r="P13" s="37">
        <f>SUMIFS(СВЦЭМ!$D$34:$D$777,СВЦЭМ!$A$34:$A$777,$A13,СВЦЭМ!$B$34:$B$777,P$11)+'СЕТ СН'!$F$11+СВЦЭМ!$D$10+'СЕТ СН'!$F$6-'СЕТ СН'!$F$23</f>
        <v>447.72780138999997</v>
      </c>
      <c r="Q13" s="37">
        <f>SUMIFS(СВЦЭМ!$D$34:$D$777,СВЦЭМ!$A$34:$A$777,$A13,СВЦЭМ!$B$34:$B$777,Q$11)+'СЕТ СН'!$F$11+СВЦЭМ!$D$10+'СЕТ СН'!$F$6-'СЕТ СН'!$F$23</f>
        <v>454.05074769000021</v>
      </c>
      <c r="R13" s="37">
        <f>SUMIFS(СВЦЭМ!$D$34:$D$777,СВЦЭМ!$A$34:$A$777,$A13,СВЦЭМ!$B$34:$B$777,R$11)+'СЕТ СН'!$F$11+СВЦЭМ!$D$10+'СЕТ СН'!$F$6-'СЕТ СН'!$F$23</f>
        <v>467.76806385000009</v>
      </c>
      <c r="S13" s="37">
        <f>SUMIFS(СВЦЭМ!$D$34:$D$777,СВЦЭМ!$A$34:$A$777,$A13,СВЦЭМ!$B$34:$B$777,S$11)+'СЕТ СН'!$F$11+СВЦЭМ!$D$10+'СЕТ СН'!$F$6-'СЕТ СН'!$F$23</f>
        <v>476.82366653999998</v>
      </c>
      <c r="T13" s="37">
        <f>SUMIFS(СВЦЭМ!$D$34:$D$777,СВЦЭМ!$A$34:$A$777,$A13,СВЦЭМ!$B$34:$B$777,T$11)+'СЕТ СН'!$F$11+СВЦЭМ!$D$10+'СЕТ СН'!$F$6-'СЕТ СН'!$F$23</f>
        <v>460.35801386999992</v>
      </c>
      <c r="U13" s="37">
        <f>SUMIFS(СВЦЭМ!$D$34:$D$777,СВЦЭМ!$A$34:$A$777,$A13,СВЦЭМ!$B$34:$B$777,U$11)+'СЕТ СН'!$F$11+СВЦЭМ!$D$10+'СЕТ СН'!$F$6-'СЕТ СН'!$F$23</f>
        <v>438.46777534</v>
      </c>
      <c r="V13" s="37">
        <f>SUMIFS(СВЦЭМ!$D$34:$D$777,СВЦЭМ!$A$34:$A$777,$A13,СВЦЭМ!$B$34:$B$777,V$11)+'СЕТ СН'!$F$11+СВЦЭМ!$D$10+'СЕТ СН'!$F$6-'СЕТ СН'!$F$23</f>
        <v>467.09106191000001</v>
      </c>
      <c r="W13" s="37">
        <f>SUMIFS(СВЦЭМ!$D$34:$D$777,СВЦЭМ!$A$34:$A$777,$A13,СВЦЭМ!$B$34:$B$777,W$11)+'СЕТ СН'!$F$11+СВЦЭМ!$D$10+'СЕТ СН'!$F$6-'СЕТ СН'!$F$23</f>
        <v>517.39260257000001</v>
      </c>
      <c r="X13" s="37">
        <f>SUMIFS(СВЦЭМ!$D$34:$D$777,СВЦЭМ!$A$34:$A$777,$A13,СВЦЭМ!$B$34:$B$777,X$11)+'СЕТ СН'!$F$11+СВЦЭМ!$D$10+'СЕТ СН'!$F$6-'СЕТ СН'!$F$23</f>
        <v>558.10033174</v>
      </c>
      <c r="Y13" s="37">
        <f>SUMIFS(СВЦЭМ!$D$34:$D$777,СВЦЭМ!$A$34:$A$777,$A13,СВЦЭМ!$B$34:$B$777,Y$11)+'СЕТ СН'!$F$11+СВЦЭМ!$D$10+'СЕТ СН'!$F$6-'СЕТ СН'!$F$23</f>
        <v>645.07395266000003</v>
      </c>
    </row>
    <row r="14" spans="1:27" ht="15.75" x14ac:dyDescent="0.2">
      <c r="A14" s="36">
        <f t="shared" ref="A14:A42" si="0">A13+1</f>
        <v>42950</v>
      </c>
      <c r="B14" s="37">
        <f>SUMIFS(СВЦЭМ!$D$34:$D$777,СВЦЭМ!$A$34:$A$777,$A14,СВЦЭМ!$B$34:$B$777,B$11)+'СЕТ СН'!$F$11+СВЦЭМ!$D$10+'СЕТ СН'!$F$6-'СЕТ СН'!$F$23</f>
        <v>718.06758730000001</v>
      </c>
      <c r="C14" s="37">
        <f>SUMIFS(СВЦЭМ!$D$34:$D$777,СВЦЭМ!$A$34:$A$777,$A14,СВЦЭМ!$B$34:$B$777,C$11)+'СЕТ СН'!$F$11+СВЦЭМ!$D$10+'СЕТ СН'!$F$6-'СЕТ СН'!$F$23</f>
        <v>784.68751395999993</v>
      </c>
      <c r="D14" s="37">
        <f>SUMIFS(СВЦЭМ!$D$34:$D$777,СВЦЭМ!$A$34:$A$777,$A14,СВЦЭМ!$B$34:$B$777,D$11)+'СЕТ СН'!$F$11+СВЦЭМ!$D$10+'СЕТ СН'!$F$6-'СЕТ СН'!$F$23</f>
        <v>828.57410956999979</v>
      </c>
      <c r="E14" s="37">
        <f>SUMIFS(СВЦЭМ!$D$34:$D$777,СВЦЭМ!$A$34:$A$777,$A14,СВЦЭМ!$B$34:$B$777,E$11)+'СЕТ СН'!$F$11+СВЦЭМ!$D$10+'СЕТ СН'!$F$6-'СЕТ СН'!$F$23</f>
        <v>850.17544793000002</v>
      </c>
      <c r="F14" s="37">
        <f>SUMIFS(СВЦЭМ!$D$34:$D$777,СВЦЭМ!$A$34:$A$777,$A14,СВЦЭМ!$B$34:$B$777,F$11)+'СЕТ СН'!$F$11+СВЦЭМ!$D$10+'СЕТ СН'!$F$6-'СЕТ СН'!$F$23</f>
        <v>855.52024066999979</v>
      </c>
      <c r="G14" s="37">
        <f>SUMIFS(СВЦЭМ!$D$34:$D$777,СВЦЭМ!$A$34:$A$777,$A14,СВЦЭМ!$B$34:$B$777,G$11)+'СЕТ СН'!$F$11+СВЦЭМ!$D$10+'СЕТ СН'!$F$6-'СЕТ СН'!$F$23</f>
        <v>845.21614437999983</v>
      </c>
      <c r="H14" s="37">
        <f>SUMIFS(СВЦЭМ!$D$34:$D$777,СВЦЭМ!$A$34:$A$777,$A14,СВЦЭМ!$B$34:$B$777,H$11)+'СЕТ СН'!$F$11+СВЦЭМ!$D$10+'СЕТ СН'!$F$6-'СЕТ СН'!$F$23</f>
        <v>765.63227045000008</v>
      </c>
      <c r="I14" s="37">
        <f>SUMIFS(СВЦЭМ!$D$34:$D$777,СВЦЭМ!$A$34:$A$777,$A14,СВЦЭМ!$B$34:$B$777,I$11)+'СЕТ СН'!$F$11+СВЦЭМ!$D$10+'СЕТ СН'!$F$6-'СЕТ СН'!$F$23</f>
        <v>657.50041813000007</v>
      </c>
      <c r="J14" s="37">
        <f>SUMIFS(СВЦЭМ!$D$34:$D$777,СВЦЭМ!$A$34:$A$777,$A14,СВЦЭМ!$B$34:$B$777,J$11)+'СЕТ СН'!$F$11+СВЦЭМ!$D$10+'СЕТ СН'!$F$6-'СЕТ СН'!$F$23</f>
        <v>535.53433343999995</v>
      </c>
      <c r="K14" s="37">
        <f>SUMIFS(СВЦЭМ!$D$34:$D$777,СВЦЭМ!$A$34:$A$777,$A14,СВЦЭМ!$B$34:$B$777,K$11)+'СЕТ СН'!$F$11+СВЦЭМ!$D$10+'СЕТ СН'!$F$6-'СЕТ СН'!$F$23</f>
        <v>451.23722905000022</v>
      </c>
      <c r="L14" s="37">
        <f>SUMIFS(СВЦЭМ!$D$34:$D$777,СВЦЭМ!$A$34:$A$777,$A14,СВЦЭМ!$B$34:$B$777,L$11)+'СЕТ СН'!$F$11+СВЦЭМ!$D$10+'СЕТ СН'!$F$6-'СЕТ СН'!$F$23</f>
        <v>399.21181509000007</v>
      </c>
      <c r="M14" s="37">
        <f>SUMIFS(СВЦЭМ!$D$34:$D$777,СВЦЭМ!$A$34:$A$777,$A14,СВЦЭМ!$B$34:$B$777,M$11)+'СЕТ СН'!$F$11+СВЦЭМ!$D$10+'СЕТ СН'!$F$6-'СЕТ СН'!$F$23</f>
        <v>391.86032148000004</v>
      </c>
      <c r="N14" s="37">
        <f>SUMIFS(СВЦЭМ!$D$34:$D$777,СВЦЭМ!$A$34:$A$777,$A14,СВЦЭМ!$B$34:$B$777,N$11)+'СЕТ СН'!$F$11+СВЦЭМ!$D$10+'СЕТ СН'!$F$6-'СЕТ СН'!$F$23</f>
        <v>398.54721272000006</v>
      </c>
      <c r="O14" s="37">
        <f>SUMIFS(СВЦЭМ!$D$34:$D$777,СВЦЭМ!$A$34:$A$777,$A14,СВЦЭМ!$B$34:$B$777,O$11)+'СЕТ СН'!$F$11+СВЦЭМ!$D$10+'СЕТ СН'!$F$6-'СЕТ СН'!$F$23</f>
        <v>384.94882671000005</v>
      </c>
      <c r="P14" s="37">
        <f>SUMIFS(СВЦЭМ!$D$34:$D$777,СВЦЭМ!$A$34:$A$777,$A14,СВЦЭМ!$B$34:$B$777,P$11)+'СЕТ СН'!$F$11+СВЦЭМ!$D$10+'СЕТ СН'!$F$6-'СЕТ СН'!$F$23</f>
        <v>399.53620043000012</v>
      </c>
      <c r="Q14" s="37">
        <f>SUMIFS(СВЦЭМ!$D$34:$D$777,СВЦЭМ!$A$34:$A$777,$A14,СВЦЭМ!$B$34:$B$777,Q$11)+'СЕТ СН'!$F$11+СВЦЭМ!$D$10+'СЕТ СН'!$F$6-'СЕТ СН'!$F$23</f>
        <v>403.31056073000002</v>
      </c>
      <c r="R14" s="37">
        <f>SUMIFS(СВЦЭМ!$D$34:$D$777,СВЦЭМ!$A$34:$A$777,$A14,СВЦЭМ!$B$34:$B$777,R$11)+'СЕТ СН'!$F$11+СВЦЭМ!$D$10+'СЕТ СН'!$F$6-'СЕТ СН'!$F$23</f>
        <v>408.93386489000011</v>
      </c>
      <c r="S14" s="37">
        <f>SUMIFS(СВЦЭМ!$D$34:$D$777,СВЦЭМ!$A$34:$A$777,$A14,СВЦЭМ!$B$34:$B$777,S$11)+'СЕТ СН'!$F$11+СВЦЭМ!$D$10+'СЕТ СН'!$F$6-'СЕТ СН'!$F$23</f>
        <v>399.82719978000011</v>
      </c>
      <c r="T14" s="37">
        <f>SUMIFS(СВЦЭМ!$D$34:$D$777,СВЦЭМ!$A$34:$A$777,$A14,СВЦЭМ!$B$34:$B$777,T$11)+'СЕТ СН'!$F$11+СВЦЭМ!$D$10+'СЕТ СН'!$F$6-'СЕТ СН'!$F$23</f>
        <v>411.58777598000006</v>
      </c>
      <c r="U14" s="37">
        <f>SUMIFS(СВЦЭМ!$D$34:$D$777,СВЦЭМ!$A$34:$A$777,$A14,СВЦЭМ!$B$34:$B$777,U$11)+'СЕТ СН'!$F$11+СВЦЭМ!$D$10+'СЕТ СН'!$F$6-'СЕТ СН'!$F$23</f>
        <v>412.94425219000004</v>
      </c>
      <c r="V14" s="37">
        <f>SUMIFS(СВЦЭМ!$D$34:$D$777,СВЦЭМ!$A$34:$A$777,$A14,СВЦЭМ!$B$34:$B$777,V$11)+'СЕТ СН'!$F$11+СВЦЭМ!$D$10+'СЕТ СН'!$F$6-'СЕТ СН'!$F$23</f>
        <v>428.26202708000005</v>
      </c>
      <c r="W14" s="37">
        <f>SUMIFS(СВЦЭМ!$D$34:$D$777,СВЦЭМ!$A$34:$A$777,$A14,СВЦЭМ!$B$34:$B$777,W$11)+'СЕТ СН'!$F$11+СВЦЭМ!$D$10+'СЕТ СН'!$F$6-'СЕТ СН'!$F$23</f>
        <v>467.42044308999994</v>
      </c>
      <c r="X14" s="37">
        <f>SUMIFS(СВЦЭМ!$D$34:$D$777,СВЦЭМ!$A$34:$A$777,$A14,СВЦЭМ!$B$34:$B$777,X$11)+'СЕТ СН'!$F$11+СВЦЭМ!$D$10+'СЕТ СН'!$F$6-'СЕТ СН'!$F$23</f>
        <v>558.39098861000002</v>
      </c>
      <c r="Y14" s="37">
        <f>SUMIFS(СВЦЭМ!$D$34:$D$777,СВЦЭМ!$A$34:$A$777,$A14,СВЦЭМ!$B$34:$B$777,Y$11)+'СЕТ СН'!$F$11+СВЦЭМ!$D$10+'СЕТ СН'!$F$6-'СЕТ СН'!$F$23</f>
        <v>657.52960398999994</v>
      </c>
    </row>
    <row r="15" spans="1:27" ht="15.75" x14ac:dyDescent="0.2">
      <c r="A15" s="36">
        <f t="shared" si="0"/>
        <v>42951</v>
      </c>
      <c r="B15" s="37">
        <f>SUMIFS(СВЦЭМ!$D$34:$D$777,СВЦЭМ!$A$34:$A$777,$A15,СВЦЭМ!$B$34:$B$777,B$11)+'СЕТ СН'!$F$11+СВЦЭМ!$D$10+'СЕТ СН'!$F$6-'СЕТ СН'!$F$23</f>
        <v>836.0410746099999</v>
      </c>
      <c r="C15" s="37">
        <f>SUMIFS(СВЦЭМ!$D$34:$D$777,СВЦЭМ!$A$34:$A$777,$A15,СВЦЭМ!$B$34:$B$777,C$11)+'СЕТ СН'!$F$11+СВЦЭМ!$D$10+'СЕТ СН'!$F$6-'СЕТ СН'!$F$23</f>
        <v>939.06696964999992</v>
      </c>
      <c r="D15" s="37">
        <f>SUMIFS(СВЦЭМ!$D$34:$D$777,СВЦЭМ!$A$34:$A$777,$A15,СВЦЭМ!$B$34:$B$777,D$11)+'СЕТ СН'!$F$11+СВЦЭМ!$D$10+'СЕТ СН'!$F$6-'СЕТ СН'!$F$23</f>
        <v>1009.6765915399999</v>
      </c>
      <c r="E15" s="37">
        <f>SUMIFS(СВЦЭМ!$D$34:$D$777,СВЦЭМ!$A$34:$A$777,$A15,СВЦЭМ!$B$34:$B$777,E$11)+'СЕТ СН'!$F$11+СВЦЭМ!$D$10+'СЕТ СН'!$F$6-'СЕТ СН'!$F$23</f>
        <v>1051.5260362199999</v>
      </c>
      <c r="F15" s="37">
        <f>SUMIFS(СВЦЭМ!$D$34:$D$777,СВЦЭМ!$A$34:$A$777,$A15,СВЦЭМ!$B$34:$B$777,F$11)+'СЕТ СН'!$F$11+СВЦЭМ!$D$10+'СЕТ СН'!$F$6-'СЕТ СН'!$F$23</f>
        <v>1055.4619756699999</v>
      </c>
      <c r="G15" s="37">
        <f>SUMIFS(СВЦЭМ!$D$34:$D$777,СВЦЭМ!$A$34:$A$777,$A15,СВЦЭМ!$B$34:$B$777,G$11)+'СЕТ СН'!$F$11+СВЦЭМ!$D$10+'СЕТ СН'!$F$6-'СЕТ СН'!$F$23</f>
        <v>1053.19735539</v>
      </c>
      <c r="H15" s="37">
        <f>SUMIFS(СВЦЭМ!$D$34:$D$777,СВЦЭМ!$A$34:$A$777,$A15,СВЦЭМ!$B$34:$B$777,H$11)+'СЕТ СН'!$F$11+СВЦЭМ!$D$10+'СЕТ СН'!$F$6-'СЕТ СН'!$F$23</f>
        <v>969.19077541000001</v>
      </c>
      <c r="I15" s="37">
        <f>SUMIFS(СВЦЭМ!$D$34:$D$777,СВЦЭМ!$A$34:$A$777,$A15,СВЦЭМ!$B$34:$B$777,I$11)+'СЕТ СН'!$F$11+СВЦЭМ!$D$10+'СЕТ СН'!$F$6-'СЕТ СН'!$F$23</f>
        <v>853.0624196199999</v>
      </c>
      <c r="J15" s="37">
        <f>SUMIFS(СВЦЭМ!$D$34:$D$777,СВЦЭМ!$A$34:$A$777,$A15,СВЦЭМ!$B$34:$B$777,J$11)+'СЕТ СН'!$F$11+СВЦЭМ!$D$10+'СЕТ СН'!$F$6-'СЕТ СН'!$F$23</f>
        <v>739.16379976999997</v>
      </c>
      <c r="K15" s="37">
        <f>SUMIFS(СВЦЭМ!$D$34:$D$777,СВЦЭМ!$A$34:$A$777,$A15,СВЦЭМ!$B$34:$B$777,K$11)+'СЕТ СН'!$F$11+СВЦЭМ!$D$10+'СЕТ СН'!$F$6-'СЕТ СН'!$F$23</f>
        <v>646.77892032</v>
      </c>
      <c r="L15" s="37">
        <f>SUMIFS(СВЦЭМ!$D$34:$D$777,СВЦЭМ!$A$34:$A$777,$A15,СВЦЭМ!$B$34:$B$777,L$11)+'СЕТ СН'!$F$11+СВЦЭМ!$D$10+'СЕТ СН'!$F$6-'СЕТ СН'!$F$23</f>
        <v>579.06038833999992</v>
      </c>
      <c r="M15" s="37">
        <f>SUMIFS(СВЦЭМ!$D$34:$D$777,СВЦЭМ!$A$34:$A$777,$A15,СВЦЭМ!$B$34:$B$777,M$11)+'СЕТ СН'!$F$11+СВЦЭМ!$D$10+'СЕТ СН'!$F$6-'СЕТ СН'!$F$23</f>
        <v>570.93643363000001</v>
      </c>
      <c r="N15" s="37">
        <f>SUMIFS(СВЦЭМ!$D$34:$D$777,СВЦЭМ!$A$34:$A$777,$A15,СВЦЭМ!$B$34:$B$777,N$11)+'СЕТ СН'!$F$11+СВЦЭМ!$D$10+'СЕТ СН'!$F$6-'СЕТ СН'!$F$23</f>
        <v>577.92578360000016</v>
      </c>
      <c r="O15" s="37">
        <f>SUMIFS(СВЦЭМ!$D$34:$D$777,СВЦЭМ!$A$34:$A$777,$A15,СВЦЭМ!$B$34:$B$777,O$11)+'СЕТ СН'!$F$11+СВЦЭМ!$D$10+'СЕТ СН'!$F$6-'СЕТ СН'!$F$23</f>
        <v>563.71172199000011</v>
      </c>
      <c r="P15" s="37">
        <f>SUMIFS(СВЦЭМ!$D$34:$D$777,СВЦЭМ!$A$34:$A$777,$A15,СВЦЭМ!$B$34:$B$777,P$11)+'СЕТ СН'!$F$11+СВЦЭМ!$D$10+'СЕТ СН'!$F$6-'СЕТ СН'!$F$23</f>
        <v>577.20721735000006</v>
      </c>
      <c r="Q15" s="37">
        <f>SUMIFS(СВЦЭМ!$D$34:$D$777,СВЦЭМ!$A$34:$A$777,$A15,СВЦЭМ!$B$34:$B$777,Q$11)+'СЕТ СН'!$F$11+СВЦЭМ!$D$10+'СЕТ СН'!$F$6-'СЕТ СН'!$F$23</f>
        <v>579.19083139000008</v>
      </c>
      <c r="R15" s="37">
        <f>SUMIFS(СВЦЭМ!$D$34:$D$777,СВЦЭМ!$A$34:$A$777,$A15,СВЦЭМ!$B$34:$B$777,R$11)+'СЕТ СН'!$F$11+СВЦЭМ!$D$10+'СЕТ СН'!$F$6-'СЕТ СН'!$F$23</f>
        <v>582.70853449000015</v>
      </c>
      <c r="S15" s="37">
        <f>SUMIFS(СВЦЭМ!$D$34:$D$777,СВЦЭМ!$A$34:$A$777,$A15,СВЦЭМ!$B$34:$B$777,S$11)+'СЕТ СН'!$F$11+СВЦЭМ!$D$10+'СЕТ СН'!$F$6-'СЕТ СН'!$F$23</f>
        <v>570.7100480900001</v>
      </c>
      <c r="T15" s="37">
        <f>SUMIFS(СВЦЭМ!$D$34:$D$777,СВЦЭМ!$A$34:$A$777,$A15,СВЦЭМ!$B$34:$B$777,T$11)+'СЕТ СН'!$F$11+СВЦЭМ!$D$10+'СЕТ СН'!$F$6-'СЕТ СН'!$F$23</f>
        <v>585.39936381999996</v>
      </c>
      <c r="U15" s="37">
        <f>SUMIFS(СВЦЭМ!$D$34:$D$777,СВЦЭМ!$A$34:$A$777,$A15,СВЦЭМ!$B$34:$B$777,U$11)+'СЕТ СН'!$F$11+СВЦЭМ!$D$10+'СЕТ СН'!$F$6-'СЕТ СН'!$F$23</f>
        <v>581.97651511999993</v>
      </c>
      <c r="V15" s="37">
        <f>SUMIFS(СВЦЭМ!$D$34:$D$777,СВЦЭМ!$A$34:$A$777,$A15,СВЦЭМ!$B$34:$B$777,V$11)+'СЕТ СН'!$F$11+СВЦЭМ!$D$10+'СЕТ СН'!$F$6-'СЕТ СН'!$F$23</f>
        <v>602.60642180000013</v>
      </c>
      <c r="W15" s="37">
        <f>SUMIFS(СВЦЭМ!$D$34:$D$777,СВЦЭМ!$A$34:$A$777,$A15,СВЦЭМ!$B$34:$B$777,W$11)+'СЕТ СН'!$F$11+СВЦЭМ!$D$10+'СЕТ СН'!$F$6-'СЕТ СН'!$F$23</f>
        <v>685.35810726</v>
      </c>
      <c r="X15" s="37">
        <f>SUMIFS(СВЦЭМ!$D$34:$D$777,СВЦЭМ!$A$34:$A$777,$A15,СВЦЭМ!$B$34:$B$777,X$11)+'СЕТ СН'!$F$11+СВЦЭМ!$D$10+'СЕТ СН'!$F$6-'СЕТ СН'!$F$23</f>
        <v>766.17134594000004</v>
      </c>
      <c r="Y15" s="37">
        <f>SUMIFS(СВЦЭМ!$D$34:$D$777,СВЦЭМ!$A$34:$A$777,$A15,СВЦЭМ!$B$34:$B$777,Y$11)+'СЕТ СН'!$F$11+СВЦЭМ!$D$10+'СЕТ СН'!$F$6-'СЕТ СН'!$F$23</f>
        <v>850.79040831999987</v>
      </c>
    </row>
    <row r="16" spans="1:27" ht="15.75" x14ac:dyDescent="0.2">
      <c r="A16" s="36">
        <f t="shared" si="0"/>
        <v>42952</v>
      </c>
      <c r="B16" s="37">
        <f>SUMIFS(СВЦЭМ!$D$34:$D$777,СВЦЭМ!$A$34:$A$777,$A16,СВЦЭМ!$B$34:$B$777,B$11)+'СЕТ СН'!$F$11+СВЦЭМ!$D$10+'СЕТ СН'!$F$6-'СЕТ СН'!$F$23</f>
        <v>919.27039775999992</v>
      </c>
      <c r="C16" s="37">
        <f>SUMIFS(СВЦЭМ!$D$34:$D$777,СВЦЭМ!$A$34:$A$777,$A16,СВЦЭМ!$B$34:$B$777,C$11)+'СЕТ СН'!$F$11+СВЦЭМ!$D$10+'СЕТ СН'!$F$6-'СЕТ СН'!$F$23</f>
        <v>1019.40441257</v>
      </c>
      <c r="D16" s="37">
        <f>SUMIFS(СВЦЭМ!$D$34:$D$777,СВЦЭМ!$A$34:$A$777,$A16,СВЦЭМ!$B$34:$B$777,D$11)+'СЕТ СН'!$F$11+СВЦЭМ!$D$10+'СЕТ СН'!$F$6-'СЕТ СН'!$F$23</f>
        <v>1045.4078957199999</v>
      </c>
      <c r="E16" s="37">
        <f>SUMIFS(СВЦЭМ!$D$34:$D$777,СВЦЭМ!$A$34:$A$777,$A16,СВЦЭМ!$B$34:$B$777,E$11)+'СЕТ СН'!$F$11+СВЦЭМ!$D$10+'СЕТ СН'!$F$6-'СЕТ СН'!$F$23</f>
        <v>1059.91694173</v>
      </c>
      <c r="F16" s="37">
        <f>SUMIFS(СВЦЭМ!$D$34:$D$777,СВЦЭМ!$A$34:$A$777,$A16,СВЦЭМ!$B$34:$B$777,F$11)+'СЕТ СН'!$F$11+СВЦЭМ!$D$10+'СЕТ СН'!$F$6-'СЕТ СН'!$F$23</f>
        <v>1057.8869036199999</v>
      </c>
      <c r="G16" s="37">
        <f>SUMIFS(СВЦЭМ!$D$34:$D$777,СВЦЭМ!$A$34:$A$777,$A16,СВЦЭМ!$B$34:$B$777,G$11)+'СЕТ СН'!$F$11+СВЦЭМ!$D$10+'СЕТ СН'!$F$6-'СЕТ СН'!$F$23</f>
        <v>1059.14573387</v>
      </c>
      <c r="H16" s="37">
        <f>SUMIFS(СВЦЭМ!$D$34:$D$777,СВЦЭМ!$A$34:$A$777,$A16,СВЦЭМ!$B$34:$B$777,H$11)+'СЕТ СН'!$F$11+СВЦЭМ!$D$10+'СЕТ СН'!$F$6-'СЕТ СН'!$F$23</f>
        <v>1021.5226725499999</v>
      </c>
      <c r="I16" s="37">
        <f>SUMIFS(СВЦЭМ!$D$34:$D$777,СВЦЭМ!$A$34:$A$777,$A16,СВЦЭМ!$B$34:$B$777,I$11)+'СЕТ СН'!$F$11+СВЦЭМ!$D$10+'СЕТ СН'!$F$6-'СЕТ СН'!$F$23</f>
        <v>908.02347683999983</v>
      </c>
      <c r="J16" s="37">
        <f>SUMIFS(СВЦЭМ!$D$34:$D$777,СВЦЭМ!$A$34:$A$777,$A16,СВЦЭМ!$B$34:$B$777,J$11)+'СЕТ СН'!$F$11+СВЦЭМ!$D$10+'СЕТ СН'!$F$6-'СЕТ СН'!$F$23</f>
        <v>757.77575069999989</v>
      </c>
      <c r="K16" s="37">
        <f>SUMIFS(СВЦЭМ!$D$34:$D$777,СВЦЭМ!$A$34:$A$777,$A16,СВЦЭМ!$B$34:$B$777,K$11)+'СЕТ СН'!$F$11+СВЦЭМ!$D$10+'СЕТ СН'!$F$6-'СЕТ СН'!$F$23</f>
        <v>637.97732266999992</v>
      </c>
      <c r="L16" s="37">
        <f>SUMIFS(СВЦЭМ!$D$34:$D$777,СВЦЭМ!$A$34:$A$777,$A16,СВЦЭМ!$B$34:$B$777,L$11)+'СЕТ СН'!$F$11+СВЦЭМ!$D$10+'СЕТ СН'!$F$6-'СЕТ СН'!$F$23</f>
        <v>582.6776606100002</v>
      </c>
      <c r="M16" s="37">
        <f>SUMIFS(СВЦЭМ!$D$34:$D$777,СВЦЭМ!$A$34:$A$777,$A16,СВЦЭМ!$B$34:$B$777,M$11)+'СЕТ СН'!$F$11+СВЦЭМ!$D$10+'СЕТ СН'!$F$6-'СЕТ СН'!$F$23</f>
        <v>577.15986895000015</v>
      </c>
      <c r="N16" s="37">
        <f>SUMIFS(СВЦЭМ!$D$34:$D$777,СВЦЭМ!$A$34:$A$777,$A16,СВЦЭМ!$B$34:$B$777,N$11)+'СЕТ СН'!$F$11+СВЦЭМ!$D$10+'СЕТ СН'!$F$6-'СЕТ СН'!$F$23</f>
        <v>572.42716801999995</v>
      </c>
      <c r="O16" s="37">
        <f>SUMIFS(СВЦЭМ!$D$34:$D$777,СВЦЭМ!$A$34:$A$777,$A16,СВЦЭМ!$B$34:$B$777,O$11)+'СЕТ СН'!$F$11+СВЦЭМ!$D$10+'СЕТ СН'!$F$6-'СЕТ СН'!$F$23</f>
        <v>571.9668587000001</v>
      </c>
      <c r="P16" s="37">
        <f>SUMIFS(СВЦЭМ!$D$34:$D$777,СВЦЭМ!$A$34:$A$777,$A16,СВЦЭМ!$B$34:$B$777,P$11)+'СЕТ СН'!$F$11+СВЦЭМ!$D$10+'СЕТ СН'!$F$6-'СЕТ СН'!$F$23</f>
        <v>573.95588460999988</v>
      </c>
      <c r="Q16" s="37">
        <f>SUMIFS(СВЦЭМ!$D$34:$D$777,СВЦЭМ!$A$34:$A$777,$A16,СВЦЭМ!$B$34:$B$777,Q$11)+'СЕТ СН'!$F$11+СВЦЭМ!$D$10+'СЕТ СН'!$F$6-'СЕТ СН'!$F$23</f>
        <v>572.2660408700001</v>
      </c>
      <c r="R16" s="37">
        <f>SUMIFS(СВЦЭМ!$D$34:$D$777,СВЦЭМ!$A$34:$A$777,$A16,СВЦЭМ!$B$34:$B$777,R$11)+'СЕТ СН'!$F$11+СВЦЭМ!$D$10+'СЕТ СН'!$F$6-'СЕТ СН'!$F$23</f>
        <v>570.6480246000001</v>
      </c>
      <c r="S16" s="37">
        <f>SUMIFS(СВЦЭМ!$D$34:$D$777,СВЦЭМ!$A$34:$A$777,$A16,СВЦЭМ!$B$34:$B$777,S$11)+'СЕТ СН'!$F$11+СВЦЭМ!$D$10+'СЕТ СН'!$F$6-'СЕТ СН'!$F$23</f>
        <v>567.23951729000009</v>
      </c>
      <c r="T16" s="37">
        <f>SUMIFS(СВЦЭМ!$D$34:$D$777,СВЦЭМ!$A$34:$A$777,$A16,СВЦЭМ!$B$34:$B$777,T$11)+'СЕТ СН'!$F$11+СВЦЭМ!$D$10+'СЕТ СН'!$F$6-'СЕТ СН'!$F$23</f>
        <v>566.40249974000017</v>
      </c>
      <c r="U16" s="37">
        <f>SUMIFS(СВЦЭМ!$D$34:$D$777,СВЦЭМ!$A$34:$A$777,$A16,СВЦЭМ!$B$34:$B$777,U$11)+'СЕТ СН'!$F$11+СВЦЭМ!$D$10+'СЕТ СН'!$F$6-'СЕТ СН'!$F$23</f>
        <v>566.27324825000005</v>
      </c>
      <c r="V16" s="37">
        <f>SUMIFS(СВЦЭМ!$D$34:$D$777,СВЦЭМ!$A$34:$A$777,$A16,СВЦЭМ!$B$34:$B$777,V$11)+'СЕТ СН'!$F$11+СВЦЭМ!$D$10+'СЕТ СН'!$F$6-'СЕТ СН'!$F$23</f>
        <v>588.75640653000005</v>
      </c>
      <c r="W16" s="37">
        <f>SUMIFS(СВЦЭМ!$D$34:$D$777,СВЦЭМ!$A$34:$A$777,$A16,СВЦЭМ!$B$34:$B$777,W$11)+'СЕТ СН'!$F$11+СВЦЭМ!$D$10+'СЕТ СН'!$F$6-'СЕТ СН'!$F$23</f>
        <v>662.90557317999992</v>
      </c>
      <c r="X16" s="37">
        <f>SUMIFS(СВЦЭМ!$D$34:$D$777,СВЦЭМ!$A$34:$A$777,$A16,СВЦЭМ!$B$34:$B$777,X$11)+'СЕТ СН'!$F$11+СВЦЭМ!$D$10+'СЕТ СН'!$F$6-'СЕТ СН'!$F$23</f>
        <v>762.97955175999982</v>
      </c>
      <c r="Y16" s="37">
        <f>SUMIFS(СВЦЭМ!$D$34:$D$777,СВЦЭМ!$A$34:$A$777,$A16,СВЦЭМ!$B$34:$B$777,Y$11)+'СЕТ СН'!$F$11+СВЦЭМ!$D$10+'СЕТ СН'!$F$6-'СЕТ СН'!$F$23</f>
        <v>862.35799979999979</v>
      </c>
    </row>
    <row r="17" spans="1:25" ht="15.75" x14ac:dyDescent="0.2">
      <c r="A17" s="36">
        <f t="shared" si="0"/>
        <v>42953</v>
      </c>
      <c r="B17" s="37">
        <f>SUMIFS(СВЦЭМ!$D$34:$D$777,СВЦЭМ!$A$34:$A$777,$A17,СВЦЭМ!$B$34:$B$777,B$11)+'СЕТ СН'!$F$11+СВЦЭМ!$D$10+'СЕТ СН'!$F$6-'СЕТ СН'!$F$23</f>
        <v>936.40762457000005</v>
      </c>
      <c r="C17" s="37">
        <f>SUMIFS(СВЦЭМ!$D$34:$D$777,СВЦЭМ!$A$34:$A$777,$A17,СВЦЭМ!$B$34:$B$777,C$11)+'СЕТ СН'!$F$11+СВЦЭМ!$D$10+'СЕТ СН'!$F$6-'СЕТ СН'!$F$23</f>
        <v>1031.0200898799999</v>
      </c>
      <c r="D17" s="37">
        <f>SUMIFS(СВЦЭМ!$D$34:$D$777,СВЦЭМ!$A$34:$A$777,$A17,СВЦЭМ!$B$34:$B$777,D$11)+'СЕТ СН'!$F$11+СВЦЭМ!$D$10+'СЕТ СН'!$F$6-'СЕТ СН'!$F$23</f>
        <v>1061.95506206</v>
      </c>
      <c r="E17" s="37">
        <f>SUMIFS(СВЦЭМ!$D$34:$D$777,СВЦЭМ!$A$34:$A$777,$A17,СВЦЭМ!$B$34:$B$777,E$11)+'СЕТ СН'!$F$11+СВЦЭМ!$D$10+'СЕТ СН'!$F$6-'СЕТ СН'!$F$23</f>
        <v>1064.6331918999999</v>
      </c>
      <c r="F17" s="37">
        <f>SUMIFS(СВЦЭМ!$D$34:$D$777,СВЦЭМ!$A$34:$A$777,$A17,СВЦЭМ!$B$34:$B$777,F$11)+'СЕТ СН'!$F$11+СВЦЭМ!$D$10+'СЕТ СН'!$F$6-'СЕТ СН'!$F$23</f>
        <v>1047.31620064</v>
      </c>
      <c r="G17" s="37">
        <f>SUMIFS(СВЦЭМ!$D$34:$D$777,СВЦЭМ!$A$34:$A$777,$A17,СВЦЭМ!$B$34:$B$777,G$11)+'СЕТ СН'!$F$11+СВЦЭМ!$D$10+'СЕТ СН'!$F$6-'СЕТ СН'!$F$23</f>
        <v>1045.64900618</v>
      </c>
      <c r="H17" s="37">
        <f>SUMIFS(СВЦЭМ!$D$34:$D$777,СВЦЭМ!$A$34:$A$777,$A17,СВЦЭМ!$B$34:$B$777,H$11)+'СЕТ СН'!$F$11+СВЦЭМ!$D$10+'СЕТ СН'!$F$6-'СЕТ СН'!$F$23</f>
        <v>1056.1810928099999</v>
      </c>
      <c r="I17" s="37">
        <f>SUMIFS(СВЦЭМ!$D$34:$D$777,СВЦЭМ!$A$34:$A$777,$A17,СВЦЭМ!$B$34:$B$777,I$11)+'СЕТ СН'!$F$11+СВЦЭМ!$D$10+'СЕТ СН'!$F$6-'СЕТ СН'!$F$23</f>
        <v>938.95499529999984</v>
      </c>
      <c r="J17" s="37">
        <f>SUMIFS(СВЦЭМ!$D$34:$D$777,СВЦЭМ!$A$34:$A$777,$A17,СВЦЭМ!$B$34:$B$777,J$11)+'СЕТ СН'!$F$11+СВЦЭМ!$D$10+'СЕТ СН'!$F$6-'СЕТ СН'!$F$23</f>
        <v>779.6864144499998</v>
      </c>
      <c r="K17" s="37">
        <f>SUMIFS(СВЦЭМ!$D$34:$D$777,СВЦЭМ!$A$34:$A$777,$A17,СВЦЭМ!$B$34:$B$777,K$11)+'СЕТ СН'!$F$11+СВЦЭМ!$D$10+'СЕТ СН'!$F$6-'СЕТ СН'!$F$23</f>
        <v>662.93049964000011</v>
      </c>
      <c r="L17" s="37">
        <f>SUMIFS(СВЦЭМ!$D$34:$D$777,СВЦЭМ!$A$34:$A$777,$A17,СВЦЭМ!$B$34:$B$777,L$11)+'СЕТ СН'!$F$11+СВЦЭМ!$D$10+'СЕТ СН'!$F$6-'СЕТ СН'!$F$23</f>
        <v>587.3274435400001</v>
      </c>
      <c r="M17" s="37">
        <f>SUMIFS(СВЦЭМ!$D$34:$D$777,СВЦЭМ!$A$34:$A$777,$A17,СВЦЭМ!$B$34:$B$777,M$11)+'СЕТ СН'!$F$11+СВЦЭМ!$D$10+'СЕТ СН'!$F$6-'СЕТ СН'!$F$23</f>
        <v>582.23454581999999</v>
      </c>
      <c r="N17" s="37">
        <f>SUMIFS(СВЦЭМ!$D$34:$D$777,СВЦЭМ!$A$34:$A$777,$A17,СВЦЭМ!$B$34:$B$777,N$11)+'СЕТ СН'!$F$11+СВЦЭМ!$D$10+'СЕТ СН'!$F$6-'СЕТ СН'!$F$23</f>
        <v>580.64821544000006</v>
      </c>
      <c r="O17" s="37">
        <f>SUMIFS(СВЦЭМ!$D$34:$D$777,СВЦЭМ!$A$34:$A$777,$A17,СВЦЭМ!$B$34:$B$777,O$11)+'СЕТ СН'!$F$11+СВЦЭМ!$D$10+'СЕТ СН'!$F$6-'СЕТ СН'!$F$23</f>
        <v>580.26041427000018</v>
      </c>
      <c r="P17" s="37">
        <f>SUMIFS(СВЦЭМ!$D$34:$D$777,СВЦЭМ!$A$34:$A$777,$A17,СВЦЭМ!$B$34:$B$777,P$11)+'СЕТ СН'!$F$11+СВЦЭМ!$D$10+'СЕТ СН'!$F$6-'СЕТ СН'!$F$23</f>
        <v>581.89705819000005</v>
      </c>
      <c r="Q17" s="37">
        <f>SUMIFS(СВЦЭМ!$D$34:$D$777,СВЦЭМ!$A$34:$A$777,$A17,СВЦЭМ!$B$34:$B$777,Q$11)+'СЕТ СН'!$F$11+СВЦЭМ!$D$10+'СЕТ СН'!$F$6-'СЕТ СН'!$F$23</f>
        <v>581.30774567000003</v>
      </c>
      <c r="R17" s="37">
        <f>SUMIFS(СВЦЭМ!$D$34:$D$777,СВЦЭМ!$A$34:$A$777,$A17,СВЦЭМ!$B$34:$B$777,R$11)+'СЕТ СН'!$F$11+СВЦЭМ!$D$10+'СЕТ СН'!$F$6-'СЕТ СН'!$F$23</f>
        <v>584.68346277000001</v>
      </c>
      <c r="S17" s="37">
        <f>SUMIFS(СВЦЭМ!$D$34:$D$777,СВЦЭМ!$A$34:$A$777,$A17,СВЦЭМ!$B$34:$B$777,S$11)+'СЕТ СН'!$F$11+СВЦЭМ!$D$10+'СЕТ СН'!$F$6-'СЕТ СН'!$F$23</f>
        <v>585.14982009000005</v>
      </c>
      <c r="T17" s="37">
        <f>SUMIFS(СВЦЭМ!$D$34:$D$777,СВЦЭМ!$A$34:$A$777,$A17,СВЦЭМ!$B$34:$B$777,T$11)+'СЕТ СН'!$F$11+СВЦЭМ!$D$10+'СЕТ СН'!$F$6-'СЕТ СН'!$F$23</f>
        <v>586.57240076000016</v>
      </c>
      <c r="U17" s="37">
        <f>SUMIFS(СВЦЭМ!$D$34:$D$777,СВЦЭМ!$A$34:$A$777,$A17,СВЦЭМ!$B$34:$B$777,U$11)+'СЕТ СН'!$F$11+СВЦЭМ!$D$10+'СЕТ СН'!$F$6-'СЕТ СН'!$F$23</f>
        <v>587.19454960000007</v>
      </c>
      <c r="V17" s="37">
        <f>SUMIFS(СВЦЭМ!$D$34:$D$777,СВЦЭМ!$A$34:$A$777,$A17,СВЦЭМ!$B$34:$B$777,V$11)+'СЕТ СН'!$F$11+СВЦЭМ!$D$10+'СЕТ СН'!$F$6-'СЕТ СН'!$F$23</f>
        <v>618.87180656999999</v>
      </c>
      <c r="W17" s="37">
        <f>SUMIFS(СВЦЭМ!$D$34:$D$777,СВЦЭМ!$A$34:$A$777,$A17,СВЦЭМ!$B$34:$B$777,W$11)+'СЕТ СН'!$F$11+СВЦЭМ!$D$10+'СЕТ СН'!$F$6-'СЕТ СН'!$F$23</f>
        <v>680.62230636000004</v>
      </c>
      <c r="X17" s="37">
        <f>SUMIFS(СВЦЭМ!$D$34:$D$777,СВЦЭМ!$A$34:$A$777,$A17,СВЦЭМ!$B$34:$B$777,X$11)+'СЕТ СН'!$F$11+СВЦЭМ!$D$10+'СЕТ СН'!$F$6-'СЕТ СН'!$F$23</f>
        <v>778.31063513999993</v>
      </c>
      <c r="Y17" s="37">
        <f>SUMIFS(СВЦЭМ!$D$34:$D$777,СВЦЭМ!$A$34:$A$777,$A17,СВЦЭМ!$B$34:$B$777,Y$11)+'СЕТ СН'!$F$11+СВЦЭМ!$D$10+'СЕТ СН'!$F$6-'СЕТ СН'!$F$23</f>
        <v>854.97214423999981</v>
      </c>
    </row>
    <row r="18" spans="1:25" ht="15.75" x14ac:dyDescent="0.2">
      <c r="A18" s="36">
        <f t="shared" si="0"/>
        <v>42954</v>
      </c>
      <c r="B18" s="37">
        <f>SUMIFS(СВЦЭМ!$D$34:$D$777,СВЦЭМ!$A$34:$A$777,$A18,СВЦЭМ!$B$34:$B$777,B$11)+'СЕТ СН'!$F$11+СВЦЭМ!$D$10+'СЕТ СН'!$F$6-'СЕТ СН'!$F$23</f>
        <v>1059.7570557399999</v>
      </c>
      <c r="C18" s="37">
        <f>SUMIFS(СВЦЭМ!$D$34:$D$777,СВЦЭМ!$A$34:$A$777,$A18,СВЦЭМ!$B$34:$B$777,C$11)+'СЕТ СН'!$F$11+СВЦЭМ!$D$10+'СЕТ СН'!$F$6-'СЕТ СН'!$F$23</f>
        <v>1101.90768813</v>
      </c>
      <c r="D18" s="37">
        <f>SUMIFS(СВЦЭМ!$D$34:$D$777,СВЦЭМ!$A$34:$A$777,$A18,СВЦЭМ!$B$34:$B$777,D$11)+'СЕТ СН'!$F$11+СВЦЭМ!$D$10+'СЕТ СН'!$F$6-'СЕТ СН'!$F$23</f>
        <v>1088.1394448399999</v>
      </c>
      <c r="E18" s="37">
        <f>SUMIFS(СВЦЭМ!$D$34:$D$777,СВЦЭМ!$A$34:$A$777,$A18,СВЦЭМ!$B$34:$B$777,E$11)+'СЕТ СН'!$F$11+СВЦЭМ!$D$10+'СЕТ СН'!$F$6-'СЕТ СН'!$F$23</f>
        <v>1082.28699353</v>
      </c>
      <c r="F18" s="37">
        <f>SUMIFS(СВЦЭМ!$D$34:$D$777,СВЦЭМ!$A$34:$A$777,$A18,СВЦЭМ!$B$34:$B$777,F$11)+'СЕТ СН'!$F$11+СВЦЭМ!$D$10+'СЕТ СН'!$F$6-'СЕТ СН'!$F$23</f>
        <v>1077.7137115099999</v>
      </c>
      <c r="G18" s="37">
        <f>SUMIFS(СВЦЭМ!$D$34:$D$777,СВЦЭМ!$A$34:$A$777,$A18,СВЦЭМ!$B$34:$B$777,G$11)+'СЕТ СН'!$F$11+СВЦЭМ!$D$10+'СЕТ СН'!$F$6-'СЕТ СН'!$F$23</f>
        <v>1084.79506584</v>
      </c>
      <c r="H18" s="37">
        <f>SUMIFS(СВЦЭМ!$D$34:$D$777,СВЦЭМ!$A$34:$A$777,$A18,СВЦЭМ!$B$34:$B$777,H$11)+'СЕТ СН'!$F$11+СВЦЭМ!$D$10+'СЕТ СН'!$F$6-'СЕТ СН'!$F$23</f>
        <v>1106.2896985999998</v>
      </c>
      <c r="I18" s="37">
        <f>SUMIFS(СВЦЭМ!$D$34:$D$777,СВЦЭМ!$A$34:$A$777,$A18,СВЦЭМ!$B$34:$B$777,I$11)+'СЕТ СН'!$F$11+СВЦЭМ!$D$10+'СЕТ СН'!$F$6-'СЕТ СН'!$F$23</f>
        <v>974.08471901000007</v>
      </c>
      <c r="J18" s="37">
        <f>SUMIFS(СВЦЭМ!$D$34:$D$777,СВЦЭМ!$A$34:$A$777,$A18,СВЦЭМ!$B$34:$B$777,J$11)+'СЕТ СН'!$F$11+СВЦЭМ!$D$10+'СЕТ СН'!$F$6-'СЕТ СН'!$F$23</f>
        <v>790.07847192999998</v>
      </c>
      <c r="K18" s="37">
        <f>SUMIFS(СВЦЭМ!$D$34:$D$777,СВЦЭМ!$A$34:$A$777,$A18,СВЦЭМ!$B$34:$B$777,K$11)+'СЕТ СН'!$F$11+СВЦЭМ!$D$10+'СЕТ СН'!$F$6-'СЕТ СН'!$F$23</f>
        <v>674.09064480000006</v>
      </c>
      <c r="L18" s="37">
        <f>SUMIFS(СВЦЭМ!$D$34:$D$777,СВЦЭМ!$A$34:$A$777,$A18,СВЦЭМ!$B$34:$B$777,L$11)+'СЕТ СН'!$F$11+СВЦЭМ!$D$10+'СЕТ СН'!$F$6-'СЕТ СН'!$F$23</f>
        <v>608.93322763000015</v>
      </c>
      <c r="M18" s="37">
        <f>SUMIFS(СВЦЭМ!$D$34:$D$777,СВЦЭМ!$A$34:$A$777,$A18,СВЦЭМ!$B$34:$B$777,M$11)+'СЕТ СН'!$F$11+СВЦЭМ!$D$10+'СЕТ СН'!$F$6-'СЕТ СН'!$F$23</f>
        <v>605.11321648000012</v>
      </c>
      <c r="N18" s="37">
        <f>SUMIFS(СВЦЭМ!$D$34:$D$777,СВЦЭМ!$A$34:$A$777,$A18,СВЦЭМ!$B$34:$B$777,N$11)+'СЕТ СН'!$F$11+СВЦЭМ!$D$10+'СЕТ СН'!$F$6-'СЕТ СН'!$F$23</f>
        <v>609.20038017000002</v>
      </c>
      <c r="O18" s="37">
        <f>SUMIFS(СВЦЭМ!$D$34:$D$777,СВЦЭМ!$A$34:$A$777,$A18,СВЦЭМ!$B$34:$B$777,O$11)+'СЕТ СН'!$F$11+СВЦЭМ!$D$10+'СЕТ СН'!$F$6-'СЕТ СН'!$F$23</f>
        <v>592.0735828400002</v>
      </c>
      <c r="P18" s="37">
        <f>SUMIFS(СВЦЭМ!$D$34:$D$777,СВЦЭМ!$A$34:$A$777,$A18,СВЦЭМ!$B$34:$B$777,P$11)+'СЕТ СН'!$F$11+СВЦЭМ!$D$10+'СЕТ СН'!$F$6-'СЕТ СН'!$F$23</f>
        <v>606.50486769999998</v>
      </c>
      <c r="Q18" s="37">
        <f>SUMIFS(СВЦЭМ!$D$34:$D$777,СВЦЭМ!$A$34:$A$777,$A18,СВЦЭМ!$B$34:$B$777,Q$11)+'СЕТ СН'!$F$11+СВЦЭМ!$D$10+'СЕТ СН'!$F$6-'СЕТ СН'!$F$23</f>
        <v>608.24187677000009</v>
      </c>
      <c r="R18" s="37">
        <f>SUMIFS(СВЦЭМ!$D$34:$D$777,СВЦЭМ!$A$34:$A$777,$A18,СВЦЭМ!$B$34:$B$777,R$11)+'СЕТ СН'!$F$11+СВЦЭМ!$D$10+'СЕТ СН'!$F$6-'СЕТ СН'!$F$23</f>
        <v>610.17869578</v>
      </c>
      <c r="S18" s="37">
        <f>SUMIFS(СВЦЭМ!$D$34:$D$777,СВЦЭМ!$A$34:$A$777,$A18,СВЦЭМ!$B$34:$B$777,S$11)+'СЕТ СН'!$F$11+СВЦЭМ!$D$10+'СЕТ СН'!$F$6-'СЕТ СН'!$F$23</f>
        <v>600.99744811000005</v>
      </c>
      <c r="T18" s="37">
        <f>SUMIFS(СВЦЭМ!$D$34:$D$777,СВЦЭМ!$A$34:$A$777,$A18,СВЦЭМ!$B$34:$B$777,T$11)+'СЕТ СН'!$F$11+СВЦЭМ!$D$10+'СЕТ СН'!$F$6-'СЕТ СН'!$F$23</f>
        <v>605.46787593999989</v>
      </c>
      <c r="U18" s="37">
        <f>SUMIFS(СВЦЭМ!$D$34:$D$777,СВЦЭМ!$A$34:$A$777,$A18,СВЦЭМ!$B$34:$B$777,U$11)+'СЕТ СН'!$F$11+СВЦЭМ!$D$10+'СЕТ СН'!$F$6-'СЕТ СН'!$F$23</f>
        <v>603.62683659000004</v>
      </c>
      <c r="V18" s="37">
        <f>SUMIFS(СВЦЭМ!$D$34:$D$777,СВЦЭМ!$A$34:$A$777,$A18,СВЦЭМ!$B$34:$B$777,V$11)+'СЕТ СН'!$F$11+СВЦЭМ!$D$10+'СЕТ СН'!$F$6-'СЕТ СН'!$F$23</f>
        <v>629.86740338000004</v>
      </c>
      <c r="W18" s="37">
        <f>SUMIFS(СВЦЭМ!$D$34:$D$777,СВЦЭМ!$A$34:$A$777,$A18,СВЦЭМ!$B$34:$B$777,W$11)+'СЕТ СН'!$F$11+СВЦЭМ!$D$10+'СЕТ СН'!$F$6-'СЕТ СН'!$F$23</f>
        <v>697.09834351000018</v>
      </c>
      <c r="X18" s="37">
        <f>SUMIFS(СВЦЭМ!$D$34:$D$777,СВЦЭМ!$A$34:$A$777,$A18,СВЦЭМ!$B$34:$B$777,X$11)+'СЕТ СН'!$F$11+СВЦЭМ!$D$10+'СЕТ СН'!$F$6-'СЕТ СН'!$F$23</f>
        <v>810.52011552999988</v>
      </c>
      <c r="Y18" s="37">
        <f>SUMIFS(СВЦЭМ!$D$34:$D$777,СВЦЭМ!$A$34:$A$777,$A18,СВЦЭМ!$B$34:$B$777,Y$11)+'СЕТ СН'!$F$11+СВЦЭМ!$D$10+'СЕТ СН'!$F$6-'СЕТ СН'!$F$23</f>
        <v>914.79350512999986</v>
      </c>
    </row>
    <row r="19" spans="1:25" ht="15.75" x14ac:dyDescent="0.2">
      <c r="A19" s="36">
        <f t="shared" si="0"/>
        <v>42955</v>
      </c>
      <c r="B19" s="37">
        <f>SUMIFS(СВЦЭМ!$D$34:$D$777,СВЦЭМ!$A$34:$A$777,$A19,СВЦЭМ!$B$34:$B$777,B$11)+'СЕТ СН'!$F$11+СВЦЭМ!$D$10+'СЕТ СН'!$F$6-'СЕТ СН'!$F$23</f>
        <v>1004.08787487</v>
      </c>
      <c r="C19" s="37">
        <f>SUMIFS(СВЦЭМ!$D$34:$D$777,СВЦЭМ!$A$34:$A$777,$A19,СВЦЭМ!$B$34:$B$777,C$11)+'СЕТ СН'!$F$11+СВЦЭМ!$D$10+'СЕТ СН'!$F$6-'СЕТ СН'!$F$23</f>
        <v>1090.12055738</v>
      </c>
      <c r="D19" s="37">
        <f>SUMIFS(СВЦЭМ!$D$34:$D$777,СВЦЭМ!$A$34:$A$777,$A19,СВЦЭМ!$B$34:$B$777,D$11)+'СЕТ СН'!$F$11+СВЦЭМ!$D$10+'СЕТ СН'!$F$6-'СЕТ СН'!$F$23</f>
        <v>1084.9052065599999</v>
      </c>
      <c r="E19" s="37">
        <f>SUMIFS(СВЦЭМ!$D$34:$D$777,СВЦЭМ!$A$34:$A$777,$A19,СВЦЭМ!$B$34:$B$777,E$11)+'СЕТ СН'!$F$11+СВЦЭМ!$D$10+'СЕТ СН'!$F$6-'СЕТ СН'!$F$23</f>
        <v>1075.1986868499998</v>
      </c>
      <c r="F19" s="37">
        <f>SUMIFS(СВЦЭМ!$D$34:$D$777,СВЦЭМ!$A$34:$A$777,$A19,СВЦЭМ!$B$34:$B$777,F$11)+'СЕТ СН'!$F$11+СВЦЭМ!$D$10+'СЕТ СН'!$F$6-'СЕТ СН'!$F$23</f>
        <v>1073.4226895699999</v>
      </c>
      <c r="G19" s="37">
        <f>SUMIFS(СВЦЭМ!$D$34:$D$777,СВЦЭМ!$A$34:$A$777,$A19,СВЦЭМ!$B$34:$B$777,G$11)+'СЕТ СН'!$F$11+СВЦЭМ!$D$10+'СЕТ СН'!$F$6-'СЕТ СН'!$F$23</f>
        <v>1079.0899345299999</v>
      </c>
      <c r="H19" s="37">
        <f>SUMIFS(СВЦЭМ!$D$34:$D$777,СВЦЭМ!$A$34:$A$777,$A19,СВЦЭМ!$B$34:$B$777,H$11)+'СЕТ СН'!$F$11+СВЦЭМ!$D$10+'СЕТ СН'!$F$6-'СЕТ СН'!$F$23</f>
        <v>1084.6736173099998</v>
      </c>
      <c r="I19" s="37">
        <f>SUMIFS(СВЦЭМ!$D$34:$D$777,СВЦЭМ!$A$34:$A$777,$A19,СВЦЭМ!$B$34:$B$777,I$11)+'СЕТ СН'!$F$11+СВЦЭМ!$D$10+'СЕТ СН'!$F$6-'СЕТ СН'!$F$23</f>
        <v>946.14417933999994</v>
      </c>
      <c r="J19" s="37">
        <f>SUMIFS(СВЦЭМ!$D$34:$D$777,СВЦЭМ!$A$34:$A$777,$A19,СВЦЭМ!$B$34:$B$777,J$11)+'СЕТ СН'!$F$11+СВЦЭМ!$D$10+'СЕТ СН'!$F$6-'СЕТ СН'!$F$23</f>
        <v>778.38875460999998</v>
      </c>
      <c r="K19" s="37">
        <f>SUMIFS(СВЦЭМ!$D$34:$D$777,СВЦЭМ!$A$34:$A$777,$A19,СВЦЭМ!$B$34:$B$777,K$11)+'СЕТ СН'!$F$11+СВЦЭМ!$D$10+'СЕТ СН'!$F$6-'СЕТ СН'!$F$23</f>
        <v>666.26857879999989</v>
      </c>
      <c r="L19" s="37">
        <f>SUMIFS(СВЦЭМ!$D$34:$D$777,СВЦЭМ!$A$34:$A$777,$A19,СВЦЭМ!$B$34:$B$777,L$11)+'СЕТ СН'!$F$11+СВЦЭМ!$D$10+'СЕТ СН'!$F$6-'СЕТ СН'!$F$23</f>
        <v>594.83073986999989</v>
      </c>
      <c r="M19" s="37">
        <f>SUMIFS(СВЦЭМ!$D$34:$D$777,СВЦЭМ!$A$34:$A$777,$A19,СВЦЭМ!$B$34:$B$777,M$11)+'СЕТ СН'!$F$11+СВЦЭМ!$D$10+'СЕТ СН'!$F$6-'СЕТ СН'!$F$23</f>
        <v>587.43051769000022</v>
      </c>
      <c r="N19" s="37">
        <f>SUMIFS(СВЦЭМ!$D$34:$D$777,СВЦЭМ!$A$34:$A$777,$A19,СВЦЭМ!$B$34:$B$777,N$11)+'СЕТ СН'!$F$11+СВЦЭМ!$D$10+'СЕТ СН'!$F$6-'СЕТ СН'!$F$23</f>
        <v>590.54584698999997</v>
      </c>
      <c r="O19" s="37">
        <f>SUMIFS(СВЦЭМ!$D$34:$D$777,СВЦЭМ!$A$34:$A$777,$A19,СВЦЭМ!$B$34:$B$777,O$11)+'СЕТ СН'!$F$11+СВЦЭМ!$D$10+'СЕТ СН'!$F$6-'СЕТ СН'!$F$23</f>
        <v>575.98693641</v>
      </c>
      <c r="P19" s="37">
        <f>SUMIFS(СВЦЭМ!$D$34:$D$777,СВЦЭМ!$A$34:$A$777,$A19,СВЦЭМ!$B$34:$B$777,P$11)+'СЕТ СН'!$F$11+СВЦЭМ!$D$10+'СЕТ СН'!$F$6-'СЕТ СН'!$F$23</f>
        <v>593.10236508000003</v>
      </c>
      <c r="Q19" s="37">
        <f>SUMIFS(СВЦЭМ!$D$34:$D$777,СВЦЭМ!$A$34:$A$777,$A19,СВЦЭМ!$B$34:$B$777,Q$11)+'СЕТ СН'!$F$11+СВЦЭМ!$D$10+'СЕТ СН'!$F$6-'СЕТ СН'!$F$23</f>
        <v>600.50779048000004</v>
      </c>
      <c r="R19" s="37">
        <f>SUMIFS(СВЦЭМ!$D$34:$D$777,СВЦЭМ!$A$34:$A$777,$A19,СВЦЭМ!$B$34:$B$777,R$11)+'СЕТ СН'!$F$11+СВЦЭМ!$D$10+'СЕТ СН'!$F$6-'СЕТ СН'!$F$23</f>
        <v>601.43849395999996</v>
      </c>
      <c r="S19" s="37">
        <f>SUMIFS(СВЦЭМ!$D$34:$D$777,СВЦЭМ!$A$34:$A$777,$A19,СВЦЭМ!$B$34:$B$777,S$11)+'СЕТ СН'!$F$11+СВЦЭМ!$D$10+'СЕТ СН'!$F$6-'СЕТ СН'!$F$23</f>
        <v>585.75782686000002</v>
      </c>
      <c r="T19" s="37">
        <f>SUMIFS(СВЦЭМ!$D$34:$D$777,СВЦЭМ!$A$34:$A$777,$A19,СВЦЭМ!$B$34:$B$777,T$11)+'СЕТ СН'!$F$11+СВЦЭМ!$D$10+'СЕТ СН'!$F$6-'СЕТ СН'!$F$23</f>
        <v>603.76535491999994</v>
      </c>
      <c r="U19" s="37">
        <f>SUMIFS(СВЦЭМ!$D$34:$D$777,СВЦЭМ!$A$34:$A$777,$A19,СВЦЭМ!$B$34:$B$777,U$11)+'СЕТ СН'!$F$11+СВЦЭМ!$D$10+'СЕТ СН'!$F$6-'СЕТ СН'!$F$23</f>
        <v>602.12250924</v>
      </c>
      <c r="V19" s="37">
        <f>SUMIFS(СВЦЭМ!$D$34:$D$777,СВЦЭМ!$A$34:$A$777,$A19,СВЦЭМ!$B$34:$B$777,V$11)+'СЕТ СН'!$F$11+СВЦЭМ!$D$10+'СЕТ СН'!$F$6-'СЕТ СН'!$F$23</f>
        <v>628.42358357000012</v>
      </c>
      <c r="W19" s="37">
        <f>SUMIFS(СВЦЭМ!$D$34:$D$777,СВЦЭМ!$A$34:$A$777,$A19,СВЦЭМ!$B$34:$B$777,W$11)+'СЕТ СН'!$F$11+СВЦЭМ!$D$10+'СЕТ СН'!$F$6-'СЕТ СН'!$F$23</f>
        <v>700.0201309900001</v>
      </c>
      <c r="X19" s="37">
        <f>SUMIFS(СВЦЭМ!$D$34:$D$777,СВЦЭМ!$A$34:$A$777,$A19,СВЦЭМ!$B$34:$B$777,X$11)+'СЕТ СН'!$F$11+СВЦЭМ!$D$10+'СЕТ СН'!$F$6-'СЕТ СН'!$F$23</f>
        <v>814.54978229999983</v>
      </c>
      <c r="Y19" s="37">
        <f>SUMIFS(СВЦЭМ!$D$34:$D$777,СВЦЭМ!$A$34:$A$777,$A19,СВЦЭМ!$B$34:$B$777,Y$11)+'СЕТ СН'!$F$11+СВЦЭМ!$D$10+'СЕТ СН'!$F$6-'СЕТ СН'!$F$23</f>
        <v>950.17378700999984</v>
      </c>
    </row>
    <row r="20" spans="1:25" ht="15.75" x14ac:dyDescent="0.2">
      <c r="A20" s="36">
        <f t="shared" si="0"/>
        <v>42956</v>
      </c>
      <c r="B20" s="37">
        <f>SUMIFS(СВЦЭМ!$D$34:$D$777,СВЦЭМ!$A$34:$A$777,$A20,СВЦЭМ!$B$34:$B$777,B$11)+'СЕТ СН'!$F$11+СВЦЭМ!$D$10+'СЕТ СН'!$F$6-'СЕТ СН'!$F$23</f>
        <v>1055.8774080199998</v>
      </c>
      <c r="C20" s="37">
        <f>SUMIFS(СВЦЭМ!$D$34:$D$777,СВЦЭМ!$A$34:$A$777,$A20,СВЦЭМ!$B$34:$B$777,C$11)+'СЕТ СН'!$F$11+СВЦЭМ!$D$10+'СЕТ СН'!$F$6-'СЕТ СН'!$F$23</f>
        <v>1065.91440427</v>
      </c>
      <c r="D20" s="37">
        <f>SUMIFS(СВЦЭМ!$D$34:$D$777,СВЦЭМ!$A$34:$A$777,$A20,СВЦЭМ!$B$34:$B$777,D$11)+'СЕТ СН'!$F$11+СВЦЭМ!$D$10+'СЕТ СН'!$F$6-'СЕТ СН'!$F$23</f>
        <v>1058.35926804</v>
      </c>
      <c r="E20" s="37">
        <f>SUMIFS(СВЦЭМ!$D$34:$D$777,СВЦЭМ!$A$34:$A$777,$A20,СВЦЭМ!$B$34:$B$777,E$11)+'СЕТ СН'!$F$11+СВЦЭМ!$D$10+'СЕТ СН'!$F$6-'СЕТ СН'!$F$23</f>
        <v>1049.73907654</v>
      </c>
      <c r="F20" s="37">
        <f>SUMIFS(СВЦЭМ!$D$34:$D$777,СВЦЭМ!$A$34:$A$777,$A20,СВЦЭМ!$B$34:$B$777,F$11)+'СЕТ СН'!$F$11+СВЦЭМ!$D$10+'СЕТ СН'!$F$6-'СЕТ СН'!$F$23</f>
        <v>1045.8289336399998</v>
      </c>
      <c r="G20" s="37">
        <f>SUMIFS(СВЦЭМ!$D$34:$D$777,СВЦЭМ!$A$34:$A$777,$A20,СВЦЭМ!$B$34:$B$777,G$11)+'СЕТ СН'!$F$11+СВЦЭМ!$D$10+'СЕТ СН'!$F$6-'СЕТ СН'!$F$23</f>
        <v>1052.31751695</v>
      </c>
      <c r="H20" s="37">
        <f>SUMIFS(СВЦЭМ!$D$34:$D$777,СВЦЭМ!$A$34:$A$777,$A20,СВЦЭМ!$B$34:$B$777,H$11)+'СЕТ СН'!$F$11+СВЦЭМ!$D$10+'СЕТ СН'!$F$6-'СЕТ СН'!$F$23</f>
        <v>1065.66462133</v>
      </c>
      <c r="I20" s="37">
        <f>SUMIFS(СВЦЭМ!$D$34:$D$777,СВЦЭМ!$A$34:$A$777,$A20,СВЦЭМ!$B$34:$B$777,I$11)+'СЕТ СН'!$F$11+СВЦЭМ!$D$10+'СЕТ СН'!$F$6-'СЕТ СН'!$F$23</f>
        <v>986.11932417000003</v>
      </c>
      <c r="J20" s="37">
        <f>SUMIFS(СВЦЭМ!$D$34:$D$777,СВЦЭМ!$A$34:$A$777,$A20,СВЦЭМ!$B$34:$B$777,J$11)+'СЕТ СН'!$F$11+СВЦЭМ!$D$10+'СЕТ СН'!$F$6-'СЕТ СН'!$F$23</f>
        <v>856.35718092000002</v>
      </c>
      <c r="K20" s="37">
        <f>SUMIFS(СВЦЭМ!$D$34:$D$777,СВЦЭМ!$A$34:$A$777,$A20,СВЦЭМ!$B$34:$B$777,K$11)+'СЕТ СН'!$F$11+СВЦЭМ!$D$10+'СЕТ СН'!$F$6-'СЕТ СН'!$F$23</f>
        <v>724.91749706999985</v>
      </c>
      <c r="L20" s="37">
        <f>SUMIFS(СВЦЭМ!$D$34:$D$777,СВЦЭМ!$A$34:$A$777,$A20,СВЦЭМ!$B$34:$B$777,L$11)+'СЕТ СН'!$F$11+СВЦЭМ!$D$10+'СЕТ СН'!$F$6-'СЕТ СН'!$F$23</f>
        <v>629.30029577000005</v>
      </c>
      <c r="M20" s="37">
        <f>SUMIFS(СВЦЭМ!$D$34:$D$777,СВЦЭМ!$A$34:$A$777,$A20,СВЦЭМ!$B$34:$B$777,M$11)+'СЕТ СН'!$F$11+СВЦЭМ!$D$10+'СЕТ СН'!$F$6-'СЕТ СН'!$F$23</f>
        <v>600.67640299999994</v>
      </c>
      <c r="N20" s="37">
        <f>SUMIFS(СВЦЭМ!$D$34:$D$777,СВЦЭМ!$A$34:$A$777,$A20,СВЦЭМ!$B$34:$B$777,N$11)+'СЕТ СН'!$F$11+СВЦЭМ!$D$10+'СЕТ СН'!$F$6-'СЕТ СН'!$F$23</f>
        <v>605.82926236000003</v>
      </c>
      <c r="O20" s="37">
        <f>SUMIFS(СВЦЭМ!$D$34:$D$777,СВЦЭМ!$A$34:$A$777,$A20,СВЦЭМ!$B$34:$B$777,O$11)+'СЕТ СН'!$F$11+СВЦЭМ!$D$10+'СЕТ СН'!$F$6-'СЕТ СН'!$F$23</f>
        <v>595.4441709900002</v>
      </c>
      <c r="P20" s="37">
        <f>SUMIFS(СВЦЭМ!$D$34:$D$777,СВЦЭМ!$A$34:$A$777,$A20,СВЦЭМ!$B$34:$B$777,P$11)+'СЕТ СН'!$F$11+СВЦЭМ!$D$10+'СЕТ СН'!$F$6-'СЕТ СН'!$F$23</f>
        <v>610.32132450000017</v>
      </c>
      <c r="Q20" s="37">
        <f>SUMIFS(СВЦЭМ!$D$34:$D$777,СВЦЭМ!$A$34:$A$777,$A20,СВЦЭМ!$B$34:$B$777,Q$11)+'СЕТ СН'!$F$11+СВЦЭМ!$D$10+'СЕТ СН'!$F$6-'СЕТ СН'!$F$23</f>
        <v>613.17760313999997</v>
      </c>
      <c r="R20" s="37">
        <f>SUMIFS(СВЦЭМ!$D$34:$D$777,СВЦЭМ!$A$34:$A$777,$A20,СВЦЭМ!$B$34:$B$777,R$11)+'СЕТ СН'!$F$11+СВЦЭМ!$D$10+'СЕТ СН'!$F$6-'СЕТ СН'!$F$23</f>
        <v>619.65320443000019</v>
      </c>
      <c r="S20" s="37">
        <f>SUMIFS(СВЦЭМ!$D$34:$D$777,СВЦЭМ!$A$34:$A$777,$A20,СВЦЭМ!$B$34:$B$777,S$11)+'СЕТ СН'!$F$11+СВЦЭМ!$D$10+'СЕТ СН'!$F$6-'СЕТ СН'!$F$23</f>
        <v>608.40854123999998</v>
      </c>
      <c r="T20" s="37">
        <f>SUMIFS(СВЦЭМ!$D$34:$D$777,СВЦЭМ!$A$34:$A$777,$A20,СВЦЭМ!$B$34:$B$777,T$11)+'СЕТ СН'!$F$11+СВЦЭМ!$D$10+'СЕТ СН'!$F$6-'СЕТ СН'!$F$23</f>
        <v>615.96788040000001</v>
      </c>
      <c r="U20" s="37">
        <f>SUMIFS(СВЦЭМ!$D$34:$D$777,СВЦЭМ!$A$34:$A$777,$A20,СВЦЭМ!$B$34:$B$777,U$11)+'СЕТ СН'!$F$11+СВЦЭМ!$D$10+'СЕТ СН'!$F$6-'СЕТ СН'!$F$23</f>
        <v>616.53257103999999</v>
      </c>
      <c r="V20" s="37">
        <f>SUMIFS(СВЦЭМ!$D$34:$D$777,СВЦЭМ!$A$34:$A$777,$A20,СВЦЭМ!$B$34:$B$777,V$11)+'СЕТ СН'!$F$11+СВЦЭМ!$D$10+'СЕТ СН'!$F$6-'СЕТ СН'!$F$23</f>
        <v>639.5449198199999</v>
      </c>
      <c r="W20" s="37">
        <f>SUMIFS(СВЦЭМ!$D$34:$D$777,СВЦЭМ!$A$34:$A$777,$A20,СВЦЭМ!$B$34:$B$777,W$11)+'СЕТ СН'!$F$11+СВЦЭМ!$D$10+'СЕТ СН'!$F$6-'СЕТ СН'!$F$23</f>
        <v>706.88203255999997</v>
      </c>
      <c r="X20" s="37">
        <f>SUMIFS(СВЦЭМ!$D$34:$D$777,СВЦЭМ!$A$34:$A$777,$A20,СВЦЭМ!$B$34:$B$777,X$11)+'СЕТ СН'!$F$11+СВЦЭМ!$D$10+'СЕТ СН'!$F$6-'СЕТ СН'!$F$23</f>
        <v>754.55197716999987</v>
      </c>
      <c r="Y20" s="37">
        <f>SUMIFS(СВЦЭМ!$D$34:$D$777,СВЦЭМ!$A$34:$A$777,$A20,СВЦЭМ!$B$34:$B$777,Y$11)+'СЕТ СН'!$F$11+СВЦЭМ!$D$10+'СЕТ СН'!$F$6-'СЕТ СН'!$F$23</f>
        <v>791.92685522999977</v>
      </c>
    </row>
    <row r="21" spans="1:25" ht="15.75" x14ac:dyDescent="0.2">
      <c r="A21" s="36">
        <f t="shared" si="0"/>
        <v>42957</v>
      </c>
      <c r="B21" s="37">
        <f>SUMIFS(СВЦЭМ!$D$34:$D$777,СВЦЭМ!$A$34:$A$777,$A21,СВЦЭМ!$B$34:$B$777,B$11)+'СЕТ СН'!$F$11+СВЦЭМ!$D$10+'СЕТ СН'!$F$6-'СЕТ СН'!$F$23</f>
        <v>763.89627558999996</v>
      </c>
      <c r="C21" s="37">
        <f>SUMIFS(СВЦЭМ!$D$34:$D$777,СВЦЭМ!$A$34:$A$777,$A21,СВЦЭМ!$B$34:$B$777,C$11)+'СЕТ СН'!$F$11+СВЦЭМ!$D$10+'СЕТ СН'!$F$6-'СЕТ СН'!$F$23</f>
        <v>794.64060894999989</v>
      </c>
      <c r="D21" s="37">
        <f>SUMIFS(СВЦЭМ!$D$34:$D$777,СВЦЭМ!$A$34:$A$777,$A21,СВЦЭМ!$B$34:$B$777,D$11)+'СЕТ СН'!$F$11+СВЦЭМ!$D$10+'СЕТ СН'!$F$6-'СЕТ СН'!$F$23</f>
        <v>807.34649882000008</v>
      </c>
      <c r="E21" s="37">
        <f>SUMIFS(СВЦЭМ!$D$34:$D$777,СВЦЭМ!$A$34:$A$777,$A21,СВЦЭМ!$B$34:$B$777,E$11)+'СЕТ СН'!$F$11+СВЦЭМ!$D$10+'СЕТ СН'!$F$6-'СЕТ СН'!$F$23</f>
        <v>819.65098169999987</v>
      </c>
      <c r="F21" s="37">
        <f>SUMIFS(СВЦЭМ!$D$34:$D$777,СВЦЭМ!$A$34:$A$777,$A21,СВЦЭМ!$B$34:$B$777,F$11)+'СЕТ СН'!$F$11+СВЦЭМ!$D$10+'СЕТ СН'!$F$6-'СЕТ СН'!$F$23</f>
        <v>828.08956770000009</v>
      </c>
      <c r="G21" s="37">
        <f>SUMIFS(СВЦЭМ!$D$34:$D$777,СВЦЭМ!$A$34:$A$777,$A21,СВЦЭМ!$B$34:$B$777,G$11)+'СЕТ СН'!$F$11+СВЦЭМ!$D$10+'СЕТ СН'!$F$6-'СЕТ СН'!$F$23</f>
        <v>828.43916379000007</v>
      </c>
      <c r="H21" s="37">
        <f>SUMIFS(СВЦЭМ!$D$34:$D$777,СВЦЭМ!$A$34:$A$777,$A21,СВЦЭМ!$B$34:$B$777,H$11)+'СЕТ СН'!$F$11+СВЦЭМ!$D$10+'СЕТ СН'!$F$6-'СЕТ СН'!$F$23</f>
        <v>833.83654129000001</v>
      </c>
      <c r="I21" s="37">
        <f>SUMIFS(СВЦЭМ!$D$34:$D$777,СВЦЭМ!$A$34:$A$777,$A21,СВЦЭМ!$B$34:$B$777,I$11)+'СЕТ СН'!$F$11+СВЦЭМ!$D$10+'СЕТ СН'!$F$6-'СЕТ СН'!$F$23</f>
        <v>819.18884216999982</v>
      </c>
      <c r="J21" s="37">
        <f>SUMIFS(СВЦЭМ!$D$34:$D$777,СВЦЭМ!$A$34:$A$777,$A21,СВЦЭМ!$B$34:$B$777,J$11)+'СЕТ СН'!$F$11+СВЦЭМ!$D$10+'СЕТ СН'!$F$6-'СЕТ СН'!$F$23</f>
        <v>820.08730811000009</v>
      </c>
      <c r="K21" s="37">
        <f>SUMIFS(СВЦЭМ!$D$34:$D$777,СВЦЭМ!$A$34:$A$777,$A21,СВЦЭМ!$B$34:$B$777,K$11)+'СЕТ СН'!$F$11+СВЦЭМ!$D$10+'СЕТ СН'!$F$6-'СЕТ СН'!$F$23</f>
        <v>800.8656639899998</v>
      </c>
      <c r="L21" s="37">
        <f>SUMIFS(СВЦЭМ!$D$34:$D$777,СВЦЭМ!$A$34:$A$777,$A21,СВЦЭМ!$B$34:$B$777,L$11)+'СЕТ СН'!$F$11+СВЦЭМ!$D$10+'СЕТ СН'!$F$6-'СЕТ СН'!$F$23</f>
        <v>711.81770731000006</v>
      </c>
      <c r="M21" s="37">
        <f>SUMIFS(СВЦЭМ!$D$34:$D$777,СВЦЭМ!$A$34:$A$777,$A21,СВЦЭМ!$B$34:$B$777,M$11)+'СЕТ СН'!$F$11+СВЦЭМ!$D$10+'СЕТ СН'!$F$6-'СЕТ СН'!$F$23</f>
        <v>676.92005551000011</v>
      </c>
      <c r="N21" s="37">
        <f>SUMIFS(СВЦЭМ!$D$34:$D$777,СВЦЭМ!$A$34:$A$777,$A21,СВЦЭМ!$B$34:$B$777,N$11)+'СЕТ СН'!$F$11+СВЦЭМ!$D$10+'СЕТ СН'!$F$6-'СЕТ СН'!$F$23</f>
        <v>671.43655613999999</v>
      </c>
      <c r="O21" s="37">
        <f>SUMIFS(СВЦЭМ!$D$34:$D$777,СВЦЭМ!$A$34:$A$777,$A21,СВЦЭМ!$B$34:$B$777,O$11)+'СЕТ СН'!$F$11+СВЦЭМ!$D$10+'СЕТ СН'!$F$6-'СЕТ СН'!$F$23</f>
        <v>673.6336796999999</v>
      </c>
      <c r="P21" s="37">
        <f>SUMIFS(СВЦЭМ!$D$34:$D$777,СВЦЭМ!$A$34:$A$777,$A21,СВЦЭМ!$B$34:$B$777,P$11)+'СЕТ СН'!$F$11+СВЦЭМ!$D$10+'СЕТ СН'!$F$6-'СЕТ СН'!$F$23</f>
        <v>675.37165155000002</v>
      </c>
      <c r="Q21" s="37">
        <f>SUMIFS(СВЦЭМ!$D$34:$D$777,СВЦЭМ!$A$34:$A$777,$A21,СВЦЭМ!$B$34:$B$777,Q$11)+'СЕТ СН'!$F$11+СВЦЭМ!$D$10+'СЕТ СН'!$F$6-'СЕТ СН'!$F$23</f>
        <v>673.75658786000008</v>
      </c>
      <c r="R21" s="37">
        <f>SUMIFS(СВЦЭМ!$D$34:$D$777,СВЦЭМ!$A$34:$A$777,$A21,СВЦЭМ!$B$34:$B$777,R$11)+'СЕТ СН'!$F$11+СВЦЭМ!$D$10+'СЕТ СН'!$F$6-'СЕТ СН'!$F$23</f>
        <v>668.18741868000006</v>
      </c>
      <c r="S21" s="37">
        <f>SUMIFS(СВЦЭМ!$D$34:$D$777,СВЦЭМ!$A$34:$A$777,$A21,СВЦЭМ!$B$34:$B$777,S$11)+'СЕТ СН'!$F$11+СВЦЭМ!$D$10+'СЕТ СН'!$F$6-'СЕТ СН'!$F$23</f>
        <v>668.21696009000016</v>
      </c>
      <c r="T21" s="37">
        <f>SUMIFS(СВЦЭМ!$D$34:$D$777,СВЦЭМ!$A$34:$A$777,$A21,СВЦЭМ!$B$34:$B$777,T$11)+'СЕТ СН'!$F$11+СВЦЭМ!$D$10+'СЕТ СН'!$F$6-'СЕТ СН'!$F$23</f>
        <v>665.85915793000004</v>
      </c>
      <c r="U21" s="37">
        <f>SUMIFS(СВЦЭМ!$D$34:$D$777,СВЦЭМ!$A$34:$A$777,$A21,СВЦЭМ!$B$34:$B$777,U$11)+'СЕТ СН'!$F$11+СВЦЭМ!$D$10+'СЕТ СН'!$F$6-'СЕТ СН'!$F$23</f>
        <v>664.79389038999989</v>
      </c>
      <c r="V21" s="37">
        <f>SUMIFS(СВЦЭМ!$D$34:$D$777,СВЦЭМ!$A$34:$A$777,$A21,СВЦЭМ!$B$34:$B$777,V$11)+'СЕТ СН'!$F$11+СВЦЭМ!$D$10+'СЕТ СН'!$F$6-'СЕТ СН'!$F$23</f>
        <v>705.18865307999999</v>
      </c>
      <c r="W21" s="37">
        <f>SUMIFS(СВЦЭМ!$D$34:$D$777,СВЦЭМ!$A$34:$A$777,$A21,СВЦЭМ!$B$34:$B$777,W$11)+'СЕТ СН'!$F$11+СВЦЭМ!$D$10+'СЕТ СН'!$F$6-'СЕТ СН'!$F$23</f>
        <v>787.66948200999991</v>
      </c>
      <c r="X21" s="37">
        <f>SUMIFS(СВЦЭМ!$D$34:$D$777,СВЦЭМ!$A$34:$A$777,$A21,СВЦЭМ!$B$34:$B$777,X$11)+'СЕТ СН'!$F$11+СВЦЭМ!$D$10+'СЕТ СН'!$F$6-'СЕТ СН'!$F$23</f>
        <v>803.86415479999982</v>
      </c>
      <c r="Y21" s="37">
        <f>SUMIFS(СВЦЭМ!$D$34:$D$777,СВЦЭМ!$A$34:$A$777,$A21,СВЦЭМ!$B$34:$B$777,Y$11)+'СЕТ СН'!$F$11+СВЦЭМ!$D$10+'СЕТ СН'!$F$6-'СЕТ СН'!$F$23</f>
        <v>802.03553253999985</v>
      </c>
    </row>
    <row r="22" spans="1:25" ht="15.75" x14ac:dyDescent="0.2">
      <c r="A22" s="36">
        <f t="shared" si="0"/>
        <v>42958</v>
      </c>
      <c r="B22" s="37">
        <f>SUMIFS(СВЦЭМ!$D$34:$D$777,СВЦЭМ!$A$34:$A$777,$A22,СВЦЭМ!$B$34:$B$777,B$11)+'СЕТ СН'!$F$11+СВЦЭМ!$D$10+'СЕТ СН'!$F$6-'СЕТ СН'!$F$23</f>
        <v>796.52426412999989</v>
      </c>
      <c r="C22" s="37">
        <f>SUMIFS(СВЦЭМ!$D$34:$D$777,СВЦЭМ!$A$34:$A$777,$A22,СВЦЭМ!$B$34:$B$777,C$11)+'СЕТ СН'!$F$11+СВЦЭМ!$D$10+'СЕТ СН'!$F$6-'СЕТ СН'!$F$23</f>
        <v>795.16586666999979</v>
      </c>
      <c r="D22" s="37">
        <f>SUMIFS(СВЦЭМ!$D$34:$D$777,СВЦЭМ!$A$34:$A$777,$A22,СВЦЭМ!$B$34:$B$777,D$11)+'СЕТ СН'!$F$11+СВЦЭМ!$D$10+'СЕТ СН'!$F$6-'СЕТ СН'!$F$23</f>
        <v>802.23203373000001</v>
      </c>
      <c r="E22" s="37">
        <f>SUMIFS(СВЦЭМ!$D$34:$D$777,СВЦЭМ!$A$34:$A$777,$A22,СВЦЭМ!$B$34:$B$777,E$11)+'СЕТ СН'!$F$11+СВЦЭМ!$D$10+'СЕТ СН'!$F$6-'СЕТ СН'!$F$23</f>
        <v>810.29200607000007</v>
      </c>
      <c r="F22" s="37">
        <f>SUMIFS(СВЦЭМ!$D$34:$D$777,СВЦЭМ!$A$34:$A$777,$A22,СВЦЭМ!$B$34:$B$777,F$11)+'СЕТ СН'!$F$11+СВЦЭМ!$D$10+'СЕТ СН'!$F$6-'СЕТ СН'!$F$23</f>
        <v>815.81735553999988</v>
      </c>
      <c r="G22" s="37">
        <f>SUMIFS(СВЦЭМ!$D$34:$D$777,СВЦЭМ!$A$34:$A$777,$A22,СВЦЭМ!$B$34:$B$777,G$11)+'СЕТ СН'!$F$11+СВЦЭМ!$D$10+'СЕТ СН'!$F$6-'СЕТ СН'!$F$23</f>
        <v>808.19093438000004</v>
      </c>
      <c r="H22" s="37">
        <f>SUMIFS(СВЦЭМ!$D$34:$D$777,СВЦЭМ!$A$34:$A$777,$A22,СВЦЭМ!$B$34:$B$777,H$11)+'СЕТ СН'!$F$11+СВЦЭМ!$D$10+'СЕТ СН'!$F$6-'СЕТ СН'!$F$23</f>
        <v>810.53609722999977</v>
      </c>
      <c r="I22" s="37">
        <f>SUMIFS(СВЦЭМ!$D$34:$D$777,СВЦЭМ!$A$34:$A$777,$A22,СВЦЭМ!$B$34:$B$777,I$11)+'СЕТ СН'!$F$11+СВЦЭМ!$D$10+'СЕТ СН'!$F$6-'СЕТ СН'!$F$23</f>
        <v>818.76025096999979</v>
      </c>
      <c r="J22" s="37">
        <f>SUMIFS(СВЦЭМ!$D$34:$D$777,СВЦЭМ!$A$34:$A$777,$A22,СВЦЭМ!$B$34:$B$777,J$11)+'СЕТ СН'!$F$11+СВЦЭМ!$D$10+'СЕТ СН'!$F$6-'СЕТ СН'!$F$23</f>
        <v>821.48850375999996</v>
      </c>
      <c r="K22" s="37">
        <f>SUMIFS(СВЦЭМ!$D$34:$D$777,СВЦЭМ!$A$34:$A$777,$A22,СВЦЭМ!$B$34:$B$777,K$11)+'СЕТ СН'!$F$11+СВЦЭМ!$D$10+'СЕТ СН'!$F$6-'СЕТ СН'!$F$23</f>
        <v>806.97250659999986</v>
      </c>
      <c r="L22" s="37">
        <f>SUMIFS(СВЦЭМ!$D$34:$D$777,СВЦЭМ!$A$34:$A$777,$A22,СВЦЭМ!$B$34:$B$777,L$11)+'СЕТ СН'!$F$11+СВЦЭМ!$D$10+'СЕТ СН'!$F$6-'СЕТ СН'!$F$23</f>
        <v>711.8099794100001</v>
      </c>
      <c r="M22" s="37">
        <f>SUMIFS(СВЦЭМ!$D$34:$D$777,СВЦЭМ!$A$34:$A$777,$A22,СВЦЭМ!$B$34:$B$777,M$11)+'СЕТ СН'!$F$11+СВЦЭМ!$D$10+'СЕТ СН'!$F$6-'СЕТ СН'!$F$23</f>
        <v>675.87638448000007</v>
      </c>
      <c r="N22" s="37">
        <f>SUMIFS(СВЦЭМ!$D$34:$D$777,СВЦЭМ!$A$34:$A$777,$A22,СВЦЭМ!$B$34:$B$777,N$11)+'СЕТ СН'!$F$11+СВЦЭМ!$D$10+'СЕТ СН'!$F$6-'СЕТ СН'!$F$23</f>
        <v>673.64615235000019</v>
      </c>
      <c r="O22" s="37">
        <f>SUMIFS(СВЦЭМ!$D$34:$D$777,СВЦЭМ!$A$34:$A$777,$A22,СВЦЭМ!$B$34:$B$777,O$11)+'СЕТ СН'!$F$11+СВЦЭМ!$D$10+'СЕТ СН'!$F$6-'СЕТ СН'!$F$23</f>
        <v>673.14234527000008</v>
      </c>
      <c r="P22" s="37">
        <f>SUMIFS(СВЦЭМ!$D$34:$D$777,СВЦЭМ!$A$34:$A$777,$A22,СВЦЭМ!$B$34:$B$777,P$11)+'СЕТ СН'!$F$11+СВЦЭМ!$D$10+'СЕТ СН'!$F$6-'СЕТ СН'!$F$23</f>
        <v>674.87198556000021</v>
      </c>
      <c r="Q22" s="37">
        <f>SUMIFS(СВЦЭМ!$D$34:$D$777,СВЦЭМ!$A$34:$A$777,$A22,СВЦЭМ!$B$34:$B$777,Q$11)+'СЕТ СН'!$F$11+СВЦЭМ!$D$10+'СЕТ СН'!$F$6-'СЕТ СН'!$F$23</f>
        <v>672.21850214000006</v>
      </c>
      <c r="R22" s="37">
        <f>SUMIFS(СВЦЭМ!$D$34:$D$777,СВЦЭМ!$A$34:$A$777,$A22,СВЦЭМ!$B$34:$B$777,R$11)+'СЕТ СН'!$F$11+СВЦЭМ!$D$10+'СЕТ СН'!$F$6-'СЕТ СН'!$F$23</f>
        <v>666.08728908000012</v>
      </c>
      <c r="S22" s="37">
        <f>SUMIFS(СВЦЭМ!$D$34:$D$777,СВЦЭМ!$A$34:$A$777,$A22,СВЦЭМ!$B$34:$B$777,S$11)+'СЕТ СН'!$F$11+СВЦЭМ!$D$10+'СЕТ СН'!$F$6-'СЕТ СН'!$F$23</f>
        <v>663.04314702000011</v>
      </c>
      <c r="T22" s="37">
        <f>SUMIFS(СВЦЭМ!$D$34:$D$777,СВЦЭМ!$A$34:$A$777,$A22,СВЦЭМ!$B$34:$B$777,T$11)+'СЕТ СН'!$F$11+СВЦЭМ!$D$10+'СЕТ СН'!$F$6-'СЕТ СН'!$F$23</f>
        <v>655.54626736</v>
      </c>
      <c r="U22" s="37">
        <f>SUMIFS(СВЦЭМ!$D$34:$D$777,СВЦЭМ!$A$34:$A$777,$A22,СВЦЭМ!$B$34:$B$777,U$11)+'СЕТ СН'!$F$11+СВЦЭМ!$D$10+'СЕТ СН'!$F$6-'СЕТ СН'!$F$23</f>
        <v>649.06094070000017</v>
      </c>
      <c r="V22" s="37">
        <f>SUMIFS(СВЦЭМ!$D$34:$D$777,СВЦЭМ!$A$34:$A$777,$A22,СВЦЭМ!$B$34:$B$777,V$11)+'СЕТ СН'!$F$11+СВЦЭМ!$D$10+'СЕТ СН'!$F$6-'СЕТ СН'!$F$23</f>
        <v>686.79353648000006</v>
      </c>
      <c r="W22" s="37">
        <f>SUMIFS(СВЦЭМ!$D$34:$D$777,СВЦЭМ!$A$34:$A$777,$A22,СВЦЭМ!$B$34:$B$777,W$11)+'СЕТ СН'!$F$11+СВЦЭМ!$D$10+'СЕТ СН'!$F$6-'СЕТ СН'!$F$23</f>
        <v>750.83616228999995</v>
      </c>
      <c r="X22" s="37">
        <f>SUMIFS(СВЦЭМ!$D$34:$D$777,СВЦЭМ!$A$34:$A$777,$A22,СВЦЭМ!$B$34:$B$777,X$11)+'СЕТ СН'!$F$11+СВЦЭМ!$D$10+'СЕТ СН'!$F$6-'СЕТ СН'!$F$23</f>
        <v>695.2955012299999</v>
      </c>
      <c r="Y22" s="37">
        <f>SUMIFS(СВЦЭМ!$D$34:$D$777,СВЦЭМ!$A$34:$A$777,$A22,СВЦЭМ!$B$34:$B$777,Y$11)+'СЕТ СН'!$F$11+СВЦЭМ!$D$10+'СЕТ СН'!$F$6-'СЕТ СН'!$F$23</f>
        <v>701.38326730000017</v>
      </c>
    </row>
    <row r="23" spans="1:25" ht="15.75" x14ac:dyDescent="0.2">
      <c r="A23" s="36">
        <f t="shared" si="0"/>
        <v>42959</v>
      </c>
      <c r="B23" s="37">
        <f>SUMIFS(СВЦЭМ!$D$34:$D$777,СВЦЭМ!$A$34:$A$777,$A23,СВЦЭМ!$B$34:$B$777,B$11)+'СЕТ СН'!$F$11+СВЦЭМ!$D$10+'СЕТ СН'!$F$6-'СЕТ СН'!$F$23</f>
        <v>765.5343919899999</v>
      </c>
      <c r="C23" s="37">
        <f>SUMIFS(СВЦЭМ!$D$34:$D$777,СВЦЭМ!$A$34:$A$777,$A23,СВЦЭМ!$B$34:$B$777,C$11)+'СЕТ СН'!$F$11+СВЦЭМ!$D$10+'СЕТ СН'!$F$6-'СЕТ СН'!$F$23</f>
        <v>815.34334762999993</v>
      </c>
      <c r="D23" s="37">
        <f>SUMIFS(СВЦЭМ!$D$34:$D$777,СВЦЭМ!$A$34:$A$777,$A23,СВЦЭМ!$B$34:$B$777,D$11)+'СЕТ СН'!$F$11+СВЦЭМ!$D$10+'СЕТ СН'!$F$6-'СЕТ СН'!$F$23</f>
        <v>835.48902545999977</v>
      </c>
      <c r="E23" s="37">
        <f>SUMIFS(СВЦЭМ!$D$34:$D$777,СВЦЭМ!$A$34:$A$777,$A23,СВЦЭМ!$B$34:$B$777,E$11)+'СЕТ СН'!$F$11+СВЦЭМ!$D$10+'СЕТ СН'!$F$6-'СЕТ СН'!$F$23</f>
        <v>872.25128277999988</v>
      </c>
      <c r="F23" s="37">
        <f>SUMIFS(СВЦЭМ!$D$34:$D$777,СВЦЭМ!$A$34:$A$777,$A23,СВЦЭМ!$B$34:$B$777,F$11)+'СЕТ СН'!$F$11+СВЦЭМ!$D$10+'СЕТ СН'!$F$6-'СЕТ СН'!$F$23</f>
        <v>865.69568890000005</v>
      </c>
      <c r="G23" s="37">
        <f>SUMIFS(СВЦЭМ!$D$34:$D$777,СВЦЭМ!$A$34:$A$777,$A23,СВЦЭМ!$B$34:$B$777,G$11)+'СЕТ СН'!$F$11+СВЦЭМ!$D$10+'СЕТ СН'!$F$6-'СЕТ СН'!$F$23</f>
        <v>867.85904189999997</v>
      </c>
      <c r="H23" s="37">
        <f>SUMIFS(СВЦЭМ!$D$34:$D$777,СВЦЭМ!$A$34:$A$777,$A23,СВЦЭМ!$B$34:$B$777,H$11)+'СЕТ СН'!$F$11+СВЦЭМ!$D$10+'СЕТ СН'!$F$6-'СЕТ СН'!$F$23</f>
        <v>849.68268915999988</v>
      </c>
      <c r="I23" s="37">
        <f>SUMIFS(СВЦЭМ!$D$34:$D$777,СВЦЭМ!$A$34:$A$777,$A23,СВЦЭМ!$B$34:$B$777,I$11)+'СЕТ СН'!$F$11+СВЦЭМ!$D$10+'СЕТ СН'!$F$6-'СЕТ СН'!$F$23</f>
        <v>859.34538689999977</v>
      </c>
      <c r="J23" s="37">
        <f>SUMIFS(СВЦЭМ!$D$34:$D$777,СВЦЭМ!$A$34:$A$777,$A23,СВЦЭМ!$B$34:$B$777,J$11)+'СЕТ СН'!$F$11+СВЦЭМ!$D$10+'СЕТ СН'!$F$6-'СЕТ СН'!$F$23</f>
        <v>819.73566814999981</v>
      </c>
      <c r="K23" s="37">
        <f>SUMIFS(СВЦЭМ!$D$34:$D$777,СВЦЭМ!$A$34:$A$777,$A23,СВЦЭМ!$B$34:$B$777,K$11)+'СЕТ СН'!$F$11+СВЦЭМ!$D$10+'СЕТ СН'!$F$6-'СЕТ СН'!$F$23</f>
        <v>760.8045000699999</v>
      </c>
      <c r="L23" s="37">
        <f>SUMIFS(СВЦЭМ!$D$34:$D$777,СВЦЭМ!$A$34:$A$777,$A23,СВЦЭМ!$B$34:$B$777,L$11)+'СЕТ СН'!$F$11+СВЦЭМ!$D$10+'СЕТ СН'!$F$6-'СЕТ СН'!$F$23</f>
        <v>651.78062516999989</v>
      </c>
      <c r="M23" s="37">
        <f>SUMIFS(СВЦЭМ!$D$34:$D$777,СВЦЭМ!$A$34:$A$777,$A23,СВЦЭМ!$B$34:$B$777,M$11)+'СЕТ СН'!$F$11+СВЦЭМ!$D$10+'СЕТ СН'!$F$6-'СЕТ СН'!$F$23</f>
        <v>616.45629231000021</v>
      </c>
      <c r="N23" s="37">
        <f>SUMIFS(СВЦЭМ!$D$34:$D$777,СВЦЭМ!$A$34:$A$777,$A23,СВЦЭМ!$B$34:$B$777,N$11)+'СЕТ СН'!$F$11+СВЦЭМ!$D$10+'СЕТ СН'!$F$6-'СЕТ СН'!$F$23</f>
        <v>621.3309964</v>
      </c>
      <c r="O23" s="37">
        <f>SUMIFS(СВЦЭМ!$D$34:$D$777,СВЦЭМ!$A$34:$A$777,$A23,СВЦЭМ!$B$34:$B$777,O$11)+'СЕТ СН'!$F$11+СВЦЭМ!$D$10+'СЕТ СН'!$F$6-'СЕТ СН'!$F$23</f>
        <v>628.98366065000005</v>
      </c>
      <c r="P23" s="37">
        <f>SUMIFS(СВЦЭМ!$D$34:$D$777,СВЦЭМ!$A$34:$A$777,$A23,СВЦЭМ!$B$34:$B$777,P$11)+'СЕТ СН'!$F$11+СВЦЭМ!$D$10+'СЕТ СН'!$F$6-'СЕТ СН'!$F$23</f>
        <v>632.98146872999996</v>
      </c>
      <c r="Q23" s="37">
        <f>SUMIFS(СВЦЭМ!$D$34:$D$777,СВЦЭМ!$A$34:$A$777,$A23,СВЦЭМ!$B$34:$B$777,Q$11)+'СЕТ СН'!$F$11+СВЦЭМ!$D$10+'СЕТ СН'!$F$6-'СЕТ СН'!$F$23</f>
        <v>626.78145944000016</v>
      </c>
      <c r="R23" s="37">
        <f>SUMIFS(СВЦЭМ!$D$34:$D$777,СВЦЭМ!$A$34:$A$777,$A23,СВЦЭМ!$B$34:$B$777,R$11)+'СЕТ СН'!$F$11+СВЦЭМ!$D$10+'СЕТ СН'!$F$6-'СЕТ СН'!$F$23</f>
        <v>641.10552598999993</v>
      </c>
      <c r="S23" s="37">
        <f>SUMIFS(СВЦЭМ!$D$34:$D$777,СВЦЭМ!$A$34:$A$777,$A23,СВЦЭМ!$B$34:$B$777,S$11)+'СЕТ СН'!$F$11+СВЦЭМ!$D$10+'СЕТ СН'!$F$6-'СЕТ СН'!$F$23</f>
        <v>636.80456886999991</v>
      </c>
      <c r="T23" s="37">
        <f>SUMIFS(СВЦЭМ!$D$34:$D$777,СВЦЭМ!$A$34:$A$777,$A23,СВЦЭМ!$B$34:$B$777,T$11)+'СЕТ СН'!$F$11+СВЦЭМ!$D$10+'СЕТ СН'!$F$6-'СЕТ СН'!$F$23</f>
        <v>648.73588651</v>
      </c>
      <c r="U23" s="37">
        <f>SUMIFS(СВЦЭМ!$D$34:$D$777,СВЦЭМ!$A$34:$A$777,$A23,СВЦЭМ!$B$34:$B$777,U$11)+'СЕТ СН'!$F$11+СВЦЭМ!$D$10+'СЕТ СН'!$F$6-'СЕТ СН'!$F$23</f>
        <v>660.48020980999991</v>
      </c>
      <c r="V23" s="37">
        <f>SUMIFS(СВЦЭМ!$D$34:$D$777,СВЦЭМ!$A$34:$A$777,$A23,СВЦЭМ!$B$34:$B$777,V$11)+'СЕТ СН'!$F$11+СВЦЭМ!$D$10+'СЕТ СН'!$F$6-'СЕТ СН'!$F$23</f>
        <v>686.06728386000009</v>
      </c>
      <c r="W23" s="37">
        <f>SUMIFS(СВЦЭМ!$D$34:$D$777,СВЦЭМ!$A$34:$A$777,$A23,СВЦЭМ!$B$34:$B$777,W$11)+'СЕТ СН'!$F$11+СВЦЭМ!$D$10+'СЕТ СН'!$F$6-'СЕТ СН'!$F$23</f>
        <v>740.24708975999988</v>
      </c>
      <c r="X23" s="37">
        <f>SUMIFS(СВЦЭМ!$D$34:$D$777,СВЦЭМ!$A$34:$A$777,$A23,СВЦЭМ!$B$34:$B$777,X$11)+'СЕТ СН'!$F$11+СВЦЭМ!$D$10+'СЕТ СН'!$F$6-'СЕТ СН'!$F$23</f>
        <v>773.72331342999996</v>
      </c>
      <c r="Y23" s="37">
        <f>SUMIFS(СВЦЭМ!$D$34:$D$777,СВЦЭМ!$A$34:$A$777,$A23,СВЦЭМ!$B$34:$B$777,Y$11)+'СЕТ СН'!$F$11+СВЦЭМ!$D$10+'СЕТ СН'!$F$6-'СЕТ СН'!$F$23</f>
        <v>814.16873977</v>
      </c>
    </row>
    <row r="24" spans="1:25" ht="15.75" x14ac:dyDescent="0.2">
      <c r="A24" s="36">
        <f t="shared" si="0"/>
        <v>42960</v>
      </c>
      <c r="B24" s="37">
        <f>SUMIFS(СВЦЭМ!$D$34:$D$777,СВЦЭМ!$A$34:$A$777,$A24,СВЦЭМ!$B$34:$B$777,B$11)+'СЕТ СН'!$F$11+СВЦЭМ!$D$10+'СЕТ СН'!$F$6-'СЕТ СН'!$F$23</f>
        <v>725.10453213999995</v>
      </c>
      <c r="C24" s="37">
        <f>SUMIFS(СВЦЭМ!$D$34:$D$777,СВЦЭМ!$A$34:$A$777,$A24,СВЦЭМ!$B$34:$B$777,C$11)+'СЕТ СН'!$F$11+СВЦЭМ!$D$10+'СЕТ СН'!$F$6-'СЕТ СН'!$F$23</f>
        <v>817.60083899000006</v>
      </c>
      <c r="D24" s="37">
        <f>SUMIFS(СВЦЭМ!$D$34:$D$777,СВЦЭМ!$A$34:$A$777,$A24,СВЦЭМ!$B$34:$B$777,D$11)+'СЕТ СН'!$F$11+СВЦЭМ!$D$10+'СЕТ СН'!$F$6-'СЕТ СН'!$F$23</f>
        <v>801.56910431999995</v>
      </c>
      <c r="E24" s="37">
        <f>SUMIFS(СВЦЭМ!$D$34:$D$777,СВЦЭМ!$A$34:$A$777,$A24,СВЦЭМ!$B$34:$B$777,E$11)+'СЕТ СН'!$F$11+СВЦЭМ!$D$10+'СЕТ СН'!$F$6-'СЕТ СН'!$F$23</f>
        <v>797.92786742999988</v>
      </c>
      <c r="F24" s="37">
        <f>SUMIFS(СВЦЭМ!$D$34:$D$777,СВЦЭМ!$A$34:$A$777,$A24,СВЦЭМ!$B$34:$B$777,F$11)+'СЕТ СН'!$F$11+СВЦЭМ!$D$10+'СЕТ СН'!$F$6-'СЕТ СН'!$F$23</f>
        <v>816.29173097999978</v>
      </c>
      <c r="G24" s="37">
        <f>SUMIFS(СВЦЭМ!$D$34:$D$777,СВЦЭМ!$A$34:$A$777,$A24,СВЦЭМ!$B$34:$B$777,G$11)+'СЕТ СН'!$F$11+СВЦЭМ!$D$10+'СЕТ СН'!$F$6-'СЕТ СН'!$F$23</f>
        <v>813.19154561999994</v>
      </c>
      <c r="H24" s="37">
        <f>SUMIFS(СВЦЭМ!$D$34:$D$777,СВЦЭМ!$A$34:$A$777,$A24,СВЦЭМ!$B$34:$B$777,H$11)+'СЕТ СН'!$F$11+СВЦЭМ!$D$10+'СЕТ СН'!$F$6-'СЕТ СН'!$F$23</f>
        <v>820.21637622000003</v>
      </c>
      <c r="I24" s="37">
        <f>SUMIFS(СВЦЭМ!$D$34:$D$777,СВЦЭМ!$A$34:$A$777,$A24,СВЦЭМ!$B$34:$B$777,I$11)+'СЕТ СН'!$F$11+СВЦЭМ!$D$10+'СЕТ СН'!$F$6-'СЕТ СН'!$F$23</f>
        <v>777.11686076000001</v>
      </c>
      <c r="J24" s="37">
        <f>SUMIFS(СВЦЭМ!$D$34:$D$777,СВЦЭМ!$A$34:$A$777,$A24,СВЦЭМ!$B$34:$B$777,J$11)+'СЕТ СН'!$F$11+СВЦЭМ!$D$10+'СЕТ СН'!$F$6-'СЕТ СН'!$F$23</f>
        <v>729.8009731300001</v>
      </c>
      <c r="K24" s="37">
        <f>SUMIFS(СВЦЭМ!$D$34:$D$777,СВЦЭМ!$A$34:$A$777,$A24,СВЦЭМ!$B$34:$B$777,K$11)+'СЕТ СН'!$F$11+СВЦЭМ!$D$10+'СЕТ СН'!$F$6-'СЕТ СН'!$F$23</f>
        <v>729.12940636000008</v>
      </c>
      <c r="L24" s="37">
        <f>SUMIFS(СВЦЭМ!$D$34:$D$777,СВЦЭМ!$A$34:$A$777,$A24,СВЦЭМ!$B$34:$B$777,L$11)+'СЕТ СН'!$F$11+СВЦЭМ!$D$10+'СЕТ СН'!$F$6-'СЕТ СН'!$F$23</f>
        <v>703.09823600000004</v>
      </c>
      <c r="M24" s="37">
        <f>SUMIFS(СВЦЭМ!$D$34:$D$777,СВЦЭМ!$A$34:$A$777,$A24,СВЦЭМ!$B$34:$B$777,M$11)+'СЕТ СН'!$F$11+СВЦЭМ!$D$10+'СЕТ СН'!$F$6-'СЕТ СН'!$F$23</f>
        <v>668.81015732000014</v>
      </c>
      <c r="N24" s="37">
        <f>SUMIFS(СВЦЭМ!$D$34:$D$777,СВЦЭМ!$A$34:$A$777,$A24,СВЦЭМ!$B$34:$B$777,N$11)+'СЕТ СН'!$F$11+СВЦЭМ!$D$10+'СЕТ СН'!$F$6-'СЕТ СН'!$F$23</f>
        <v>668.30906756000013</v>
      </c>
      <c r="O24" s="37">
        <f>SUMIFS(СВЦЭМ!$D$34:$D$777,СВЦЭМ!$A$34:$A$777,$A24,СВЦЭМ!$B$34:$B$777,O$11)+'СЕТ СН'!$F$11+СВЦЭМ!$D$10+'СЕТ СН'!$F$6-'СЕТ СН'!$F$23</f>
        <v>666.25325336000014</v>
      </c>
      <c r="P24" s="37">
        <f>SUMIFS(СВЦЭМ!$D$34:$D$777,СВЦЭМ!$A$34:$A$777,$A24,СВЦЭМ!$B$34:$B$777,P$11)+'СЕТ СН'!$F$11+СВЦЭМ!$D$10+'СЕТ СН'!$F$6-'СЕТ СН'!$F$23</f>
        <v>670.57874665000008</v>
      </c>
      <c r="Q24" s="37">
        <f>SUMIFS(СВЦЭМ!$D$34:$D$777,СВЦЭМ!$A$34:$A$777,$A24,СВЦЭМ!$B$34:$B$777,Q$11)+'СЕТ СН'!$F$11+СВЦЭМ!$D$10+'СЕТ СН'!$F$6-'СЕТ СН'!$F$23</f>
        <v>666.64592948000018</v>
      </c>
      <c r="R24" s="37">
        <f>SUMIFS(СВЦЭМ!$D$34:$D$777,СВЦЭМ!$A$34:$A$777,$A24,СВЦЭМ!$B$34:$B$777,R$11)+'СЕТ СН'!$F$11+СВЦЭМ!$D$10+'СЕТ СН'!$F$6-'СЕТ СН'!$F$23</f>
        <v>656.13533379</v>
      </c>
      <c r="S24" s="37">
        <f>SUMIFS(СВЦЭМ!$D$34:$D$777,СВЦЭМ!$A$34:$A$777,$A24,СВЦЭМ!$B$34:$B$777,S$11)+'СЕТ СН'!$F$11+СВЦЭМ!$D$10+'СЕТ СН'!$F$6-'СЕТ СН'!$F$23</f>
        <v>659.2679245700001</v>
      </c>
      <c r="T24" s="37">
        <f>SUMIFS(СВЦЭМ!$D$34:$D$777,СВЦЭМ!$A$34:$A$777,$A24,СВЦЭМ!$B$34:$B$777,T$11)+'СЕТ СН'!$F$11+СВЦЭМ!$D$10+'СЕТ СН'!$F$6-'СЕТ СН'!$F$23</f>
        <v>662.97483717</v>
      </c>
      <c r="U24" s="37">
        <f>SUMIFS(СВЦЭМ!$D$34:$D$777,СВЦЭМ!$A$34:$A$777,$A24,СВЦЭМ!$B$34:$B$777,U$11)+'СЕТ СН'!$F$11+СВЦЭМ!$D$10+'СЕТ СН'!$F$6-'СЕТ СН'!$F$23</f>
        <v>660.81196847000001</v>
      </c>
      <c r="V24" s="37">
        <f>SUMIFS(СВЦЭМ!$D$34:$D$777,СВЦЭМ!$A$34:$A$777,$A24,СВЦЭМ!$B$34:$B$777,V$11)+'СЕТ СН'!$F$11+СВЦЭМ!$D$10+'СЕТ СН'!$F$6-'СЕТ СН'!$F$23</f>
        <v>694.16560318000006</v>
      </c>
      <c r="W24" s="37">
        <f>SUMIFS(СВЦЭМ!$D$34:$D$777,СВЦЭМ!$A$34:$A$777,$A24,СВЦЭМ!$B$34:$B$777,W$11)+'СЕТ СН'!$F$11+СВЦЭМ!$D$10+'СЕТ СН'!$F$6-'СЕТ СН'!$F$23</f>
        <v>765.27570569999989</v>
      </c>
      <c r="X24" s="37">
        <f>SUMIFS(СВЦЭМ!$D$34:$D$777,СВЦЭМ!$A$34:$A$777,$A24,СВЦЭМ!$B$34:$B$777,X$11)+'СЕТ СН'!$F$11+СВЦЭМ!$D$10+'СЕТ СН'!$F$6-'СЕТ СН'!$F$23</f>
        <v>742.47293022000008</v>
      </c>
      <c r="Y24" s="37">
        <f>SUMIFS(СВЦЭМ!$D$34:$D$777,СВЦЭМ!$A$34:$A$777,$A24,СВЦЭМ!$B$34:$B$777,Y$11)+'СЕТ СН'!$F$11+СВЦЭМ!$D$10+'СЕТ СН'!$F$6-'СЕТ СН'!$F$23</f>
        <v>705.16898523999998</v>
      </c>
    </row>
    <row r="25" spans="1:25" ht="15.75" x14ac:dyDescent="0.2">
      <c r="A25" s="36">
        <f t="shared" si="0"/>
        <v>42961</v>
      </c>
      <c r="B25" s="37">
        <f>SUMIFS(СВЦЭМ!$D$34:$D$777,СВЦЭМ!$A$34:$A$777,$A25,СВЦЭМ!$B$34:$B$777,B$11)+'СЕТ СН'!$F$11+СВЦЭМ!$D$10+'СЕТ СН'!$F$6-'СЕТ СН'!$F$23</f>
        <v>772.41875530999982</v>
      </c>
      <c r="C25" s="37">
        <f>SUMIFS(СВЦЭМ!$D$34:$D$777,СВЦЭМ!$A$34:$A$777,$A25,СВЦЭМ!$B$34:$B$777,C$11)+'СЕТ СН'!$F$11+СВЦЭМ!$D$10+'СЕТ СН'!$F$6-'СЕТ СН'!$F$23</f>
        <v>840.34448095999983</v>
      </c>
      <c r="D25" s="37">
        <f>SUMIFS(СВЦЭМ!$D$34:$D$777,СВЦЭМ!$A$34:$A$777,$A25,СВЦЭМ!$B$34:$B$777,D$11)+'СЕТ СН'!$F$11+СВЦЭМ!$D$10+'СЕТ СН'!$F$6-'СЕТ СН'!$F$23</f>
        <v>884.37822310999991</v>
      </c>
      <c r="E25" s="37">
        <f>SUMIFS(СВЦЭМ!$D$34:$D$777,СВЦЭМ!$A$34:$A$777,$A25,СВЦЭМ!$B$34:$B$777,E$11)+'СЕТ СН'!$F$11+СВЦЭМ!$D$10+'СЕТ СН'!$F$6-'СЕТ СН'!$F$23</f>
        <v>921.46076448000008</v>
      </c>
      <c r="F25" s="37">
        <f>SUMIFS(СВЦЭМ!$D$34:$D$777,СВЦЭМ!$A$34:$A$777,$A25,СВЦЭМ!$B$34:$B$777,F$11)+'СЕТ СН'!$F$11+СВЦЭМ!$D$10+'СЕТ СН'!$F$6-'СЕТ СН'!$F$23</f>
        <v>933.48456194000005</v>
      </c>
      <c r="G25" s="37">
        <f>SUMIFS(СВЦЭМ!$D$34:$D$777,СВЦЭМ!$A$34:$A$777,$A25,СВЦЭМ!$B$34:$B$777,G$11)+'СЕТ СН'!$F$11+СВЦЭМ!$D$10+'СЕТ СН'!$F$6-'СЕТ СН'!$F$23</f>
        <v>923.88688179999986</v>
      </c>
      <c r="H25" s="37">
        <f>SUMIFS(СВЦЭМ!$D$34:$D$777,СВЦЭМ!$A$34:$A$777,$A25,СВЦЭМ!$B$34:$B$777,H$11)+'СЕТ СН'!$F$11+СВЦЭМ!$D$10+'СЕТ СН'!$F$6-'СЕТ СН'!$F$23</f>
        <v>842.54289687000005</v>
      </c>
      <c r="I25" s="37">
        <f>SUMIFS(СВЦЭМ!$D$34:$D$777,СВЦЭМ!$A$34:$A$777,$A25,СВЦЭМ!$B$34:$B$777,I$11)+'СЕТ СН'!$F$11+СВЦЭМ!$D$10+'СЕТ СН'!$F$6-'СЕТ СН'!$F$23</f>
        <v>840.67378011999995</v>
      </c>
      <c r="J25" s="37">
        <f>SUMIFS(СВЦЭМ!$D$34:$D$777,СВЦЭМ!$A$34:$A$777,$A25,СВЦЭМ!$B$34:$B$777,J$11)+'СЕТ СН'!$F$11+СВЦЭМ!$D$10+'СЕТ СН'!$F$6-'СЕТ СН'!$F$23</f>
        <v>756.27947639999979</v>
      </c>
      <c r="K25" s="37">
        <f>SUMIFS(СВЦЭМ!$D$34:$D$777,СВЦЭМ!$A$34:$A$777,$A25,СВЦЭМ!$B$34:$B$777,K$11)+'СЕТ СН'!$F$11+СВЦЭМ!$D$10+'СЕТ СН'!$F$6-'СЕТ СН'!$F$23</f>
        <v>719.52765976000001</v>
      </c>
      <c r="L25" s="37">
        <f>SUMIFS(СВЦЭМ!$D$34:$D$777,СВЦЭМ!$A$34:$A$777,$A25,СВЦЭМ!$B$34:$B$777,L$11)+'СЕТ СН'!$F$11+СВЦЭМ!$D$10+'СЕТ СН'!$F$6-'СЕТ СН'!$F$23</f>
        <v>642.40435272000013</v>
      </c>
      <c r="M25" s="37">
        <f>SUMIFS(СВЦЭМ!$D$34:$D$777,СВЦЭМ!$A$34:$A$777,$A25,СВЦЭМ!$B$34:$B$777,M$11)+'СЕТ СН'!$F$11+СВЦЭМ!$D$10+'СЕТ СН'!$F$6-'СЕТ СН'!$F$23</f>
        <v>627.92571389</v>
      </c>
      <c r="N25" s="37">
        <f>SUMIFS(СВЦЭМ!$D$34:$D$777,СВЦЭМ!$A$34:$A$777,$A25,СВЦЭМ!$B$34:$B$777,N$11)+'СЕТ СН'!$F$11+СВЦЭМ!$D$10+'СЕТ СН'!$F$6-'СЕТ СН'!$F$23</f>
        <v>622.65600124999992</v>
      </c>
      <c r="O25" s="37">
        <f>SUMIFS(СВЦЭМ!$D$34:$D$777,СВЦЭМ!$A$34:$A$777,$A25,СВЦЭМ!$B$34:$B$777,O$11)+'СЕТ СН'!$F$11+СВЦЭМ!$D$10+'СЕТ СН'!$F$6-'СЕТ СН'!$F$23</f>
        <v>627.11857377000001</v>
      </c>
      <c r="P25" s="37">
        <f>SUMIFS(СВЦЭМ!$D$34:$D$777,СВЦЭМ!$A$34:$A$777,$A25,СВЦЭМ!$B$34:$B$777,P$11)+'СЕТ СН'!$F$11+СВЦЭМ!$D$10+'СЕТ СН'!$F$6-'СЕТ СН'!$F$23</f>
        <v>626.44219696000005</v>
      </c>
      <c r="Q25" s="37">
        <f>SUMIFS(СВЦЭМ!$D$34:$D$777,СВЦЭМ!$A$34:$A$777,$A25,СВЦЭМ!$B$34:$B$777,Q$11)+'СЕТ СН'!$F$11+СВЦЭМ!$D$10+'СЕТ СН'!$F$6-'СЕТ СН'!$F$23</f>
        <v>629.08135055999992</v>
      </c>
      <c r="R25" s="37">
        <f>SUMIFS(СВЦЭМ!$D$34:$D$777,СВЦЭМ!$A$34:$A$777,$A25,СВЦЭМ!$B$34:$B$777,R$11)+'СЕТ СН'!$F$11+СВЦЭМ!$D$10+'СЕТ СН'!$F$6-'СЕТ СН'!$F$23</f>
        <v>626.79710311000008</v>
      </c>
      <c r="S25" s="37">
        <f>SUMIFS(СВЦЭМ!$D$34:$D$777,СВЦЭМ!$A$34:$A$777,$A25,СВЦЭМ!$B$34:$B$777,S$11)+'СЕТ СН'!$F$11+СВЦЭМ!$D$10+'СЕТ СН'!$F$6-'СЕТ СН'!$F$23</f>
        <v>623.25732117000007</v>
      </c>
      <c r="T25" s="37">
        <f>SUMIFS(СВЦЭМ!$D$34:$D$777,СВЦЭМ!$A$34:$A$777,$A25,СВЦЭМ!$B$34:$B$777,T$11)+'СЕТ СН'!$F$11+СВЦЭМ!$D$10+'СЕТ СН'!$F$6-'СЕТ СН'!$F$23</f>
        <v>632.44886339000004</v>
      </c>
      <c r="U25" s="37">
        <f>SUMIFS(СВЦЭМ!$D$34:$D$777,СВЦЭМ!$A$34:$A$777,$A25,СВЦЭМ!$B$34:$B$777,U$11)+'СЕТ СН'!$F$11+СВЦЭМ!$D$10+'СЕТ СН'!$F$6-'СЕТ СН'!$F$23</f>
        <v>630.21821314999988</v>
      </c>
      <c r="V25" s="37">
        <f>SUMIFS(СВЦЭМ!$D$34:$D$777,СВЦЭМ!$A$34:$A$777,$A25,СВЦЭМ!$B$34:$B$777,V$11)+'СЕТ СН'!$F$11+СВЦЭМ!$D$10+'СЕТ СН'!$F$6-'СЕТ СН'!$F$23</f>
        <v>645.87815619999992</v>
      </c>
      <c r="W25" s="37">
        <f>SUMIFS(СВЦЭМ!$D$34:$D$777,СВЦЭМ!$A$34:$A$777,$A25,СВЦЭМ!$B$34:$B$777,W$11)+'СЕТ СН'!$F$11+СВЦЭМ!$D$10+'СЕТ СН'!$F$6-'СЕТ СН'!$F$23</f>
        <v>713.02467789000002</v>
      </c>
      <c r="X25" s="37">
        <f>SUMIFS(СВЦЭМ!$D$34:$D$777,СВЦЭМ!$A$34:$A$777,$A25,СВЦЭМ!$B$34:$B$777,X$11)+'СЕТ СН'!$F$11+СВЦЭМ!$D$10+'СЕТ СН'!$F$6-'СЕТ СН'!$F$23</f>
        <v>749.36248306999983</v>
      </c>
      <c r="Y25" s="37">
        <f>SUMIFS(СВЦЭМ!$D$34:$D$777,СВЦЭМ!$A$34:$A$777,$A25,СВЦЭМ!$B$34:$B$777,Y$11)+'СЕТ СН'!$F$11+СВЦЭМ!$D$10+'СЕТ СН'!$F$6-'СЕТ СН'!$F$23</f>
        <v>761.92538868999986</v>
      </c>
    </row>
    <row r="26" spans="1:25" ht="15.75" x14ac:dyDescent="0.2">
      <c r="A26" s="36">
        <f t="shared" si="0"/>
        <v>42962</v>
      </c>
      <c r="B26" s="37">
        <f>SUMIFS(СВЦЭМ!$D$34:$D$777,СВЦЭМ!$A$34:$A$777,$A26,СВЦЭМ!$B$34:$B$777,B$11)+'СЕТ СН'!$F$11+СВЦЭМ!$D$10+'СЕТ СН'!$F$6-'СЕТ СН'!$F$23</f>
        <v>801.29163554999991</v>
      </c>
      <c r="C26" s="37">
        <f>SUMIFS(СВЦЭМ!$D$34:$D$777,СВЦЭМ!$A$34:$A$777,$A26,СВЦЭМ!$B$34:$B$777,C$11)+'СЕТ СН'!$F$11+СВЦЭМ!$D$10+'СЕТ СН'!$F$6-'СЕТ СН'!$F$23</f>
        <v>880.9191396199999</v>
      </c>
      <c r="D26" s="37">
        <f>SUMIFS(СВЦЭМ!$D$34:$D$777,СВЦЭМ!$A$34:$A$777,$A26,СВЦЭМ!$B$34:$B$777,D$11)+'СЕТ СН'!$F$11+СВЦЭМ!$D$10+'СЕТ СН'!$F$6-'СЕТ СН'!$F$23</f>
        <v>912.38427281000008</v>
      </c>
      <c r="E26" s="37">
        <f>SUMIFS(СВЦЭМ!$D$34:$D$777,СВЦЭМ!$A$34:$A$777,$A26,СВЦЭМ!$B$34:$B$777,E$11)+'СЕТ СН'!$F$11+СВЦЭМ!$D$10+'СЕТ СН'!$F$6-'СЕТ СН'!$F$23</f>
        <v>935.06798946000004</v>
      </c>
      <c r="F26" s="37">
        <f>SUMIFS(СВЦЭМ!$D$34:$D$777,СВЦЭМ!$A$34:$A$777,$A26,СВЦЭМ!$B$34:$B$777,F$11)+'СЕТ СН'!$F$11+СВЦЭМ!$D$10+'СЕТ СН'!$F$6-'СЕТ СН'!$F$23</f>
        <v>939.9007253100001</v>
      </c>
      <c r="G26" s="37">
        <f>SUMIFS(СВЦЭМ!$D$34:$D$777,СВЦЭМ!$A$34:$A$777,$A26,СВЦЭМ!$B$34:$B$777,G$11)+'СЕТ СН'!$F$11+СВЦЭМ!$D$10+'СЕТ СН'!$F$6-'СЕТ СН'!$F$23</f>
        <v>928.65122891999977</v>
      </c>
      <c r="H26" s="37">
        <f>SUMIFS(СВЦЭМ!$D$34:$D$777,СВЦЭМ!$A$34:$A$777,$A26,СВЦЭМ!$B$34:$B$777,H$11)+'СЕТ СН'!$F$11+СВЦЭМ!$D$10+'СЕТ СН'!$F$6-'СЕТ СН'!$F$23</f>
        <v>887.2318252099999</v>
      </c>
      <c r="I26" s="37">
        <f>SUMIFS(СВЦЭМ!$D$34:$D$777,СВЦЭМ!$A$34:$A$777,$A26,СВЦЭМ!$B$34:$B$777,I$11)+'СЕТ СН'!$F$11+СВЦЭМ!$D$10+'СЕТ СН'!$F$6-'СЕТ СН'!$F$23</f>
        <v>760.67750632000002</v>
      </c>
      <c r="J26" s="37">
        <f>SUMIFS(СВЦЭМ!$D$34:$D$777,СВЦЭМ!$A$34:$A$777,$A26,СВЦЭМ!$B$34:$B$777,J$11)+'СЕТ СН'!$F$11+СВЦЭМ!$D$10+'СЕТ СН'!$F$6-'СЕТ СН'!$F$23</f>
        <v>765.30286073000002</v>
      </c>
      <c r="K26" s="37">
        <f>SUMIFS(СВЦЭМ!$D$34:$D$777,СВЦЭМ!$A$34:$A$777,$A26,СВЦЭМ!$B$34:$B$777,K$11)+'СЕТ СН'!$F$11+СВЦЭМ!$D$10+'СЕТ СН'!$F$6-'СЕТ СН'!$F$23</f>
        <v>717.81326545999991</v>
      </c>
      <c r="L26" s="37">
        <f>SUMIFS(СВЦЭМ!$D$34:$D$777,СВЦЭМ!$A$34:$A$777,$A26,СВЦЭМ!$B$34:$B$777,L$11)+'СЕТ СН'!$F$11+СВЦЭМ!$D$10+'СЕТ СН'!$F$6-'СЕТ СН'!$F$23</f>
        <v>639.03717059000019</v>
      </c>
      <c r="M26" s="37">
        <f>SUMIFS(СВЦЭМ!$D$34:$D$777,СВЦЭМ!$A$34:$A$777,$A26,СВЦЭМ!$B$34:$B$777,M$11)+'СЕТ СН'!$F$11+СВЦЭМ!$D$10+'СЕТ СН'!$F$6-'СЕТ СН'!$F$23</f>
        <v>607.45588704000011</v>
      </c>
      <c r="N26" s="37">
        <f>SUMIFS(СВЦЭМ!$D$34:$D$777,СВЦЭМ!$A$34:$A$777,$A26,СВЦЭМ!$B$34:$B$777,N$11)+'СЕТ СН'!$F$11+СВЦЭМ!$D$10+'СЕТ СН'!$F$6-'СЕТ СН'!$F$23</f>
        <v>606.49886777000006</v>
      </c>
      <c r="O26" s="37">
        <f>SUMIFS(СВЦЭМ!$D$34:$D$777,СВЦЭМ!$A$34:$A$777,$A26,СВЦЭМ!$B$34:$B$777,O$11)+'СЕТ СН'!$F$11+СВЦЭМ!$D$10+'СЕТ СН'!$F$6-'СЕТ СН'!$F$23</f>
        <v>608.37208319999991</v>
      </c>
      <c r="P26" s="37">
        <f>SUMIFS(СВЦЭМ!$D$34:$D$777,СВЦЭМ!$A$34:$A$777,$A26,СВЦЭМ!$B$34:$B$777,P$11)+'СЕТ СН'!$F$11+СВЦЭМ!$D$10+'СЕТ СН'!$F$6-'СЕТ СН'!$F$23</f>
        <v>611.42085046000011</v>
      </c>
      <c r="Q26" s="37">
        <f>SUMIFS(СВЦЭМ!$D$34:$D$777,СВЦЭМ!$A$34:$A$777,$A26,СВЦЭМ!$B$34:$B$777,Q$11)+'СЕТ СН'!$F$11+СВЦЭМ!$D$10+'СЕТ СН'!$F$6-'СЕТ СН'!$F$23</f>
        <v>608.47535210000001</v>
      </c>
      <c r="R26" s="37">
        <f>SUMIFS(СВЦЭМ!$D$34:$D$777,СВЦЭМ!$A$34:$A$777,$A26,СВЦЭМ!$B$34:$B$777,R$11)+'СЕТ СН'!$F$11+СВЦЭМ!$D$10+'СЕТ СН'!$F$6-'СЕТ СН'!$F$23</f>
        <v>619.07076816000017</v>
      </c>
      <c r="S26" s="37">
        <f>SUMIFS(СВЦЭМ!$D$34:$D$777,СВЦЭМ!$A$34:$A$777,$A26,СВЦЭМ!$B$34:$B$777,S$11)+'СЕТ СН'!$F$11+СВЦЭМ!$D$10+'СЕТ СН'!$F$6-'СЕТ СН'!$F$23</f>
        <v>615.58548234999989</v>
      </c>
      <c r="T26" s="37">
        <f>SUMIFS(СВЦЭМ!$D$34:$D$777,СВЦЭМ!$A$34:$A$777,$A26,СВЦЭМ!$B$34:$B$777,T$11)+'СЕТ СН'!$F$11+СВЦЭМ!$D$10+'СЕТ СН'!$F$6-'СЕТ СН'!$F$23</f>
        <v>613.79021177999994</v>
      </c>
      <c r="U26" s="37">
        <f>SUMIFS(СВЦЭМ!$D$34:$D$777,СВЦЭМ!$A$34:$A$777,$A26,СВЦЭМ!$B$34:$B$777,U$11)+'СЕТ СН'!$F$11+СВЦЭМ!$D$10+'СЕТ СН'!$F$6-'СЕТ СН'!$F$23</f>
        <v>613.62348529000019</v>
      </c>
      <c r="V26" s="37">
        <f>SUMIFS(СВЦЭМ!$D$34:$D$777,СВЦЭМ!$A$34:$A$777,$A26,СВЦЭМ!$B$34:$B$777,V$11)+'СЕТ СН'!$F$11+СВЦЭМ!$D$10+'СЕТ СН'!$F$6-'СЕТ СН'!$F$23</f>
        <v>648.57935558000008</v>
      </c>
      <c r="W26" s="37">
        <f>SUMIFS(СВЦЭМ!$D$34:$D$777,СВЦЭМ!$A$34:$A$777,$A26,СВЦЭМ!$B$34:$B$777,W$11)+'СЕТ СН'!$F$11+СВЦЭМ!$D$10+'СЕТ СН'!$F$6-'СЕТ СН'!$F$23</f>
        <v>724.68896677999987</v>
      </c>
      <c r="X26" s="37">
        <f>SUMIFS(СВЦЭМ!$D$34:$D$777,СВЦЭМ!$A$34:$A$777,$A26,СВЦЭМ!$B$34:$B$777,X$11)+'СЕТ СН'!$F$11+СВЦЭМ!$D$10+'СЕТ СН'!$F$6-'СЕТ СН'!$F$23</f>
        <v>733.33867054999996</v>
      </c>
      <c r="Y26" s="37">
        <f>SUMIFS(СВЦЭМ!$D$34:$D$777,СВЦЭМ!$A$34:$A$777,$A26,СВЦЭМ!$B$34:$B$777,Y$11)+'СЕТ СН'!$F$11+СВЦЭМ!$D$10+'СЕТ СН'!$F$6-'СЕТ СН'!$F$23</f>
        <v>770.3309041</v>
      </c>
    </row>
    <row r="27" spans="1:25" ht="15.75" x14ac:dyDescent="0.2">
      <c r="A27" s="36">
        <f t="shared" si="0"/>
        <v>42963</v>
      </c>
      <c r="B27" s="37">
        <f>SUMIFS(СВЦЭМ!$D$34:$D$777,СВЦЭМ!$A$34:$A$777,$A27,СВЦЭМ!$B$34:$B$777,B$11)+'СЕТ СН'!$F$11+СВЦЭМ!$D$10+'СЕТ СН'!$F$6-'СЕТ СН'!$F$23</f>
        <v>839.29786274999992</v>
      </c>
      <c r="C27" s="37">
        <f>SUMIFS(СВЦЭМ!$D$34:$D$777,СВЦЭМ!$A$34:$A$777,$A27,СВЦЭМ!$B$34:$B$777,C$11)+'СЕТ СН'!$F$11+СВЦЭМ!$D$10+'СЕТ СН'!$F$6-'СЕТ СН'!$F$23</f>
        <v>887.23862940999993</v>
      </c>
      <c r="D27" s="37">
        <f>SUMIFS(СВЦЭМ!$D$34:$D$777,СВЦЭМ!$A$34:$A$777,$A27,СВЦЭМ!$B$34:$B$777,D$11)+'СЕТ СН'!$F$11+СВЦЭМ!$D$10+'СЕТ СН'!$F$6-'СЕТ СН'!$F$23</f>
        <v>906.84885792999989</v>
      </c>
      <c r="E27" s="37">
        <f>SUMIFS(СВЦЭМ!$D$34:$D$777,СВЦЭМ!$A$34:$A$777,$A27,СВЦЭМ!$B$34:$B$777,E$11)+'СЕТ СН'!$F$11+СВЦЭМ!$D$10+'СЕТ СН'!$F$6-'СЕТ СН'!$F$23</f>
        <v>914.34939556999984</v>
      </c>
      <c r="F27" s="37">
        <f>SUMIFS(СВЦЭМ!$D$34:$D$777,СВЦЭМ!$A$34:$A$777,$A27,СВЦЭМ!$B$34:$B$777,F$11)+'СЕТ СН'!$F$11+СВЦЭМ!$D$10+'СЕТ СН'!$F$6-'СЕТ СН'!$F$23</f>
        <v>924.61706112999991</v>
      </c>
      <c r="G27" s="37">
        <f>SUMIFS(СВЦЭМ!$D$34:$D$777,СВЦЭМ!$A$34:$A$777,$A27,СВЦЭМ!$B$34:$B$777,G$11)+'СЕТ СН'!$F$11+СВЦЭМ!$D$10+'СЕТ СН'!$F$6-'СЕТ СН'!$F$23</f>
        <v>913.63107025999989</v>
      </c>
      <c r="H27" s="37">
        <f>SUMIFS(СВЦЭМ!$D$34:$D$777,СВЦЭМ!$A$34:$A$777,$A27,СВЦЭМ!$B$34:$B$777,H$11)+'СЕТ СН'!$F$11+СВЦЭМ!$D$10+'СЕТ СН'!$F$6-'СЕТ СН'!$F$23</f>
        <v>884.94216768000001</v>
      </c>
      <c r="I27" s="37">
        <f>SUMIFS(СВЦЭМ!$D$34:$D$777,СВЦЭМ!$A$34:$A$777,$A27,СВЦЭМ!$B$34:$B$777,I$11)+'СЕТ СН'!$F$11+СВЦЭМ!$D$10+'СЕТ СН'!$F$6-'СЕТ СН'!$F$23</f>
        <v>838.55364906</v>
      </c>
      <c r="J27" s="37">
        <f>SUMIFS(СВЦЭМ!$D$34:$D$777,СВЦЭМ!$A$34:$A$777,$A27,СВЦЭМ!$B$34:$B$777,J$11)+'СЕТ СН'!$F$11+СВЦЭМ!$D$10+'СЕТ СН'!$F$6-'СЕТ СН'!$F$23</f>
        <v>789.1346235200001</v>
      </c>
      <c r="K27" s="37">
        <f>SUMIFS(СВЦЭМ!$D$34:$D$777,СВЦЭМ!$A$34:$A$777,$A27,СВЦЭМ!$B$34:$B$777,K$11)+'СЕТ СН'!$F$11+СВЦЭМ!$D$10+'СЕТ СН'!$F$6-'СЕТ СН'!$F$23</f>
        <v>728.94524424999986</v>
      </c>
      <c r="L27" s="37">
        <f>SUMIFS(СВЦЭМ!$D$34:$D$777,СВЦЭМ!$A$34:$A$777,$A27,СВЦЭМ!$B$34:$B$777,L$11)+'СЕТ СН'!$F$11+СВЦЭМ!$D$10+'СЕТ СН'!$F$6-'СЕТ СН'!$F$23</f>
        <v>647.61591941999995</v>
      </c>
      <c r="M27" s="37">
        <f>SUMIFS(СВЦЭМ!$D$34:$D$777,СВЦЭМ!$A$34:$A$777,$A27,СВЦЭМ!$B$34:$B$777,M$11)+'СЕТ СН'!$F$11+СВЦЭМ!$D$10+'СЕТ СН'!$F$6-'СЕТ СН'!$F$23</f>
        <v>615.02347502000021</v>
      </c>
      <c r="N27" s="37">
        <f>SUMIFS(СВЦЭМ!$D$34:$D$777,СВЦЭМ!$A$34:$A$777,$A27,СВЦЭМ!$B$34:$B$777,N$11)+'СЕТ СН'!$F$11+СВЦЭМ!$D$10+'СЕТ СН'!$F$6-'СЕТ СН'!$F$23</f>
        <v>610.67143362000002</v>
      </c>
      <c r="O27" s="37">
        <f>SUMIFS(СВЦЭМ!$D$34:$D$777,СВЦЭМ!$A$34:$A$777,$A27,СВЦЭМ!$B$34:$B$777,O$11)+'СЕТ СН'!$F$11+СВЦЭМ!$D$10+'СЕТ СН'!$F$6-'СЕТ СН'!$F$23</f>
        <v>614.37266111999998</v>
      </c>
      <c r="P27" s="37">
        <f>SUMIFS(СВЦЭМ!$D$34:$D$777,СВЦЭМ!$A$34:$A$777,$A27,СВЦЭМ!$B$34:$B$777,P$11)+'СЕТ СН'!$F$11+СВЦЭМ!$D$10+'СЕТ СН'!$F$6-'СЕТ СН'!$F$23</f>
        <v>619.24417289000007</v>
      </c>
      <c r="Q27" s="37">
        <f>SUMIFS(СВЦЭМ!$D$34:$D$777,СВЦЭМ!$A$34:$A$777,$A27,СВЦЭМ!$B$34:$B$777,Q$11)+'СЕТ СН'!$F$11+СВЦЭМ!$D$10+'СЕТ СН'!$F$6-'СЕТ СН'!$F$23</f>
        <v>619.86697756000012</v>
      </c>
      <c r="R27" s="37">
        <f>SUMIFS(СВЦЭМ!$D$34:$D$777,СВЦЭМ!$A$34:$A$777,$A27,СВЦЭМ!$B$34:$B$777,R$11)+'СЕТ СН'!$F$11+СВЦЭМ!$D$10+'СЕТ СН'!$F$6-'СЕТ СН'!$F$23</f>
        <v>618.36472264000008</v>
      </c>
      <c r="S27" s="37">
        <f>SUMIFS(СВЦЭМ!$D$34:$D$777,СВЦЭМ!$A$34:$A$777,$A27,СВЦЭМ!$B$34:$B$777,S$11)+'СЕТ СН'!$F$11+СВЦЭМ!$D$10+'СЕТ СН'!$F$6-'СЕТ СН'!$F$23</f>
        <v>612.78718512</v>
      </c>
      <c r="T27" s="37">
        <f>SUMIFS(СВЦЭМ!$D$34:$D$777,СВЦЭМ!$A$34:$A$777,$A27,СВЦЭМ!$B$34:$B$777,T$11)+'СЕТ СН'!$F$11+СВЦЭМ!$D$10+'СЕТ СН'!$F$6-'СЕТ СН'!$F$23</f>
        <v>612.25596556000005</v>
      </c>
      <c r="U27" s="37">
        <f>SUMIFS(СВЦЭМ!$D$34:$D$777,СВЦЭМ!$A$34:$A$777,$A27,СВЦЭМ!$B$34:$B$777,U$11)+'СЕТ СН'!$F$11+СВЦЭМ!$D$10+'СЕТ СН'!$F$6-'СЕТ СН'!$F$23</f>
        <v>612.18400139000005</v>
      </c>
      <c r="V27" s="37">
        <f>SUMIFS(СВЦЭМ!$D$34:$D$777,СВЦЭМ!$A$34:$A$777,$A27,СВЦЭМ!$B$34:$B$777,V$11)+'СЕТ СН'!$F$11+СВЦЭМ!$D$10+'СЕТ СН'!$F$6-'СЕТ СН'!$F$23</f>
        <v>638.82803257</v>
      </c>
      <c r="W27" s="37">
        <f>SUMIFS(СВЦЭМ!$D$34:$D$777,СВЦЭМ!$A$34:$A$777,$A27,СВЦЭМ!$B$34:$B$777,W$11)+'СЕТ СН'!$F$11+СВЦЭМ!$D$10+'СЕТ СН'!$F$6-'СЕТ СН'!$F$23</f>
        <v>716.12739910000005</v>
      </c>
      <c r="X27" s="37">
        <f>SUMIFS(СВЦЭМ!$D$34:$D$777,СВЦЭМ!$A$34:$A$777,$A27,СВЦЭМ!$B$34:$B$777,X$11)+'СЕТ СН'!$F$11+СВЦЭМ!$D$10+'СЕТ СН'!$F$6-'СЕТ СН'!$F$23</f>
        <v>744.8497070599999</v>
      </c>
      <c r="Y27" s="37">
        <f>SUMIFS(СВЦЭМ!$D$34:$D$777,СВЦЭМ!$A$34:$A$777,$A27,СВЦЭМ!$B$34:$B$777,Y$11)+'СЕТ СН'!$F$11+СВЦЭМ!$D$10+'СЕТ СН'!$F$6-'СЕТ СН'!$F$23</f>
        <v>787.58307881999986</v>
      </c>
    </row>
    <row r="28" spans="1:25" ht="15.75" x14ac:dyDescent="0.2">
      <c r="A28" s="36">
        <f t="shared" si="0"/>
        <v>42964</v>
      </c>
      <c r="B28" s="37">
        <f>SUMIFS(СВЦЭМ!$D$34:$D$777,СВЦЭМ!$A$34:$A$777,$A28,СВЦЭМ!$B$34:$B$777,B$11)+'СЕТ СН'!$F$11+СВЦЭМ!$D$10+'СЕТ СН'!$F$6-'СЕТ СН'!$F$23</f>
        <v>816.41813966999985</v>
      </c>
      <c r="C28" s="37">
        <f>SUMIFS(СВЦЭМ!$D$34:$D$777,СВЦЭМ!$A$34:$A$777,$A28,СВЦЭМ!$B$34:$B$777,C$11)+'СЕТ СН'!$F$11+СВЦЭМ!$D$10+'СЕТ СН'!$F$6-'СЕТ СН'!$F$23</f>
        <v>860.27757943999995</v>
      </c>
      <c r="D28" s="37">
        <f>SUMIFS(СВЦЭМ!$D$34:$D$777,СВЦЭМ!$A$34:$A$777,$A28,СВЦЭМ!$B$34:$B$777,D$11)+'СЕТ СН'!$F$11+СВЦЭМ!$D$10+'СЕТ СН'!$F$6-'СЕТ СН'!$F$23</f>
        <v>895.05030926999984</v>
      </c>
      <c r="E28" s="37">
        <f>SUMIFS(СВЦЭМ!$D$34:$D$777,СВЦЭМ!$A$34:$A$777,$A28,СВЦЭМ!$B$34:$B$777,E$11)+'СЕТ СН'!$F$11+СВЦЭМ!$D$10+'СЕТ СН'!$F$6-'СЕТ СН'!$F$23</f>
        <v>907.53694243999985</v>
      </c>
      <c r="F28" s="37">
        <f>SUMIFS(СВЦЭМ!$D$34:$D$777,СВЦЭМ!$A$34:$A$777,$A28,СВЦЭМ!$B$34:$B$777,F$11)+'СЕТ СН'!$F$11+СВЦЭМ!$D$10+'СЕТ СН'!$F$6-'СЕТ СН'!$F$23</f>
        <v>916.5567570799999</v>
      </c>
      <c r="G28" s="37">
        <f>SUMIFS(СВЦЭМ!$D$34:$D$777,СВЦЭМ!$A$34:$A$777,$A28,СВЦЭМ!$B$34:$B$777,G$11)+'СЕТ СН'!$F$11+СВЦЭМ!$D$10+'СЕТ СН'!$F$6-'СЕТ СН'!$F$23</f>
        <v>903.61697376999996</v>
      </c>
      <c r="H28" s="37">
        <f>SUMIFS(СВЦЭМ!$D$34:$D$777,СВЦЭМ!$A$34:$A$777,$A28,СВЦЭМ!$B$34:$B$777,H$11)+'СЕТ СН'!$F$11+СВЦЭМ!$D$10+'СЕТ СН'!$F$6-'СЕТ СН'!$F$23</f>
        <v>858.88522484999999</v>
      </c>
      <c r="I28" s="37">
        <f>SUMIFS(СВЦЭМ!$D$34:$D$777,СВЦЭМ!$A$34:$A$777,$A28,СВЦЭМ!$B$34:$B$777,I$11)+'СЕТ СН'!$F$11+СВЦЭМ!$D$10+'СЕТ СН'!$F$6-'СЕТ СН'!$F$23</f>
        <v>817.53781808999997</v>
      </c>
      <c r="J28" s="37">
        <f>SUMIFS(СВЦЭМ!$D$34:$D$777,СВЦЭМ!$A$34:$A$777,$A28,СВЦЭМ!$B$34:$B$777,J$11)+'СЕТ СН'!$F$11+СВЦЭМ!$D$10+'СЕТ СН'!$F$6-'СЕТ СН'!$F$23</f>
        <v>766.41210885999999</v>
      </c>
      <c r="K28" s="37">
        <f>SUMIFS(СВЦЭМ!$D$34:$D$777,СВЦЭМ!$A$34:$A$777,$A28,СВЦЭМ!$B$34:$B$777,K$11)+'СЕТ СН'!$F$11+СВЦЭМ!$D$10+'СЕТ СН'!$F$6-'СЕТ СН'!$F$23</f>
        <v>724.76695687999995</v>
      </c>
      <c r="L28" s="37">
        <f>SUMIFS(СВЦЭМ!$D$34:$D$777,СВЦЭМ!$A$34:$A$777,$A28,СВЦЭМ!$B$34:$B$777,L$11)+'СЕТ СН'!$F$11+СВЦЭМ!$D$10+'СЕТ СН'!$F$6-'СЕТ СН'!$F$23</f>
        <v>641.58666375000007</v>
      </c>
      <c r="M28" s="37">
        <f>SUMIFS(СВЦЭМ!$D$34:$D$777,СВЦЭМ!$A$34:$A$777,$A28,СВЦЭМ!$B$34:$B$777,M$11)+'СЕТ СН'!$F$11+СВЦЭМ!$D$10+'СЕТ СН'!$F$6-'СЕТ СН'!$F$23</f>
        <v>615.16756134000002</v>
      </c>
      <c r="N28" s="37">
        <f>SUMIFS(СВЦЭМ!$D$34:$D$777,СВЦЭМ!$A$34:$A$777,$A28,СВЦЭМ!$B$34:$B$777,N$11)+'СЕТ СН'!$F$11+СВЦЭМ!$D$10+'СЕТ СН'!$F$6-'СЕТ СН'!$F$23</f>
        <v>611.89554201999999</v>
      </c>
      <c r="O28" s="37">
        <f>SUMIFS(СВЦЭМ!$D$34:$D$777,СВЦЭМ!$A$34:$A$777,$A28,СВЦЭМ!$B$34:$B$777,O$11)+'СЕТ СН'!$F$11+СВЦЭМ!$D$10+'СЕТ СН'!$F$6-'СЕТ СН'!$F$23</f>
        <v>613.57437389999996</v>
      </c>
      <c r="P28" s="37">
        <f>SUMIFS(СВЦЭМ!$D$34:$D$777,СВЦЭМ!$A$34:$A$777,$A28,СВЦЭМ!$B$34:$B$777,P$11)+'СЕТ СН'!$F$11+СВЦЭМ!$D$10+'СЕТ СН'!$F$6-'СЕТ СН'!$F$23</f>
        <v>614.12133851999988</v>
      </c>
      <c r="Q28" s="37">
        <f>SUMIFS(СВЦЭМ!$D$34:$D$777,СВЦЭМ!$A$34:$A$777,$A28,СВЦЭМ!$B$34:$B$777,Q$11)+'СЕТ СН'!$F$11+СВЦЭМ!$D$10+'СЕТ СН'!$F$6-'СЕТ СН'!$F$23</f>
        <v>616.90318926999998</v>
      </c>
      <c r="R28" s="37">
        <f>SUMIFS(СВЦЭМ!$D$34:$D$777,СВЦЭМ!$A$34:$A$777,$A28,СВЦЭМ!$B$34:$B$777,R$11)+'СЕТ СН'!$F$11+СВЦЭМ!$D$10+'СЕТ СН'!$F$6-'СЕТ СН'!$F$23</f>
        <v>613.09531766000009</v>
      </c>
      <c r="S28" s="37">
        <f>SUMIFS(СВЦЭМ!$D$34:$D$777,СВЦЭМ!$A$34:$A$777,$A28,СВЦЭМ!$B$34:$B$777,S$11)+'СЕТ СН'!$F$11+СВЦЭМ!$D$10+'СЕТ СН'!$F$6-'СЕТ СН'!$F$23</f>
        <v>610.38543746000005</v>
      </c>
      <c r="T28" s="37">
        <f>SUMIFS(СВЦЭМ!$D$34:$D$777,СВЦЭМ!$A$34:$A$777,$A28,СВЦЭМ!$B$34:$B$777,T$11)+'СЕТ СН'!$F$11+СВЦЭМ!$D$10+'СЕТ СН'!$F$6-'СЕТ СН'!$F$23</f>
        <v>608.73732241000016</v>
      </c>
      <c r="U28" s="37">
        <f>SUMIFS(СВЦЭМ!$D$34:$D$777,СВЦЭМ!$A$34:$A$777,$A28,СВЦЭМ!$B$34:$B$777,U$11)+'СЕТ СН'!$F$11+СВЦЭМ!$D$10+'СЕТ СН'!$F$6-'СЕТ СН'!$F$23</f>
        <v>610.80961706000016</v>
      </c>
      <c r="V28" s="37">
        <f>SUMIFS(СВЦЭМ!$D$34:$D$777,СВЦЭМ!$A$34:$A$777,$A28,СВЦЭМ!$B$34:$B$777,V$11)+'СЕТ СН'!$F$11+СВЦЭМ!$D$10+'СЕТ СН'!$F$6-'СЕТ СН'!$F$23</f>
        <v>631.70253215000002</v>
      </c>
      <c r="W28" s="37">
        <f>SUMIFS(СВЦЭМ!$D$34:$D$777,СВЦЭМ!$A$34:$A$777,$A28,СВЦЭМ!$B$34:$B$777,W$11)+'СЕТ СН'!$F$11+СВЦЭМ!$D$10+'СЕТ СН'!$F$6-'СЕТ СН'!$F$23</f>
        <v>690.11511330000008</v>
      </c>
      <c r="X28" s="37">
        <f>SUMIFS(СВЦЭМ!$D$34:$D$777,СВЦЭМ!$A$34:$A$777,$A28,СВЦЭМ!$B$34:$B$777,X$11)+'СЕТ СН'!$F$11+СВЦЭМ!$D$10+'СЕТ СН'!$F$6-'СЕТ СН'!$F$23</f>
        <v>742.09768630999997</v>
      </c>
      <c r="Y28" s="37">
        <f>SUMIFS(СВЦЭМ!$D$34:$D$777,СВЦЭМ!$A$34:$A$777,$A28,СВЦЭМ!$B$34:$B$777,Y$11)+'СЕТ СН'!$F$11+СВЦЭМ!$D$10+'СЕТ СН'!$F$6-'СЕТ СН'!$F$23</f>
        <v>775.8059017600001</v>
      </c>
    </row>
    <row r="29" spans="1:25" ht="15.75" x14ac:dyDescent="0.2">
      <c r="A29" s="36">
        <f t="shared" si="0"/>
        <v>42965</v>
      </c>
      <c r="B29" s="37">
        <f>SUMIFS(СВЦЭМ!$D$34:$D$777,СВЦЭМ!$A$34:$A$777,$A29,СВЦЭМ!$B$34:$B$777,B$11)+'СЕТ СН'!$F$11+СВЦЭМ!$D$10+'СЕТ СН'!$F$6-'СЕТ СН'!$F$23</f>
        <v>815.74945071999991</v>
      </c>
      <c r="C29" s="37">
        <f>SUMIFS(СВЦЭМ!$D$34:$D$777,СВЦЭМ!$A$34:$A$777,$A29,СВЦЭМ!$B$34:$B$777,C$11)+'СЕТ СН'!$F$11+СВЦЭМ!$D$10+'СЕТ СН'!$F$6-'СЕТ СН'!$F$23</f>
        <v>873.04396798999983</v>
      </c>
      <c r="D29" s="37">
        <f>SUMIFS(СВЦЭМ!$D$34:$D$777,СВЦЭМ!$A$34:$A$777,$A29,СВЦЭМ!$B$34:$B$777,D$11)+'СЕТ СН'!$F$11+СВЦЭМ!$D$10+'СЕТ СН'!$F$6-'СЕТ СН'!$F$23</f>
        <v>906.64656734999994</v>
      </c>
      <c r="E29" s="37">
        <f>SUMIFS(СВЦЭМ!$D$34:$D$777,СВЦЭМ!$A$34:$A$777,$A29,СВЦЭМ!$B$34:$B$777,E$11)+'СЕТ СН'!$F$11+СВЦЭМ!$D$10+'СЕТ СН'!$F$6-'СЕТ СН'!$F$23</f>
        <v>923.59258350999994</v>
      </c>
      <c r="F29" s="37">
        <f>SUMIFS(СВЦЭМ!$D$34:$D$777,СВЦЭМ!$A$34:$A$777,$A29,СВЦЭМ!$B$34:$B$777,F$11)+'СЕТ СН'!$F$11+СВЦЭМ!$D$10+'СЕТ СН'!$F$6-'СЕТ СН'!$F$23</f>
        <v>929.77400955999997</v>
      </c>
      <c r="G29" s="37">
        <f>SUMIFS(СВЦЭМ!$D$34:$D$777,СВЦЭМ!$A$34:$A$777,$A29,СВЦЭМ!$B$34:$B$777,G$11)+'СЕТ СН'!$F$11+СВЦЭМ!$D$10+'СЕТ СН'!$F$6-'СЕТ СН'!$F$23</f>
        <v>922.98503001999984</v>
      </c>
      <c r="H29" s="37">
        <f>SUMIFS(СВЦЭМ!$D$34:$D$777,СВЦЭМ!$A$34:$A$777,$A29,СВЦЭМ!$B$34:$B$777,H$11)+'СЕТ СН'!$F$11+СВЦЭМ!$D$10+'СЕТ СН'!$F$6-'СЕТ СН'!$F$23</f>
        <v>862.80566278999981</v>
      </c>
      <c r="I29" s="37">
        <f>SUMIFS(СВЦЭМ!$D$34:$D$777,СВЦЭМ!$A$34:$A$777,$A29,СВЦЭМ!$B$34:$B$777,I$11)+'СЕТ СН'!$F$11+СВЦЭМ!$D$10+'СЕТ СН'!$F$6-'СЕТ СН'!$F$23</f>
        <v>816.3709556299998</v>
      </c>
      <c r="J29" s="37">
        <f>SUMIFS(СВЦЭМ!$D$34:$D$777,СВЦЭМ!$A$34:$A$777,$A29,СВЦЭМ!$B$34:$B$777,J$11)+'СЕТ СН'!$F$11+СВЦЭМ!$D$10+'СЕТ СН'!$F$6-'СЕТ СН'!$F$23</f>
        <v>762.8632951699999</v>
      </c>
      <c r="K29" s="37">
        <f>SUMIFS(СВЦЭМ!$D$34:$D$777,СВЦЭМ!$A$34:$A$777,$A29,СВЦЭМ!$B$34:$B$777,K$11)+'СЕТ СН'!$F$11+СВЦЭМ!$D$10+'СЕТ СН'!$F$6-'СЕТ СН'!$F$23</f>
        <v>723.89377123000008</v>
      </c>
      <c r="L29" s="37">
        <f>SUMIFS(СВЦЭМ!$D$34:$D$777,СВЦЭМ!$A$34:$A$777,$A29,СВЦЭМ!$B$34:$B$777,L$11)+'СЕТ СН'!$F$11+СВЦЭМ!$D$10+'СЕТ СН'!$F$6-'СЕТ СН'!$F$23</f>
        <v>634.46577733000004</v>
      </c>
      <c r="M29" s="37">
        <f>SUMIFS(СВЦЭМ!$D$34:$D$777,СВЦЭМ!$A$34:$A$777,$A29,СВЦЭМ!$B$34:$B$777,M$11)+'СЕТ СН'!$F$11+СВЦЭМ!$D$10+'СЕТ СН'!$F$6-'СЕТ СН'!$F$23</f>
        <v>603.59308975000022</v>
      </c>
      <c r="N29" s="37">
        <f>SUMIFS(СВЦЭМ!$D$34:$D$777,СВЦЭМ!$A$34:$A$777,$A29,СВЦЭМ!$B$34:$B$777,N$11)+'СЕТ СН'!$F$11+СВЦЭМ!$D$10+'СЕТ СН'!$F$6-'СЕТ СН'!$F$23</f>
        <v>605.4851001699999</v>
      </c>
      <c r="O29" s="37">
        <f>SUMIFS(СВЦЭМ!$D$34:$D$777,СВЦЭМ!$A$34:$A$777,$A29,СВЦЭМ!$B$34:$B$777,O$11)+'СЕТ СН'!$F$11+СВЦЭМ!$D$10+'СЕТ СН'!$F$6-'СЕТ СН'!$F$23</f>
        <v>599.15646717000004</v>
      </c>
      <c r="P29" s="37">
        <f>SUMIFS(СВЦЭМ!$D$34:$D$777,СВЦЭМ!$A$34:$A$777,$A29,СВЦЭМ!$B$34:$B$777,P$11)+'СЕТ СН'!$F$11+СВЦЭМ!$D$10+'СЕТ СН'!$F$6-'СЕТ СН'!$F$23</f>
        <v>607.58438035000017</v>
      </c>
      <c r="Q29" s="37">
        <f>SUMIFS(СВЦЭМ!$D$34:$D$777,СВЦЭМ!$A$34:$A$777,$A29,СВЦЭМ!$B$34:$B$777,Q$11)+'СЕТ СН'!$F$11+СВЦЭМ!$D$10+'СЕТ СН'!$F$6-'СЕТ СН'!$F$23</f>
        <v>611.37848694000013</v>
      </c>
      <c r="R29" s="37">
        <f>SUMIFS(СВЦЭМ!$D$34:$D$777,СВЦЭМ!$A$34:$A$777,$A29,СВЦЭМ!$B$34:$B$777,R$11)+'СЕТ СН'!$F$11+СВЦЭМ!$D$10+'СЕТ СН'!$F$6-'СЕТ СН'!$F$23</f>
        <v>617.69325646000016</v>
      </c>
      <c r="S29" s="37">
        <f>SUMIFS(СВЦЭМ!$D$34:$D$777,СВЦЭМ!$A$34:$A$777,$A29,СВЦЭМ!$B$34:$B$777,S$11)+'СЕТ СН'!$F$11+СВЦЭМ!$D$10+'СЕТ СН'!$F$6-'СЕТ СН'!$F$23</f>
        <v>604.53455215000008</v>
      </c>
      <c r="T29" s="37">
        <f>SUMIFS(СВЦЭМ!$D$34:$D$777,СВЦЭМ!$A$34:$A$777,$A29,СВЦЭМ!$B$34:$B$777,T$11)+'СЕТ СН'!$F$11+СВЦЭМ!$D$10+'СЕТ СН'!$F$6-'СЕТ СН'!$F$23</f>
        <v>613.16142306000006</v>
      </c>
      <c r="U29" s="37">
        <f>SUMIFS(СВЦЭМ!$D$34:$D$777,СВЦЭМ!$A$34:$A$777,$A29,СВЦЭМ!$B$34:$B$777,U$11)+'СЕТ СН'!$F$11+СВЦЭМ!$D$10+'СЕТ СН'!$F$6-'СЕТ СН'!$F$23</f>
        <v>610.74098684000001</v>
      </c>
      <c r="V29" s="37">
        <f>SUMIFS(СВЦЭМ!$D$34:$D$777,СВЦЭМ!$A$34:$A$777,$A29,СВЦЭМ!$B$34:$B$777,V$11)+'СЕТ СН'!$F$11+СВЦЭМ!$D$10+'СЕТ СН'!$F$6-'СЕТ СН'!$F$23</f>
        <v>642.05676803000006</v>
      </c>
      <c r="W29" s="37">
        <f>SUMIFS(СВЦЭМ!$D$34:$D$777,СВЦЭМ!$A$34:$A$777,$A29,СВЦЭМ!$B$34:$B$777,W$11)+'СЕТ СН'!$F$11+СВЦЭМ!$D$10+'СЕТ СН'!$F$6-'СЕТ СН'!$F$23</f>
        <v>711.8208364300001</v>
      </c>
      <c r="X29" s="37">
        <f>SUMIFS(СВЦЭМ!$D$34:$D$777,СВЦЭМ!$A$34:$A$777,$A29,СВЦЭМ!$B$34:$B$777,X$11)+'СЕТ СН'!$F$11+СВЦЭМ!$D$10+'СЕТ СН'!$F$6-'СЕТ СН'!$F$23</f>
        <v>751.52950093000004</v>
      </c>
      <c r="Y29" s="37">
        <f>SUMIFS(СВЦЭМ!$D$34:$D$777,СВЦЭМ!$A$34:$A$777,$A29,СВЦЭМ!$B$34:$B$777,Y$11)+'СЕТ СН'!$F$11+СВЦЭМ!$D$10+'СЕТ СН'!$F$6-'СЕТ СН'!$F$23</f>
        <v>784.14685996000003</v>
      </c>
    </row>
    <row r="30" spans="1:25" ht="15.75" x14ac:dyDescent="0.2">
      <c r="A30" s="36">
        <f t="shared" si="0"/>
        <v>42966</v>
      </c>
      <c r="B30" s="37">
        <f>SUMIFS(СВЦЭМ!$D$34:$D$777,СВЦЭМ!$A$34:$A$777,$A30,СВЦЭМ!$B$34:$B$777,B$11)+'СЕТ СН'!$F$11+СВЦЭМ!$D$10+'СЕТ СН'!$F$6-'СЕТ СН'!$F$23</f>
        <v>821.88936983000008</v>
      </c>
      <c r="C30" s="37">
        <f>SUMIFS(СВЦЭМ!$D$34:$D$777,СВЦЭМ!$A$34:$A$777,$A30,СВЦЭМ!$B$34:$B$777,C$11)+'СЕТ СН'!$F$11+СВЦЭМ!$D$10+'СЕТ СН'!$F$6-'СЕТ СН'!$F$23</f>
        <v>876.81666571999995</v>
      </c>
      <c r="D30" s="37">
        <f>SUMIFS(СВЦЭМ!$D$34:$D$777,СВЦЭМ!$A$34:$A$777,$A30,СВЦЭМ!$B$34:$B$777,D$11)+'СЕТ СН'!$F$11+СВЦЭМ!$D$10+'СЕТ СН'!$F$6-'СЕТ СН'!$F$23</f>
        <v>909.8039573399999</v>
      </c>
      <c r="E30" s="37">
        <f>SUMIFS(СВЦЭМ!$D$34:$D$777,СВЦЭМ!$A$34:$A$777,$A30,СВЦЭМ!$B$34:$B$777,E$11)+'СЕТ СН'!$F$11+СВЦЭМ!$D$10+'СЕТ СН'!$F$6-'СЕТ СН'!$F$23</f>
        <v>924.64081905999979</v>
      </c>
      <c r="F30" s="37">
        <f>SUMIFS(СВЦЭМ!$D$34:$D$777,СВЦЭМ!$A$34:$A$777,$A30,СВЦЭМ!$B$34:$B$777,F$11)+'СЕТ СН'!$F$11+СВЦЭМ!$D$10+'СЕТ СН'!$F$6-'СЕТ СН'!$F$23</f>
        <v>928.09295039999984</v>
      </c>
      <c r="G30" s="37">
        <f>SUMIFS(СВЦЭМ!$D$34:$D$777,СВЦЭМ!$A$34:$A$777,$A30,СВЦЭМ!$B$34:$B$777,G$11)+'СЕТ СН'!$F$11+СВЦЭМ!$D$10+'СЕТ СН'!$F$6-'СЕТ СН'!$F$23</f>
        <v>925.2403574399998</v>
      </c>
      <c r="H30" s="37">
        <f>SUMIFS(СВЦЭМ!$D$34:$D$777,СВЦЭМ!$A$34:$A$777,$A30,СВЦЭМ!$B$34:$B$777,H$11)+'СЕТ СН'!$F$11+СВЦЭМ!$D$10+'СЕТ СН'!$F$6-'СЕТ СН'!$F$23</f>
        <v>903.9067662299999</v>
      </c>
      <c r="I30" s="37">
        <f>SUMIFS(СВЦЭМ!$D$34:$D$777,СВЦЭМ!$A$34:$A$777,$A30,СВЦЭМ!$B$34:$B$777,I$11)+'СЕТ СН'!$F$11+СВЦЭМ!$D$10+'СЕТ СН'!$F$6-'СЕТ СН'!$F$23</f>
        <v>854.86607793999997</v>
      </c>
      <c r="J30" s="37">
        <f>SUMIFS(СВЦЭМ!$D$34:$D$777,СВЦЭМ!$A$34:$A$777,$A30,СВЦЭМ!$B$34:$B$777,J$11)+'СЕТ СН'!$F$11+СВЦЭМ!$D$10+'СЕТ СН'!$F$6-'СЕТ СН'!$F$23</f>
        <v>765.75163952999992</v>
      </c>
      <c r="K30" s="37">
        <f>SUMIFS(СВЦЭМ!$D$34:$D$777,СВЦЭМ!$A$34:$A$777,$A30,СВЦЭМ!$B$34:$B$777,K$11)+'СЕТ СН'!$F$11+СВЦЭМ!$D$10+'СЕТ СН'!$F$6-'СЕТ СН'!$F$23</f>
        <v>709.47632042000009</v>
      </c>
      <c r="L30" s="37">
        <f>SUMIFS(СВЦЭМ!$D$34:$D$777,СВЦЭМ!$A$34:$A$777,$A30,СВЦЭМ!$B$34:$B$777,L$11)+'СЕТ СН'!$F$11+СВЦЭМ!$D$10+'СЕТ СН'!$F$6-'СЕТ СН'!$F$23</f>
        <v>607.01107782999998</v>
      </c>
      <c r="M30" s="37">
        <f>SUMIFS(СВЦЭМ!$D$34:$D$777,СВЦЭМ!$A$34:$A$777,$A30,СВЦЭМ!$B$34:$B$777,M$11)+'СЕТ СН'!$F$11+СВЦЭМ!$D$10+'СЕТ СН'!$F$6-'СЕТ СН'!$F$23</f>
        <v>588.52342481999995</v>
      </c>
      <c r="N30" s="37">
        <f>SUMIFS(СВЦЭМ!$D$34:$D$777,СВЦЭМ!$A$34:$A$777,$A30,СВЦЭМ!$B$34:$B$777,N$11)+'СЕТ СН'!$F$11+СВЦЭМ!$D$10+'СЕТ СН'!$F$6-'СЕТ СН'!$F$23</f>
        <v>590.74344757000017</v>
      </c>
      <c r="O30" s="37">
        <f>SUMIFS(СВЦЭМ!$D$34:$D$777,СВЦЭМ!$A$34:$A$777,$A30,СВЦЭМ!$B$34:$B$777,O$11)+'СЕТ СН'!$F$11+СВЦЭМ!$D$10+'СЕТ СН'!$F$6-'СЕТ СН'!$F$23</f>
        <v>591.74054354000009</v>
      </c>
      <c r="P30" s="37">
        <f>SUMIFS(СВЦЭМ!$D$34:$D$777,СВЦЭМ!$A$34:$A$777,$A30,СВЦЭМ!$B$34:$B$777,P$11)+'СЕТ СН'!$F$11+СВЦЭМ!$D$10+'СЕТ СН'!$F$6-'СЕТ СН'!$F$23</f>
        <v>596.69152544999997</v>
      </c>
      <c r="Q30" s="37">
        <f>SUMIFS(СВЦЭМ!$D$34:$D$777,СВЦЭМ!$A$34:$A$777,$A30,СВЦЭМ!$B$34:$B$777,Q$11)+'СЕТ СН'!$F$11+СВЦЭМ!$D$10+'СЕТ СН'!$F$6-'СЕТ СН'!$F$23</f>
        <v>592.96442956999999</v>
      </c>
      <c r="R30" s="37">
        <f>SUMIFS(СВЦЭМ!$D$34:$D$777,СВЦЭМ!$A$34:$A$777,$A30,СВЦЭМ!$B$34:$B$777,R$11)+'СЕТ СН'!$F$11+СВЦЭМ!$D$10+'СЕТ СН'!$F$6-'СЕТ СН'!$F$23</f>
        <v>590.40267586000004</v>
      </c>
      <c r="S30" s="37">
        <f>SUMIFS(СВЦЭМ!$D$34:$D$777,СВЦЭМ!$A$34:$A$777,$A30,СВЦЭМ!$B$34:$B$777,S$11)+'СЕТ СН'!$F$11+СВЦЭМ!$D$10+'СЕТ СН'!$F$6-'СЕТ СН'!$F$23</f>
        <v>587.08343117999993</v>
      </c>
      <c r="T30" s="37">
        <f>SUMIFS(СВЦЭМ!$D$34:$D$777,СВЦЭМ!$A$34:$A$777,$A30,СВЦЭМ!$B$34:$B$777,T$11)+'СЕТ СН'!$F$11+СВЦЭМ!$D$10+'СЕТ СН'!$F$6-'СЕТ СН'!$F$23</f>
        <v>595.21709902000021</v>
      </c>
      <c r="U30" s="37">
        <f>SUMIFS(СВЦЭМ!$D$34:$D$777,СВЦЭМ!$A$34:$A$777,$A30,СВЦЭМ!$B$34:$B$777,U$11)+'СЕТ СН'!$F$11+СВЦЭМ!$D$10+'СЕТ СН'!$F$6-'СЕТ СН'!$F$23</f>
        <v>596.83954829999993</v>
      </c>
      <c r="V30" s="37">
        <f>SUMIFS(СВЦЭМ!$D$34:$D$777,СВЦЭМ!$A$34:$A$777,$A30,СВЦЭМ!$B$34:$B$777,V$11)+'СЕТ СН'!$F$11+СВЦЭМ!$D$10+'СЕТ СН'!$F$6-'СЕТ СН'!$F$23</f>
        <v>600.95467826999993</v>
      </c>
      <c r="W30" s="37">
        <f>SUMIFS(СВЦЭМ!$D$34:$D$777,СВЦЭМ!$A$34:$A$777,$A30,СВЦЭМ!$B$34:$B$777,W$11)+'СЕТ СН'!$F$11+СВЦЭМ!$D$10+'СЕТ СН'!$F$6-'СЕТ СН'!$F$23</f>
        <v>660.51313252999989</v>
      </c>
      <c r="X30" s="37">
        <f>SUMIFS(СВЦЭМ!$D$34:$D$777,СВЦЭМ!$A$34:$A$777,$A30,СВЦЭМ!$B$34:$B$777,X$11)+'СЕТ СН'!$F$11+СВЦЭМ!$D$10+'СЕТ СН'!$F$6-'СЕТ СН'!$F$23</f>
        <v>717.01789257000019</v>
      </c>
      <c r="Y30" s="37">
        <f>SUMIFS(СВЦЭМ!$D$34:$D$777,СВЦЭМ!$A$34:$A$777,$A30,СВЦЭМ!$B$34:$B$777,Y$11)+'СЕТ СН'!$F$11+СВЦЭМ!$D$10+'СЕТ СН'!$F$6-'СЕТ СН'!$F$23</f>
        <v>767.48220819999983</v>
      </c>
    </row>
    <row r="31" spans="1:25" ht="15.75" x14ac:dyDescent="0.2">
      <c r="A31" s="36">
        <f t="shared" si="0"/>
        <v>42967</v>
      </c>
      <c r="B31" s="37">
        <f>SUMIFS(СВЦЭМ!$D$34:$D$777,СВЦЭМ!$A$34:$A$777,$A31,СВЦЭМ!$B$34:$B$777,B$11)+'СЕТ СН'!$F$11+СВЦЭМ!$D$10+'СЕТ СН'!$F$6-'СЕТ СН'!$F$23</f>
        <v>773.22588425999993</v>
      </c>
      <c r="C31" s="37">
        <f>SUMIFS(СВЦЭМ!$D$34:$D$777,СВЦЭМ!$A$34:$A$777,$A31,СВЦЭМ!$B$34:$B$777,C$11)+'СЕТ СН'!$F$11+СВЦЭМ!$D$10+'СЕТ СН'!$F$6-'СЕТ СН'!$F$23</f>
        <v>817.12972685999989</v>
      </c>
      <c r="D31" s="37">
        <f>SUMIFS(СВЦЭМ!$D$34:$D$777,СВЦЭМ!$A$34:$A$777,$A31,СВЦЭМ!$B$34:$B$777,D$11)+'СЕТ СН'!$F$11+СВЦЭМ!$D$10+'СЕТ СН'!$F$6-'СЕТ СН'!$F$23</f>
        <v>822.3603544099999</v>
      </c>
      <c r="E31" s="37">
        <f>SUMIFS(СВЦЭМ!$D$34:$D$777,СВЦЭМ!$A$34:$A$777,$A31,СВЦЭМ!$B$34:$B$777,E$11)+'СЕТ СН'!$F$11+СВЦЭМ!$D$10+'СЕТ СН'!$F$6-'СЕТ СН'!$F$23</f>
        <v>834.32131593000008</v>
      </c>
      <c r="F31" s="37">
        <f>SUMIFS(СВЦЭМ!$D$34:$D$777,СВЦЭМ!$A$34:$A$777,$A31,СВЦЭМ!$B$34:$B$777,F$11)+'СЕТ СН'!$F$11+СВЦЭМ!$D$10+'СЕТ СН'!$F$6-'СЕТ СН'!$F$23</f>
        <v>838.70879446999993</v>
      </c>
      <c r="G31" s="37">
        <f>SUMIFS(СВЦЭМ!$D$34:$D$777,СВЦЭМ!$A$34:$A$777,$A31,СВЦЭМ!$B$34:$B$777,G$11)+'СЕТ СН'!$F$11+СВЦЭМ!$D$10+'СЕТ СН'!$F$6-'СЕТ СН'!$F$23</f>
        <v>841.84095555999988</v>
      </c>
      <c r="H31" s="37">
        <f>SUMIFS(СВЦЭМ!$D$34:$D$777,СВЦЭМ!$A$34:$A$777,$A31,СВЦЭМ!$B$34:$B$777,H$11)+'СЕТ СН'!$F$11+СВЦЭМ!$D$10+'СЕТ СН'!$F$6-'СЕТ СН'!$F$23</f>
        <v>849.07482280999989</v>
      </c>
      <c r="I31" s="37">
        <f>SUMIFS(СВЦЭМ!$D$34:$D$777,СВЦЭМ!$A$34:$A$777,$A31,СВЦЭМ!$B$34:$B$777,I$11)+'СЕТ СН'!$F$11+СВЦЭМ!$D$10+'СЕТ СН'!$F$6-'СЕТ СН'!$F$23</f>
        <v>857.41881035999995</v>
      </c>
      <c r="J31" s="37">
        <f>SUMIFS(СВЦЭМ!$D$34:$D$777,СВЦЭМ!$A$34:$A$777,$A31,СВЦЭМ!$B$34:$B$777,J$11)+'СЕТ СН'!$F$11+СВЦЭМ!$D$10+'СЕТ СН'!$F$6-'СЕТ СН'!$F$23</f>
        <v>775.98883728999976</v>
      </c>
      <c r="K31" s="37">
        <f>SUMIFS(СВЦЭМ!$D$34:$D$777,СВЦЭМ!$A$34:$A$777,$A31,СВЦЭМ!$B$34:$B$777,K$11)+'СЕТ СН'!$F$11+СВЦЭМ!$D$10+'СЕТ СН'!$F$6-'СЕТ СН'!$F$23</f>
        <v>729.33081573000004</v>
      </c>
      <c r="L31" s="37">
        <f>SUMIFS(СВЦЭМ!$D$34:$D$777,СВЦЭМ!$A$34:$A$777,$A31,СВЦЭМ!$B$34:$B$777,L$11)+'СЕТ СН'!$F$11+СВЦЭМ!$D$10+'СЕТ СН'!$F$6-'СЕТ СН'!$F$23</f>
        <v>622.33457750000002</v>
      </c>
      <c r="M31" s="37">
        <f>SUMIFS(СВЦЭМ!$D$34:$D$777,СВЦЭМ!$A$34:$A$777,$A31,СВЦЭМ!$B$34:$B$777,M$11)+'СЕТ СН'!$F$11+СВЦЭМ!$D$10+'СЕТ СН'!$F$6-'СЕТ СН'!$F$23</f>
        <v>597.97087908999993</v>
      </c>
      <c r="N31" s="37">
        <f>SUMIFS(СВЦЭМ!$D$34:$D$777,СВЦЭМ!$A$34:$A$777,$A31,СВЦЭМ!$B$34:$B$777,N$11)+'СЕТ СН'!$F$11+СВЦЭМ!$D$10+'СЕТ СН'!$F$6-'СЕТ СН'!$F$23</f>
        <v>598.15174688000002</v>
      </c>
      <c r="O31" s="37">
        <f>SUMIFS(СВЦЭМ!$D$34:$D$777,СВЦЭМ!$A$34:$A$777,$A31,СВЦЭМ!$B$34:$B$777,O$11)+'СЕТ СН'!$F$11+СВЦЭМ!$D$10+'СЕТ СН'!$F$6-'СЕТ СН'!$F$23</f>
        <v>595.76970632000007</v>
      </c>
      <c r="P31" s="37">
        <f>SUMIFS(СВЦЭМ!$D$34:$D$777,СВЦЭМ!$A$34:$A$777,$A31,СВЦЭМ!$B$34:$B$777,P$11)+'СЕТ СН'!$F$11+СВЦЭМ!$D$10+'СЕТ СН'!$F$6-'СЕТ СН'!$F$23</f>
        <v>596.95000702000016</v>
      </c>
      <c r="Q31" s="37">
        <f>SUMIFS(СВЦЭМ!$D$34:$D$777,СВЦЭМ!$A$34:$A$777,$A31,СВЦЭМ!$B$34:$B$777,Q$11)+'СЕТ СН'!$F$11+СВЦЭМ!$D$10+'СЕТ СН'!$F$6-'СЕТ СН'!$F$23</f>
        <v>600.93500175999998</v>
      </c>
      <c r="R31" s="37">
        <f>SUMIFS(СВЦЭМ!$D$34:$D$777,СВЦЭМ!$A$34:$A$777,$A31,СВЦЭМ!$B$34:$B$777,R$11)+'СЕТ СН'!$F$11+СВЦЭМ!$D$10+'СЕТ СН'!$F$6-'СЕТ СН'!$F$23</f>
        <v>609.73569801000008</v>
      </c>
      <c r="S31" s="37">
        <f>SUMIFS(СВЦЭМ!$D$34:$D$777,СВЦЭМ!$A$34:$A$777,$A31,СВЦЭМ!$B$34:$B$777,S$11)+'СЕТ СН'!$F$11+СВЦЭМ!$D$10+'СЕТ СН'!$F$6-'СЕТ СН'!$F$23</f>
        <v>643.6433109200002</v>
      </c>
      <c r="T31" s="37">
        <f>SUMIFS(СВЦЭМ!$D$34:$D$777,СВЦЭМ!$A$34:$A$777,$A31,СВЦЭМ!$B$34:$B$777,T$11)+'СЕТ СН'!$F$11+СВЦЭМ!$D$10+'СЕТ СН'!$F$6-'СЕТ СН'!$F$23</f>
        <v>639.85835008999993</v>
      </c>
      <c r="U31" s="37">
        <f>SUMIFS(СВЦЭМ!$D$34:$D$777,СВЦЭМ!$A$34:$A$777,$A31,СВЦЭМ!$B$34:$B$777,U$11)+'СЕТ СН'!$F$11+СВЦЭМ!$D$10+'СЕТ СН'!$F$6-'СЕТ СН'!$F$23</f>
        <v>633.64941571999998</v>
      </c>
      <c r="V31" s="37">
        <f>SUMIFS(СВЦЭМ!$D$34:$D$777,СВЦЭМ!$A$34:$A$777,$A31,СВЦЭМ!$B$34:$B$777,V$11)+'СЕТ СН'!$F$11+СВЦЭМ!$D$10+'СЕТ СН'!$F$6-'СЕТ СН'!$F$23</f>
        <v>662.97500237000008</v>
      </c>
      <c r="W31" s="37">
        <f>SUMIFS(СВЦЭМ!$D$34:$D$777,СВЦЭМ!$A$34:$A$777,$A31,СВЦЭМ!$B$34:$B$777,W$11)+'СЕТ СН'!$F$11+СВЦЭМ!$D$10+'СЕТ СН'!$F$6-'СЕТ СН'!$F$23</f>
        <v>719.26215589000003</v>
      </c>
      <c r="X31" s="37">
        <f>SUMIFS(СВЦЭМ!$D$34:$D$777,СВЦЭМ!$A$34:$A$777,$A31,СВЦЭМ!$B$34:$B$777,X$11)+'СЕТ СН'!$F$11+СВЦЭМ!$D$10+'СЕТ СН'!$F$6-'СЕТ СН'!$F$23</f>
        <v>705.31353715</v>
      </c>
      <c r="Y31" s="37">
        <f>SUMIFS(СВЦЭМ!$D$34:$D$777,СВЦЭМ!$A$34:$A$777,$A31,СВЦЭМ!$B$34:$B$777,Y$11)+'СЕТ СН'!$F$11+СВЦЭМ!$D$10+'СЕТ СН'!$F$6-'СЕТ СН'!$F$23</f>
        <v>746.8946248499999</v>
      </c>
    </row>
    <row r="32" spans="1:25" ht="15.75" x14ac:dyDescent="0.2">
      <c r="A32" s="36">
        <f t="shared" si="0"/>
        <v>42968</v>
      </c>
      <c r="B32" s="37">
        <f>SUMIFS(СВЦЭМ!$D$34:$D$777,СВЦЭМ!$A$34:$A$777,$A32,СВЦЭМ!$B$34:$B$777,B$11)+'СЕТ СН'!$F$11+СВЦЭМ!$D$10+'СЕТ СН'!$F$6-'СЕТ СН'!$F$23</f>
        <v>817.81219511999984</v>
      </c>
      <c r="C32" s="37">
        <f>SUMIFS(СВЦЭМ!$D$34:$D$777,СВЦЭМ!$A$34:$A$777,$A32,СВЦЭМ!$B$34:$B$777,C$11)+'СЕТ СН'!$F$11+СВЦЭМ!$D$10+'СЕТ СН'!$F$6-'СЕТ СН'!$F$23</f>
        <v>874.88365279000004</v>
      </c>
      <c r="D32" s="37">
        <f>SUMIFS(СВЦЭМ!$D$34:$D$777,СВЦЭМ!$A$34:$A$777,$A32,СВЦЭМ!$B$34:$B$777,D$11)+'СЕТ СН'!$F$11+СВЦЭМ!$D$10+'СЕТ СН'!$F$6-'СЕТ СН'!$F$23</f>
        <v>887.88575852999998</v>
      </c>
      <c r="E32" s="37">
        <f>SUMIFS(СВЦЭМ!$D$34:$D$777,СВЦЭМ!$A$34:$A$777,$A32,СВЦЭМ!$B$34:$B$777,E$11)+'СЕТ СН'!$F$11+СВЦЭМ!$D$10+'СЕТ СН'!$F$6-'СЕТ СН'!$F$23</f>
        <v>901.77923958999986</v>
      </c>
      <c r="F32" s="37">
        <f>SUMIFS(СВЦЭМ!$D$34:$D$777,СВЦЭМ!$A$34:$A$777,$A32,СВЦЭМ!$B$34:$B$777,F$11)+'СЕТ СН'!$F$11+СВЦЭМ!$D$10+'СЕТ СН'!$F$6-'СЕТ СН'!$F$23</f>
        <v>903.67130973000008</v>
      </c>
      <c r="G32" s="37">
        <f>SUMIFS(СВЦЭМ!$D$34:$D$777,СВЦЭМ!$A$34:$A$777,$A32,СВЦЭМ!$B$34:$B$777,G$11)+'СЕТ СН'!$F$11+СВЦЭМ!$D$10+'СЕТ СН'!$F$6-'СЕТ СН'!$F$23</f>
        <v>905.66734517000009</v>
      </c>
      <c r="H32" s="37">
        <f>SUMIFS(СВЦЭМ!$D$34:$D$777,СВЦЭМ!$A$34:$A$777,$A32,СВЦЭМ!$B$34:$B$777,H$11)+'СЕТ СН'!$F$11+СВЦЭМ!$D$10+'СЕТ СН'!$F$6-'СЕТ СН'!$F$23</f>
        <v>873.94831283999997</v>
      </c>
      <c r="I32" s="37">
        <f>SUMIFS(СВЦЭМ!$D$34:$D$777,СВЦЭМ!$A$34:$A$777,$A32,СВЦЭМ!$B$34:$B$777,I$11)+'СЕТ СН'!$F$11+СВЦЭМ!$D$10+'СЕТ СН'!$F$6-'СЕТ СН'!$F$23</f>
        <v>825.61560755000005</v>
      </c>
      <c r="J32" s="37">
        <f>SUMIFS(СВЦЭМ!$D$34:$D$777,СВЦЭМ!$A$34:$A$777,$A32,СВЦЭМ!$B$34:$B$777,J$11)+'СЕТ СН'!$F$11+СВЦЭМ!$D$10+'СЕТ СН'!$F$6-'СЕТ СН'!$F$23</f>
        <v>769.84277963999989</v>
      </c>
      <c r="K32" s="37">
        <f>SUMIFS(СВЦЭМ!$D$34:$D$777,СВЦЭМ!$A$34:$A$777,$A32,СВЦЭМ!$B$34:$B$777,K$11)+'СЕТ СН'!$F$11+СВЦЭМ!$D$10+'СЕТ СН'!$F$6-'СЕТ СН'!$F$23</f>
        <v>702.13728132000006</v>
      </c>
      <c r="L32" s="37">
        <f>SUMIFS(СВЦЭМ!$D$34:$D$777,СВЦЭМ!$A$34:$A$777,$A32,СВЦЭМ!$B$34:$B$777,L$11)+'СЕТ СН'!$F$11+СВЦЭМ!$D$10+'СЕТ СН'!$F$6-'СЕТ СН'!$F$23</f>
        <v>621.67272266000009</v>
      </c>
      <c r="M32" s="37">
        <f>SUMIFS(СВЦЭМ!$D$34:$D$777,СВЦЭМ!$A$34:$A$777,$A32,СВЦЭМ!$B$34:$B$777,M$11)+'СЕТ СН'!$F$11+СВЦЭМ!$D$10+'СЕТ СН'!$F$6-'СЕТ СН'!$F$23</f>
        <v>597.31107169999996</v>
      </c>
      <c r="N32" s="37">
        <f>SUMIFS(СВЦЭМ!$D$34:$D$777,СВЦЭМ!$A$34:$A$777,$A32,СВЦЭМ!$B$34:$B$777,N$11)+'СЕТ СН'!$F$11+СВЦЭМ!$D$10+'СЕТ СН'!$F$6-'СЕТ СН'!$F$23</f>
        <v>600.20588627999996</v>
      </c>
      <c r="O32" s="37">
        <f>SUMIFS(СВЦЭМ!$D$34:$D$777,СВЦЭМ!$A$34:$A$777,$A32,СВЦЭМ!$B$34:$B$777,O$11)+'СЕТ СН'!$F$11+СВЦЭМ!$D$10+'СЕТ СН'!$F$6-'СЕТ СН'!$F$23</f>
        <v>594.7317555300001</v>
      </c>
      <c r="P32" s="37">
        <f>SUMIFS(СВЦЭМ!$D$34:$D$777,СВЦЭМ!$A$34:$A$777,$A32,СВЦЭМ!$B$34:$B$777,P$11)+'СЕТ СН'!$F$11+СВЦЭМ!$D$10+'СЕТ СН'!$F$6-'СЕТ СН'!$F$23</f>
        <v>597.69126471000004</v>
      </c>
      <c r="Q32" s="37">
        <f>SUMIFS(СВЦЭМ!$D$34:$D$777,СВЦЭМ!$A$34:$A$777,$A32,СВЦЭМ!$B$34:$B$777,Q$11)+'СЕТ СН'!$F$11+СВЦЭМ!$D$10+'СЕТ СН'!$F$6-'СЕТ СН'!$F$23</f>
        <v>598.20544126999994</v>
      </c>
      <c r="R32" s="37">
        <f>SUMIFS(СВЦЭМ!$D$34:$D$777,СВЦЭМ!$A$34:$A$777,$A32,СВЦЭМ!$B$34:$B$777,R$11)+'СЕТ СН'!$F$11+СВЦЭМ!$D$10+'СЕТ СН'!$F$6-'СЕТ СН'!$F$23</f>
        <v>600.20466191000014</v>
      </c>
      <c r="S32" s="37">
        <f>SUMIFS(СВЦЭМ!$D$34:$D$777,СВЦЭМ!$A$34:$A$777,$A32,СВЦЭМ!$B$34:$B$777,S$11)+'СЕТ СН'!$F$11+СВЦЭМ!$D$10+'СЕТ СН'!$F$6-'СЕТ СН'!$F$23</f>
        <v>587.47425676000012</v>
      </c>
      <c r="T32" s="37">
        <f>SUMIFS(СВЦЭМ!$D$34:$D$777,СВЦЭМ!$A$34:$A$777,$A32,СВЦЭМ!$B$34:$B$777,T$11)+'СЕТ СН'!$F$11+СВЦЭМ!$D$10+'СЕТ СН'!$F$6-'СЕТ СН'!$F$23</f>
        <v>603.57349075000002</v>
      </c>
      <c r="U32" s="37">
        <f>SUMIFS(СВЦЭМ!$D$34:$D$777,СВЦЭМ!$A$34:$A$777,$A32,СВЦЭМ!$B$34:$B$777,U$11)+'СЕТ СН'!$F$11+СВЦЭМ!$D$10+'СЕТ СН'!$F$6-'СЕТ СН'!$F$23</f>
        <v>603.44527198000014</v>
      </c>
      <c r="V32" s="37">
        <f>SUMIFS(СВЦЭМ!$D$34:$D$777,СВЦЭМ!$A$34:$A$777,$A32,СВЦЭМ!$B$34:$B$777,V$11)+'СЕТ СН'!$F$11+СВЦЭМ!$D$10+'СЕТ СН'!$F$6-'СЕТ СН'!$F$23</f>
        <v>612.54310291999991</v>
      </c>
      <c r="W32" s="37">
        <f>SUMIFS(СВЦЭМ!$D$34:$D$777,СВЦЭМ!$A$34:$A$777,$A32,СВЦЭМ!$B$34:$B$777,W$11)+'СЕТ СН'!$F$11+СВЦЭМ!$D$10+'СЕТ СН'!$F$6-'СЕТ СН'!$F$23</f>
        <v>674.10695772000008</v>
      </c>
      <c r="X32" s="37">
        <f>SUMIFS(СВЦЭМ!$D$34:$D$777,СВЦЭМ!$A$34:$A$777,$A32,СВЦЭМ!$B$34:$B$777,X$11)+'СЕТ СН'!$F$11+СВЦЭМ!$D$10+'СЕТ СН'!$F$6-'СЕТ СН'!$F$23</f>
        <v>733.63522867000006</v>
      </c>
      <c r="Y32" s="37">
        <f>SUMIFS(СВЦЭМ!$D$34:$D$777,СВЦЭМ!$A$34:$A$777,$A32,СВЦЭМ!$B$34:$B$777,Y$11)+'СЕТ СН'!$F$11+СВЦЭМ!$D$10+'СЕТ СН'!$F$6-'СЕТ СН'!$F$23</f>
        <v>782.97758468000006</v>
      </c>
    </row>
    <row r="33" spans="1:27" ht="15.75" x14ac:dyDescent="0.2">
      <c r="A33" s="36">
        <f t="shared" si="0"/>
        <v>42969</v>
      </c>
      <c r="B33" s="37">
        <f>SUMIFS(СВЦЭМ!$D$34:$D$777,СВЦЭМ!$A$34:$A$777,$A33,СВЦЭМ!$B$34:$B$777,B$11)+'СЕТ СН'!$F$11+СВЦЭМ!$D$10+'СЕТ СН'!$F$6-'СЕТ СН'!$F$23</f>
        <v>860.95161682000003</v>
      </c>
      <c r="C33" s="37">
        <f>SUMIFS(СВЦЭМ!$D$34:$D$777,СВЦЭМ!$A$34:$A$777,$A33,СВЦЭМ!$B$34:$B$777,C$11)+'СЕТ СН'!$F$11+СВЦЭМ!$D$10+'СЕТ СН'!$F$6-'СЕТ СН'!$F$23</f>
        <v>869.66823548999992</v>
      </c>
      <c r="D33" s="37">
        <f>SUMIFS(СВЦЭМ!$D$34:$D$777,СВЦЭМ!$A$34:$A$777,$A33,СВЦЭМ!$B$34:$B$777,D$11)+'СЕТ СН'!$F$11+СВЦЭМ!$D$10+'СЕТ СН'!$F$6-'СЕТ СН'!$F$23</f>
        <v>911.52634022000007</v>
      </c>
      <c r="E33" s="37">
        <f>SUMIFS(СВЦЭМ!$D$34:$D$777,СВЦЭМ!$A$34:$A$777,$A33,СВЦЭМ!$B$34:$B$777,E$11)+'СЕТ СН'!$F$11+СВЦЭМ!$D$10+'СЕТ СН'!$F$6-'СЕТ СН'!$F$23</f>
        <v>941.30684061999978</v>
      </c>
      <c r="F33" s="37">
        <f>SUMIFS(СВЦЭМ!$D$34:$D$777,СВЦЭМ!$A$34:$A$777,$A33,СВЦЭМ!$B$34:$B$777,F$11)+'СЕТ СН'!$F$11+СВЦЭМ!$D$10+'СЕТ СН'!$F$6-'СЕТ СН'!$F$23</f>
        <v>939.55157325999994</v>
      </c>
      <c r="G33" s="37">
        <f>SUMIFS(СВЦЭМ!$D$34:$D$777,СВЦЭМ!$A$34:$A$777,$A33,СВЦЭМ!$B$34:$B$777,G$11)+'СЕТ СН'!$F$11+СВЦЭМ!$D$10+'СЕТ СН'!$F$6-'СЕТ СН'!$F$23</f>
        <v>939.52618349999989</v>
      </c>
      <c r="H33" s="37">
        <f>SUMIFS(СВЦЭМ!$D$34:$D$777,СВЦЭМ!$A$34:$A$777,$A33,СВЦЭМ!$B$34:$B$777,H$11)+'СЕТ СН'!$F$11+СВЦЭМ!$D$10+'СЕТ СН'!$F$6-'СЕТ СН'!$F$23</f>
        <v>873.79637764999984</v>
      </c>
      <c r="I33" s="37">
        <f>SUMIFS(СВЦЭМ!$D$34:$D$777,СВЦЭМ!$A$34:$A$777,$A33,СВЦЭМ!$B$34:$B$777,I$11)+'СЕТ СН'!$F$11+СВЦЭМ!$D$10+'СЕТ СН'!$F$6-'СЕТ СН'!$F$23</f>
        <v>841.57364275999998</v>
      </c>
      <c r="J33" s="37">
        <f>SUMIFS(СВЦЭМ!$D$34:$D$777,СВЦЭМ!$A$34:$A$777,$A33,СВЦЭМ!$B$34:$B$777,J$11)+'СЕТ СН'!$F$11+СВЦЭМ!$D$10+'СЕТ СН'!$F$6-'СЕТ СН'!$F$23</f>
        <v>779.20579398999985</v>
      </c>
      <c r="K33" s="37">
        <f>SUMIFS(СВЦЭМ!$D$34:$D$777,СВЦЭМ!$A$34:$A$777,$A33,СВЦЭМ!$B$34:$B$777,K$11)+'СЕТ СН'!$F$11+СВЦЭМ!$D$10+'СЕТ СН'!$F$6-'СЕТ СН'!$F$23</f>
        <v>721.42615677999993</v>
      </c>
      <c r="L33" s="37">
        <f>SUMIFS(СВЦЭМ!$D$34:$D$777,СВЦЭМ!$A$34:$A$777,$A33,СВЦЭМ!$B$34:$B$777,L$11)+'СЕТ СН'!$F$11+СВЦЭМ!$D$10+'СЕТ СН'!$F$6-'СЕТ СН'!$F$23</f>
        <v>629.85207462000017</v>
      </c>
      <c r="M33" s="37">
        <f>SUMIFS(СВЦЭМ!$D$34:$D$777,СВЦЭМ!$A$34:$A$777,$A33,СВЦЭМ!$B$34:$B$777,M$11)+'СЕТ СН'!$F$11+СВЦЭМ!$D$10+'СЕТ СН'!$F$6-'СЕТ СН'!$F$23</f>
        <v>615.97940005000009</v>
      </c>
      <c r="N33" s="37">
        <f>SUMIFS(СВЦЭМ!$D$34:$D$777,СВЦЭМ!$A$34:$A$777,$A33,СВЦЭМ!$B$34:$B$777,N$11)+'СЕТ СН'!$F$11+СВЦЭМ!$D$10+'СЕТ СН'!$F$6-'СЕТ СН'!$F$23</f>
        <v>614.74093782</v>
      </c>
      <c r="O33" s="37">
        <f>SUMIFS(СВЦЭМ!$D$34:$D$777,СВЦЭМ!$A$34:$A$777,$A33,СВЦЭМ!$B$34:$B$777,O$11)+'СЕТ СН'!$F$11+СВЦЭМ!$D$10+'СЕТ СН'!$F$6-'СЕТ СН'!$F$23</f>
        <v>613.33984848</v>
      </c>
      <c r="P33" s="37">
        <f>SUMIFS(СВЦЭМ!$D$34:$D$777,СВЦЭМ!$A$34:$A$777,$A33,СВЦЭМ!$B$34:$B$777,P$11)+'СЕТ СН'!$F$11+СВЦЭМ!$D$10+'СЕТ СН'!$F$6-'СЕТ СН'!$F$23</f>
        <v>614.01431248000017</v>
      </c>
      <c r="Q33" s="37">
        <f>SUMIFS(СВЦЭМ!$D$34:$D$777,СВЦЭМ!$A$34:$A$777,$A33,СВЦЭМ!$B$34:$B$777,Q$11)+'СЕТ СН'!$F$11+СВЦЭМ!$D$10+'СЕТ СН'!$F$6-'СЕТ СН'!$F$23</f>
        <v>611.9103441100001</v>
      </c>
      <c r="R33" s="37">
        <f>SUMIFS(СВЦЭМ!$D$34:$D$777,СВЦЭМ!$A$34:$A$777,$A33,СВЦЭМ!$B$34:$B$777,R$11)+'СЕТ СН'!$F$11+СВЦЭМ!$D$10+'СЕТ СН'!$F$6-'СЕТ СН'!$F$23</f>
        <v>612.94171505000008</v>
      </c>
      <c r="S33" s="37">
        <f>SUMIFS(СВЦЭМ!$D$34:$D$777,СВЦЭМ!$A$34:$A$777,$A33,СВЦЭМ!$B$34:$B$777,S$11)+'СЕТ СН'!$F$11+СВЦЭМ!$D$10+'СЕТ СН'!$F$6-'СЕТ СН'!$F$23</f>
        <v>609.21603529999993</v>
      </c>
      <c r="T33" s="37">
        <f>SUMIFS(СВЦЭМ!$D$34:$D$777,СВЦЭМ!$A$34:$A$777,$A33,СВЦЭМ!$B$34:$B$777,T$11)+'СЕТ СН'!$F$11+СВЦЭМ!$D$10+'СЕТ СН'!$F$6-'СЕТ СН'!$F$23</f>
        <v>622.09809760000007</v>
      </c>
      <c r="U33" s="37">
        <f>SUMIFS(СВЦЭМ!$D$34:$D$777,СВЦЭМ!$A$34:$A$777,$A33,СВЦЭМ!$B$34:$B$777,U$11)+'СЕТ СН'!$F$11+СВЦЭМ!$D$10+'СЕТ СН'!$F$6-'СЕТ СН'!$F$23</f>
        <v>622.85951524000006</v>
      </c>
      <c r="V33" s="37">
        <f>SUMIFS(СВЦЭМ!$D$34:$D$777,СВЦЭМ!$A$34:$A$777,$A33,СВЦЭМ!$B$34:$B$777,V$11)+'СЕТ СН'!$F$11+СВЦЭМ!$D$10+'СЕТ СН'!$F$6-'СЕТ СН'!$F$23</f>
        <v>624.79537746999995</v>
      </c>
      <c r="W33" s="37">
        <f>SUMIFS(СВЦЭМ!$D$34:$D$777,СВЦЭМ!$A$34:$A$777,$A33,СВЦЭМ!$B$34:$B$777,W$11)+'СЕТ СН'!$F$11+СВЦЭМ!$D$10+'СЕТ СН'!$F$6-'СЕТ СН'!$F$23</f>
        <v>690.39419471000019</v>
      </c>
      <c r="X33" s="37">
        <f>SUMIFS(СВЦЭМ!$D$34:$D$777,СВЦЭМ!$A$34:$A$777,$A33,СВЦЭМ!$B$34:$B$777,X$11)+'СЕТ СН'!$F$11+СВЦЭМ!$D$10+'СЕТ СН'!$F$6-'СЕТ СН'!$F$23</f>
        <v>749.57753591000005</v>
      </c>
      <c r="Y33" s="37">
        <f>SUMIFS(СВЦЭМ!$D$34:$D$777,СВЦЭМ!$A$34:$A$777,$A33,СВЦЭМ!$B$34:$B$777,Y$11)+'СЕТ СН'!$F$11+СВЦЭМ!$D$10+'СЕТ СН'!$F$6-'СЕТ СН'!$F$23</f>
        <v>804.39150253000003</v>
      </c>
    </row>
    <row r="34" spans="1:27" ht="15.75" x14ac:dyDescent="0.2">
      <c r="A34" s="36">
        <f t="shared" si="0"/>
        <v>42970</v>
      </c>
      <c r="B34" s="37">
        <f>SUMIFS(СВЦЭМ!$D$34:$D$777,СВЦЭМ!$A$34:$A$777,$A34,СВЦЭМ!$B$34:$B$777,B$11)+'СЕТ СН'!$F$11+СВЦЭМ!$D$10+'СЕТ СН'!$F$6-'СЕТ СН'!$F$23</f>
        <v>871.36105010000006</v>
      </c>
      <c r="C34" s="37">
        <f>SUMIFS(СВЦЭМ!$D$34:$D$777,СВЦЭМ!$A$34:$A$777,$A34,СВЦЭМ!$B$34:$B$777,C$11)+'СЕТ СН'!$F$11+СВЦЭМ!$D$10+'СЕТ СН'!$F$6-'СЕТ СН'!$F$23</f>
        <v>861.49281631000008</v>
      </c>
      <c r="D34" s="37">
        <f>SUMIFS(СВЦЭМ!$D$34:$D$777,СВЦЭМ!$A$34:$A$777,$A34,СВЦЭМ!$B$34:$B$777,D$11)+'СЕТ СН'!$F$11+СВЦЭМ!$D$10+'СЕТ СН'!$F$6-'СЕТ СН'!$F$23</f>
        <v>836.21365315999992</v>
      </c>
      <c r="E34" s="37">
        <f>SUMIFS(СВЦЭМ!$D$34:$D$777,СВЦЭМ!$A$34:$A$777,$A34,СВЦЭМ!$B$34:$B$777,E$11)+'СЕТ СН'!$F$11+СВЦЭМ!$D$10+'СЕТ СН'!$F$6-'СЕТ СН'!$F$23</f>
        <v>830.62883332999991</v>
      </c>
      <c r="F34" s="37">
        <f>SUMIFS(СВЦЭМ!$D$34:$D$777,СВЦЭМ!$A$34:$A$777,$A34,СВЦЭМ!$B$34:$B$777,F$11)+'СЕТ СН'!$F$11+СВЦЭМ!$D$10+'СЕТ СН'!$F$6-'СЕТ СН'!$F$23</f>
        <v>826.77496270000006</v>
      </c>
      <c r="G34" s="37">
        <f>SUMIFS(СВЦЭМ!$D$34:$D$777,СВЦЭМ!$A$34:$A$777,$A34,СВЦЭМ!$B$34:$B$777,G$11)+'СЕТ СН'!$F$11+СВЦЭМ!$D$10+'СЕТ СН'!$F$6-'СЕТ СН'!$F$23</f>
        <v>887.76346493999995</v>
      </c>
      <c r="H34" s="37">
        <f>SUMIFS(СВЦЭМ!$D$34:$D$777,СВЦЭМ!$A$34:$A$777,$A34,СВЦЭМ!$B$34:$B$777,H$11)+'СЕТ СН'!$F$11+СВЦЭМ!$D$10+'СЕТ СН'!$F$6-'СЕТ СН'!$F$23</f>
        <v>911.88161613999978</v>
      </c>
      <c r="I34" s="37">
        <f>SUMIFS(СВЦЭМ!$D$34:$D$777,СВЦЭМ!$A$34:$A$777,$A34,СВЦЭМ!$B$34:$B$777,I$11)+'СЕТ СН'!$F$11+СВЦЭМ!$D$10+'СЕТ СН'!$F$6-'СЕТ СН'!$F$23</f>
        <v>854.75612608999995</v>
      </c>
      <c r="J34" s="37">
        <f>SUMIFS(СВЦЭМ!$D$34:$D$777,СВЦЭМ!$A$34:$A$777,$A34,СВЦЭМ!$B$34:$B$777,J$11)+'СЕТ СН'!$F$11+СВЦЭМ!$D$10+'СЕТ СН'!$F$6-'СЕТ СН'!$F$23</f>
        <v>770.4480249400001</v>
      </c>
      <c r="K34" s="37">
        <f>SUMIFS(СВЦЭМ!$D$34:$D$777,СВЦЭМ!$A$34:$A$777,$A34,СВЦЭМ!$B$34:$B$777,K$11)+'СЕТ СН'!$F$11+СВЦЭМ!$D$10+'СЕТ СН'!$F$6-'СЕТ СН'!$F$23</f>
        <v>734.54816611999991</v>
      </c>
      <c r="L34" s="37">
        <f>SUMIFS(СВЦЭМ!$D$34:$D$777,СВЦЭМ!$A$34:$A$777,$A34,СВЦЭМ!$B$34:$B$777,L$11)+'СЕТ СН'!$F$11+СВЦЭМ!$D$10+'СЕТ СН'!$F$6-'СЕТ СН'!$F$23</f>
        <v>661.00526392000006</v>
      </c>
      <c r="M34" s="37">
        <f>SUMIFS(СВЦЭМ!$D$34:$D$777,СВЦЭМ!$A$34:$A$777,$A34,СВЦЭМ!$B$34:$B$777,M$11)+'СЕТ СН'!$F$11+СВЦЭМ!$D$10+'СЕТ СН'!$F$6-'СЕТ СН'!$F$23</f>
        <v>627.44668341000011</v>
      </c>
      <c r="N34" s="37">
        <f>SUMIFS(СВЦЭМ!$D$34:$D$777,СВЦЭМ!$A$34:$A$777,$A34,СВЦЭМ!$B$34:$B$777,N$11)+'СЕТ СН'!$F$11+СВЦЭМ!$D$10+'СЕТ СН'!$F$6-'СЕТ СН'!$F$23</f>
        <v>633.75918072000013</v>
      </c>
      <c r="O34" s="37">
        <f>SUMIFS(СВЦЭМ!$D$34:$D$777,СВЦЭМ!$A$34:$A$777,$A34,СВЦЭМ!$B$34:$B$777,O$11)+'СЕТ СН'!$F$11+СВЦЭМ!$D$10+'СЕТ СН'!$F$6-'СЕТ СН'!$F$23</f>
        <v>628.81502937000005</v>
      </c>
      <c r="P34" s="37">
        <f>SUMIFS(СВЦЭМ!$D$34:$D$777,СВЦЭМ!$A$34:$A$777,$A34,СВЦЭМ!$B$34:$B$777,P$11)+'СЕТ СН'!$F$11+СВЦЭМ!$D$10+'СЕТ СН'!$F$6-'СЕТ СН'!$F$23</f>
        <v>627.38252011000009</v>
      </c>
      <c r="Q34" s="37">
        <f>SUMIFS(СВЦЭМ!$D$34:$D$777,СВЦЭМ!$A$34:$A$777,$A34,СВЦЭМ!$B$34:$B$777,Q$11)+'СЕТ СН'!$F$11+СВЦЭМ!$D$10+'СЕТ СН'!$F$6-'СЕТ СН'!$F$23</f>
        <v>626.84499320000009</v>
      </c>
      <c r="R34" s="37">
        <f>SUMIFS(СВЦЭМ!$D$34:$D$777,СВЦЭМ!$A$34:$A$777,$A34,СВЦЭМ!$B$34:$B$777,R$11)+'СЕТ СН'!$F$11+СВЦЭМ!$D$10+'СЕТ СН'!$F$6-'СЕТ СН'!$F$23</f>
        <v>626.28653086000008</v>
      </c>
      <c r="S34" s="37">
        <f>SUMIFS(СВЦЭМ!$D$34:$D$777,СВЦЭМ!$A$34:$A$777,$A34,СВЦЭМ!$B$34:$B$777,S$11)+'СЕТ СН'!$F$11+СВЦЭМ!$D$10+'СЕТ СН'!$F$6-'СЕТ СН'!$F$23</f>
        <v>615.84332894999989</v>
      </c>
      <c r="T34" s="37">
        <f>SUMIFS(СВЦЭМ!$D$34:$D$777,СВЦЭМ!$A$34:$A$777,$A34,СВЦЭМ!$B$34:$B$777,T$11)+'СЕТ СН'!$F$11+СВЦЭМ!$D$10+'СЕТ СН'!$F$6-'СЕТ СН'!$F$23</f>
        <v>634.20184947999996</v>
      </c>
      <c r="U34" s="37">
        <f>SUMIFS(СВЦЭМ!$D$34:$D$777,СВЦЭМ!$A$34:$A$777,$A34,СВЦЭМ!$B$34:$B$777,U$11)+'СЕТ СН'!$F$11+СВЦЭМ!$D$10+'СЕТ СН'!$F$6-'СЕТ СН'!$F$23</f>
        <v>635.82485802000019</v>
      </c>
      <c r="V34" s="37">
        <f>SUMIFS(СВЦЭМ!$D$34:$D$777,СВЦЭМ!$A$34:$A$777,$A34,СВЦЭМ!$B$34:$B$777,V$11)+'СЕТ СН'!$F$11+СВЦЭМ!$D$10+'СЕТ СН'!$F$6-'СЕТ СН'!$F$23</f>
        <v>642.09792872000003</v>
      </c>
      <c r="W34" s="37">
        <f>SUMIFS(СВЦЭМ!$D$34:$D$777,СВЦЭМ!$A$34:$A$777,$A34,СВЦЭМ!$B$34:$B$777,W$11)+'СЕТ СН'!$F$11+СВЦЭМ!$D$10+'СЕТ СН'!$F$6-'СЕТ СН'!$F$23</f>
        <v>690.53271080000013</v>
      </c>
      <c r="X34" s="37">
        <f>SUMIFS(СВЦЭМ!$D$34:$D$777,СВЦЭМ!$A$34:$A$777,$A34,СВЦЭМ!$B$34:$B$777,X$11)+'СЕТ СН'!$F$11+СВЦЭМ!$D$10+'СЕТ СН'!$F$6-'СЕТ СН'!$F$23</f>
        <v>711.99380455000005</v>
      </c>
      <c r="Y34" s="37">
        <f>SUMIFS(СВЦЭМ!$D$34:$D$777,СВЦЭМ!$A$34:$A$777,$A34,СВЦЭМ!$B$34:$B$777,Y$11)+'СЕТ СН'!$F$11+СВЦЭМ!$D$10+'СЕТ СН'!$F$6-'СЕТ СН'!$F$23</f>
        <v>794.85539092999988</v>
      </c>
    </row>
    <row r="35" spans="1:27" ht="15.75" x14ac:dyDescent="0.2">
      <c r="A35" s="36">
        <f t="shared" si="0"/>
        <v>42971</v>
      </c>
      <c r="B35" s="37">
        <f>SUMIFS(СВЦЭМ!$D$34:$D$777,СВЦЭМ!$A$34:$A$777,$A35,СВЦЭМ!$B$34:$B$777,B$11)+'СЕТ СН'!$F$11+СВЦЭМ!$D$10+'СЕТ СН'!$F$6-'СЕТ СН'!$F$23</f>
        <v>831.74307053999996</v>
      </c>
      <c r="C35" s="37">
        <f>SUMIFS(СВЦЭМ!$D$34:$D$777,СВЦЭМ!$A$34:$A$777,$A35,СВЦЭМ!$B$34:$B$777,C$11)+'СЕТ СН'!$F$11+СВЦЭМ!$D$10+'СЕТ СН'!$F$6-'СЕТ СН'!$F$23</f>
        <v>866.35755989999984</v>
      </c>
      <c r="D35" s="37">
        <f>SUMIFS(СВЦЭМ!$D$34:$D$777,СВЦЭМ!$A$34:$A$777,$A35,СВЦЭМ!$B$34:$B$777,D$11)+'СЕТ СН'!$F$11+СВЦЭМ!$D$10+'СЕТ СН'!$F$6-'СЕТ СН'!$F$23</f>
        <v>889.70766097000001</v>
      </c>
      <c r="E35" s="37">
        <f>SUMIFS(СВЦЭМ!$D$34:$D$777,СВЦЭМ!$A$34:$A$777,$A35,СВЦЭМ!$B$34:$B$777,E$11)+'СЕТ СН'!$F$11+СВЦЭМ!$D$10+'СЕТ СН'!$F$6-'СЕТ СН'!$F$23</f>
        <v>924.17312298999991</v>
      </c>
      <c r="F35" s="37">
        <f>SUMIFS(СВЦЭМ!$D$34:$D$777,СВЦЭМ!$A$34:$A$777,$A35,СВЦЭМ!$B$34:$B$777,F$11)+'СЕТ СН'!$F$11+СВЦЭМ!$D$10+'СЕТ СН'!$F$6-'СЕТ СН'!$F$23</f>
        <v>933.4829236600001</v>
      </c>
      <c r="G35" s="37">
        <f>SUMIFS(СВЦЭМ!$D$34:$D$777,СВЦЭМ!$A$34:$A$777,$A35,СВЦЭМ!$B$34:$B$777,G$11)+'СЕТ СН'!$F$11+СВЦЭМ!$D$10+'СЕТ СН'!$F$6-'СЕТ СН'!$F$23</f>
        <v>893.69051075999982</v>
      </c>
      <c r="H35" s="37">
        <f>SUMIFS(СВЦЭМ!$D$34:$D$777,СВЦЭМ!$A$34:$A$777,$A35,СВЦЭМ!$B$34:$B$777,H$11)+'СЕТ СН'!$F$11+СВЦЭМ!$D$10+'СЕТ СН'!$F$6-'СЕТ СН'!$F$23</f>
        <v>847.08345747999988</v>
      </c>
      <c r="I35" s="37">
        <f>SUMIFS(СВЦЭМ!$D$34:$D$777,СВЦЭМ!$A$34:$A$777,$A35,СВЦЭМ!$B$34:$B$777,I$11)+'СЕТ СН'!$F$11+СВЦЭМ!$D$10+'СЕТ СН'!$F$6-'СЕТ СН'!$F$23</f>
        <v>822.87346658000001</v>
      </c>
      <c r="J35" s="37">
        <f>SUMIFS(СВЦЭМ!$D$34:$D$777,СВЦЭМ!$A$34:$A$777,$A35,СВЦЭМ!$B$34:$B$777,J$11)+'СЕТ СН'!$F$11+СВЦЭМ!$D$10+'СЕТ СН'!$F$6-'СЕТ СН'!$F$23</f>
        <v>768.10367676999999</v>
      </c>
      <c r="K35" s="37">
        <f>SUMIFS(СВЦЭМ!$D$34:$D$777,СВЦЭМ!$A$34:$A$777,$A35,СВЦЭМ!$B$34:$B$777,K$11)+'СЕТ СН'!$F$11+СВЦЭМ!$D$10+'СЕТ СН'!$F$6-'СЕТ СН'!$F$23</f>
        <v>721.15632712000001</v>
      </c>
      <c r="L35" s="37">
        <f>SUMIFS(СВЦЭМ!$D$34:$D$777,СВЦЭМ!$A$34:$A$777,$A35,СВЦЭМ!$B$34:$B$777,L$11)+'СЕТ СН'!$F$11+СВЦЭМ!$D$10+'СЕТ СН'!$F$6-'СЕТ СН'!$F$23</f>
        <v>642.83891059000007</v>
      </c>
      <c r="M35" s="37">
        <f>SUMIFS(СВЦЭМ!$D$34:$D$777,СВЦЭМ!$A$34:$A$777,$A35,СВЦЭМ!$B$34:$B$777,M$11)+'СЕТ СН'!$F$11+СВЦЭМ!$D$10+'СЕТ СН'!$F$6-'СЕТ СН'!$F$23</f>
        <v>612.55330060999995</v>
      </c>
      <c r="N35" s="37">
        <f>SUMIFS(СВЦЭМ!$D$34:$D$777,СВЦЭМ!$A$34:$A$777,$A35,СВЦЭМ!$B$34:$B$777,N$11)+'СЕТ СН'!$F$11+СВЦЭМ!$D$10+'СЕТ СН'!$F$6-'СЕТ СН'!$F$23</f>
        <v>607.34529676000011</v>
      </c>
      <c r="O35" s="37">
        <f>SUMIFS(СВЦЭМ!$D$34:$D$777,СВЦЭМ!$A$34:$A$777,$A35,СВЦЭМ!$B$34:$B$777,O$11)+'СЕТ СН'!$F$11+СВЦЭМ!$D$10+'СЕТ СН'!$F$6-'СЕТ СН'!$F$23</f>
        <v>612.17513878</v>
      </c>
      <c r="P35" s="37">
        <f>SUMIFS(СВЦЭМ!$D$34:$D$777,СВЦЭМ!$A$34:$A$777,$A35,СВЦЭМ!$B$34:$B$777,P$11)+'СЕТ СН'!$F$11+СВЦЭМ!$D$10+'СЕТ СН'!$F$6-'СЕТ СН'!$F$23</f>
        <v>616.26978303999999</v>
      </c>
      <c r="Q35" s="37">
        <f>SUMIFS(СВЦЭМ!$D$34:$D$777,СВЦЭМ!$A$34:$A$777,$A35,СВЦЭМ!$B$34:$B$777,Q$11)+'СЕТ СН'!$F$11+СВЦЭМ!$D$10+'СЕТ СН'!$F$6-'СЕТ СН'!$F$23</f>
        <v>621.52864920000002</v>
      </c>
      <c r="R35" s="37">
        <f>SUMIFS(СВЦЭМ!$D$34:$D$777,СВЦЭМ!$A$34:$A$777,$A35,СВЦЭМ!$B$34:$B$777,R$11)+'СЕТ СН'!$F$11+СВЦЭМ!$D$10+'СЕТ СН'!$F$6-'СЕТ СН'!$F$23</f>
        <v>618.81989896999994</v>
      </c>
      <c r="S35" s="37">
        <f>SUMIFS(СВЦЭМ!$D$34:$D$777,СВЦЭМ!$A$34:$A$777,$A35,СВЦЭМ!$B$34:$B$777,S$11)+'СЕТ СН'!$F$11+СВЦЭМ!$D$10+'СЕТ СН'!$F$6-'СЕТ СН'!$F$23</f>
        <v>612.37684098</v>
      </c>
      <c r="T35" s="37">
        <f>SUMIFS(СВЦЭМ!$D$34:$D$777,СВЦЭМ!$A$34:$A$777,$A35,СВЦЭМ!$B$34:$B$777,T$11)+'СЕТ СН'!$F$11+СВЦЭМ!$D$10+'СЕТ СН'!$F$6-'СЕТ СН'!$F$23</f>
        <v>609.30464491000021</v>
      </c>
      <c r="U35" s="37">
        <f>SUMIFS(СВЦЭМ!$D$34:$D$777,СВЦЭМ!$A$34:$A$777,$A35,СВЦЭМ!$B$34:$B$777,U$11)+'СЕТ СН'!$F$11+СВЦЭМ!$D$10+'СЕТ СН'!$F$6-'СЕТ СН'!$F$23</f>
        <v>608.77015421999999</v>
      </c>
      <c r="V35" s="37">
        <f>SUMIFS(СВЦЭМ!$D$34:$D$777,СВЦЭМ!$A$34:$A$777,$A35,СВЦЭМ!$B$34:$B$777,V$11)+'СЕТ СН'!$F$11+СВЦЭМ!$D$10+'СЕТ СН'!$F$6-'СЕТ СН'!$F$23</f>
        <v>646.20401190000007</v>
      </c>
      <c r="W35" s="37">
        <f>SUMIFS(СВЦЭМ!$D$34:$D$777,СВЦЭМ!$A$34:$A$777,$A35,СВЦЭМ!$B$34:$B$777,W$11)+'СЕТ СН'!$F$11+СВЦЭМ!$D$10+'СЕТ СН'!$F$6-'СЕТ СН'!$F$23</f>
        <v>716.62085169000011</v>
      </c>
      <c r="X35" s="37">
        <f>SUMIFS(СВЦЭМ!$D$34:$D$777,СВЦЭМ!$A$34:$A$777,$A35,СВЦЭМ!$B$34:$B$777,X$11)+'СЕТ СН'!$F$11+СВЦЭМ!$D$10+'СЕТ СН'!$F$6-'СЕТ СН'!$F$23</f>
        <v>730.95087450000005</v>
      </c>
      <c r="Y35" s="37">
        <f>SUMIFS(СВЦЭМ!$D$34:$D$777,СВЦЭМ!$A$34:$A$777,$A35,СВЦЭМ!$B$34:$B$777,Y$11)+'СЕТ СН'!$F$11+СВЦЭМ!$D$10+'СЕТ СН'!$F$6-'СЕТ СН'!$F$23</f>
        <v>774.3826200699998</v>
      </c>
    </row>
    <row r="36" spans="1:27" ht="15.75" x14ac:dyDescent="0.2">
      <c r="A36" s="36">
        <f t="shared" si="0"/>
        <v>42972</v>
      </c>
      <c r="B36" s="37">
        <f>SUMIFS(СВЦЭМ!$D$34:$D$777,СВЦЭМ!$A$34:$A$777,$A36,СВЦЭМ!$B$34:$B$777,B$11)+'СЕТ СН'!$F$11+СВЦЭМ!$D$10+'СЕТ СН'!$F$6-'СЕТ СН'!$F$23</f>
        <v>828.1744298399999</v>
      </c>
      <c r="C36" s="37">
        <f>SUMIFS(СВЦЭМ!$D$34:$D$777,СВЦЭМ!$A$34:$A$777,$A36,СВЦЭМ!$B$34:$B$777,C$11)+'СЕТ СН'!$F$11+СВЦЭМ!$D$10+'СЕТ СН'!$F$6-'СЕТ СН'!$F$23</f>
        <v>881.42890626999997</v>
      </c>
      <c r="D36" s="37">
        <f>SUMIFS(СВЦЭМ!$D$34:$D$777,СВЦЭМ!$A$34:$A$777,$A36,СВЦЭМ!$B$34:$B$777,D$11)+'СЕТ СН'!$F$11+СВЦЭМ!$D$10+'СЕТ СН'!$F$6-'СЕТ СН'!$F$23</f>
        <v>905.13355712999987</v>
      </c>
      <c r="E36" s="37">
        <f>SUMIFS(СВЦЭМ!$D$34:$D$777,СВЦЭМ!$A$34:$A$777,$A36,СВЦЭМ!$B$34:$B$777,E$11)+'СЕТ СН'!$F$11+СВЦЭМ!$D$10+'СЕТ СН'!$F$6-'СЕТ СН'!$F$23</f>
        <v>915.03400170000009</v>
      </c>
      <c r="F36" s="37">
        <f>SUMIFS(СВЦЭМ!$D$34:$D$777,СВЦЭМ!$A$34:$A$777,$A36,СВЦЭМ!$B$34:$B$777,F$11)+'СЕТ СН'!$F$11+СВЦЭМ!$D$10+'СЕТ СН'!$F$6-'СЕТ СН'!$F$23</f>
        <v>919.7375602300001</v>
      </c>
      <c r="G36" s="37">
        <f>SUMIFS(СВЦЭМ!$D$34:$D$777,СВЦЭМ!$A$34:$A$777,$A36,СВЦЭМ!$B$34:$B$777,G$11)+'СЕТ СН'!$F$11+СВЦЭМ!$D$10+'СЕТ СН'!$F$6-'СЕТ СН'!$F$23</f>
        <v>909.70609962999993</v>
      </c>
      <c r="H36" s="37">
        <f>SUMIFS(СВЦЭМ!$D$34:$D$777,СВЦЭМ!$A$34:$A$777,$A36,СВЦЭМ!$B$34:$B$777,H$11)+'СЕТ СН'!$F$11+СВЦЭМ!$D$10+'СЕТ СН'!$F$6-'СЕТ СН'!$F$23</f>
        <v>860.14630263999993</v>
      </c>
      <c r="I36" s="37">
        <f>SUMIFS(СВЦЭМ!$D$34:$D$777,СВЦЭМ!$A$34:$A$777,$A36,СВЦЭМ!$B$34:$B$777,I$11)+'СЕТ СН'!$F$11+СВЦЭМ!$D$10+'СЕТ СН'!$F$6-'СЕТ СН'!$F$23</f>
        <v>805.27087407999988</v>
      </c>
      <c r="J36" s="37">
        <f>SUMIFS(СВЦЭМ!$D$34:$D$777,СВЦЭМ!$A$34:$A$777,$A36,СВЦЭМ!$B$34:$B$777,J$11)+'СЕТ СН'!$F$11+СВЦЭМ!$D$10+'СЕТ СН'!$F$6-'СЕТ СН'!$F$23</f>
        <v>756.21525693999979</v>
      </c>
      <c r="K36" s="37">
        <f>SUMIFS(СВЦЭМ!$D$34:$D$777,СВЦЭМ!$A$34:$A$777,$A36,СВЦЭМ!$B$34:$B$777,K$11)+'СЕТ СН'!$F$11+СВЦЭМ!$D$10+'СЕТ СН'!$F$6-'СЕТ СН'!$F$23</f>
        <v>701.90221928000005</v>
      </c>
      <c r="L36" s="37">
        <f>SUMIFS(СВЦЭМ!$D$34:$D$777,СВЦЭМ!$A$34:$A$777,$A36,СВЦЭМ!$B$34:$B$777,L$11)+'СЕТ СН'!$F$11+СВЦЭМ!$D$10+'СЕТ СН'!$F$6-'СЕТ СН'!$F$23</f>
        <v>624.22011135000002</v>
      </c>
      <c r="M36" s="37">
        <f>SUMIFS(СВЦЭМ!$D$34:$D$777,СВЦЭМ!$A$34:$A$777,$A36,СВЦЭМ!$B$34:$B$777,M$11)+'СЕТ СН'!$F$11+СВЦЭМ!$D$10+'СЕТ СН'!$F$6-'СЕТ СН'!$F$23</f>
        <v>599.3633801200001</v>
      </c>
      <c r="N36" s="37">
        <f>SUMIFS(СВЦЭМ!$D$34:$D$777,СВЦЭМ!$A$34:$A$777,$A36,СВЦЭМ!$B$34:$B$777,N$11)+'СЕТ СН'!$F$11+СВЦЭМ!$D$10+'СЕТ СН'!$F$6-'СЕТ СН'!$F$23</f>
        <v>591.48600659000022</v>
      </c>
      <c r="O36" s="37">
        <f>SUMIFS(СВЦЭМ!$D$34:$D$777,СВЦЭМ!$A$34:$A$777,$A36,СВЦЭМ!$B$34:$B$777,O$11)+'СЕТ СН'!$F$11+СВЦЭМ!$D$10+'СЕТ СН'!$F$6-'СЕТ СН'!$F$23</f>
        <v>590.71168751999994</v>
      </c>
      <c r="P36" s="37">
        <f>SUMIFS(СВЦЭМ!$D$34:$D$777,СВЦЭМ!$A$34:$A$777,$A36,СВЦЭМ!$B$34:$B$777,P$11)+'СЕТ СН'!$F$11+СВЦЭМ!$D$10+'СЕТ СН'!$F$6-'СЕТ СН'!$F$23</f>
        <v>597.17463266000004</v>
      </c>
      <c r="Q36" s="37">
        <f>SUMIFS(СВЦЭМ!$D$34:$D$777,СВЦЭМ!$A$34:$A$777,$A36,СВЦЭМ!$B$34:$B$777,Q$11)+'СЕТ СН'!$F$11+СВЦЭМ!$D$10+'СЕТ СН'!$F$6-'СЕТ СН'!$F$23</f>
        <v>603.96032753999998</v>
      </c>
      <c r="R36" s="37">
        <f>SUMIFS(СВЦЭМ!$D$34:$D$777,СВЦЭМ!$A$34:$A$777,$A36,СВЦЭМ!$B$34:$B$777,R$11)+'СЕТ СН'!$F$11+СВЦЭМ!$D$10+'СЕТ СН'!$F$6-'СЕТ СН'!$F$23</f>
        <v>609.71079292000013</v>
      </c>
      <c r="S36" s="37">
        <f>SUMIFS(СВЦЭМ!$D$34:$D$777,СВЦЭМ!$A$34:$A$777,$A36,СВЦЭМ!$B$34:$B$777,S$11)+'СЕТ СН'!$F$11+СВЦЭМ!$D$10+'СЕТ СН'!$F$6-'СЕТ СН'!$F$23</f>
        <v>601.81908539000005</v>
      </c>
      <c r="T36" s="37">
        <f>SUMIFS(СВЦЭМ!$D$34:$D$777,СВЦЭМ!$A$34:$A$777,$A36,СВЦЭМ!$B$34:$B$777,T$11)+'СЕТ СН'!$F$11+СВЦЭМ!$D$10+'СЕТ СН'!$F$6-'СЕТ СН'!$F$23</f>
        <v>606.5413991800001</v>
      </c>
      <c r="U36" s="37">
        <f>SUMIFS(СВЦЭМ!$D$34:$D$777,СВЦЭМ!$A$34:$A$777,$A36,СВЦЭМ!$B$34:$B$777,U$11)+'СЕТ СН'!$F$11+СВЦЭМ!$D$10+'СЕТ СН'!$F$6-'СЕТ СН'!$F$23</f>
        <v>609.22754317999988</v>
      </c>
      <c r="V36" s="37">
        <f>SUMIFS(СВЦЭМ!$D$34:$D$777,СВЦЭМ!$A$34:$A$777,$A36,СВЦЭМ!$B$34:$B$777,V$11)+'СЕТ СН'!$F$11+СВЦЭМ!$D$10+'СЕТ СН'!$F$6-'СЕТ СН'!$F$23</f>
        <v>641.75599034000015</v>
      </c>
      <c r="W36" s="37">
        <f>SUMIFS(СВЦЭМ!$D$34:$D$777,СВЦЭМ!$A$34:$A$777,$A36,СВЦЭМ!$B$34:$B$777,W$11)+'СЕТ СН'!$F$11+СВЦЭМ!$D$10+'СЕТ СН'!$F$6-'СЕТ СН'!$F$23</f>
        <v>699.49363184000003</v>
      </c>
      <c r="X36" s="37">
        <f>SUMIFS(СВЦЭМ!$D$34:$D$777,СВЦЭМ!$A$34:$A$777,$A36,СВЦЭМ!$B$34:$B$777,X$11)+'СЕТ СН'!$F$11+СВЦЭМ!$D$10+'СЕТ СН'!$F$6-'СЕТ СН'!$F$23</f>
        <v>756.35822620999988</v>
      </c>
      <c r="Y36" s="37">
        <f>SUMIFS(СВЦЭМ!$D$34:$D$777,СВЦЭМ!$A$34:$A$777,$A36,СВЦЭМ!$B$34:$B$777,Y$11)+'СЕТ СН'!$F$11+СВЦЭМ!$D$10+'СЕТ СН'!$F$6-'СЕТ СН'!$F$23</f>
        <v>798.07018917999994</v>
      </c>
    </row>
    <row r="37" spans="1:27" ht="15.75" x14ac:dyDescent="0.2">
      <c r="A37" s="36">
        <f t="shared" si="0"/>
        <v>42973</v>
      </c>
      <c r="B37" s="37">
        <f>SUMIFS(СВЦЭМ!$D$34:$D$777,СВЦЭМ!$A$34:$A$777,$A37,СВЦЭМ!$B$34:$B$777,B$11)+'СЕТ СН'!$F$11+СВЦЭМ!$D$10+'СЕТ СН'!$F$6-'СЕТ СН'!$F$23</f>
        <v>791.28094240999985</v>
      </c>
      <c r="C37" s="37">
        <f>SUMIFS(СВЦЭМ!$D$34:$D$777,СВЦЭМ!$A$34:$A$777,$A37,СВЦЭМ!$B$34:$B$777,C$11)+'СЕТ СН'!$F$11+СВЦЭМ!$D$10+'СЕТ СН'!$F$6-'СЕТ СН'!$F$23</f>
        <v>836.35644761999993</v>
      </c>
      <c r="D37" s="37">
        <f>SUMIFS(СВЦЭМ!$D$34:$D$777,СВЦЭМ!$A$34:$A$777,$A37,СВЦЭМ!$B$34:$B$777,D$11)+'СЕТ СН'!$F$11+СВЦЭМ!$D$10+'СЕТ СН'!$F$6-'СЕТ СН'!$F$23</f>
        <v>865.06561269999997</v>
      </c>
      <c r="E37" s="37">
        <f>SUMIFS(СВЦЭМ!$D$34:$D$777,СВЦЭМ!$A$34:$A$777,$A37,СВЦЭМ!$B$34:$B$777,E$11)+'СЕТ СН'!$F$11+СВЦЭМ!$D$10+'СЕТ СН'!$F$6-'СЕТ СН'!$F$23</f>
        <v>877.74585172000002</v>
      </c>
      <c r="F37" s="37">
        <f>SUMIFS(СВЦЭМ!$D$34:$D$777,СВЦЭМ!$A$34:$A$777,$A37,СВЦЭМ!$B$34:$B$777,F$11)+'СЕТ СН'!$F$11+СВЦЭМ!$D$10+'СЕТ СН'!$F$6-'СЕТ СН'!$F$23</f>
        <v>883.76813883</v>
      </c>
      <c r="G37" s="37">
        <f>SUMIFS(СВЦЭМ!$D$34:$D$777,СВЦЭМ!$A$34:$A$777,$A37,СВЦЭМ!$B$34:$B$777,G$11)+'СЕТ СН'!$F$11+СВЦЭМ!$D$10+'СЕТ СН'!$F$6-'СЕТ СН'!$F$23</f>
        <v>877.48896915</v>
      </c>
      <c r="H37" s="37">
        <f>SUMIFS(СВЦЭМ!$D$34:$D$777,СВЦЭМ!$A$34:$A$777,$A37,СВЦЭМ!$B$34:$B$777,H$11)+'СЕТ СН'!$F$11+СВЦЭМ!$D$10+'СЕТ СН'!$F$6-'СЕТ СН'!$F$23</f>
        <v>860.10649932999991</v>
      </c>
      <c r="I37" s="37">
        <f>SUMIFS(СВЦЭМ!$D$34:$D$777,СВЦЭМ!$A$34:$A$777,$A37,СВЦЭМ!$B$34:$B$777,I$11)+'СЕТ СН'!$F$11+СВЦЭМ!$D$10+'СЕТ СН'!$F$6-'СЕТ СН'!$F$23</f>
        <v>849.92373716999987</v>
      </c>
      <c r="J37" s="37">
        <f>SUMIFS(СВЦЭМ!$D$34:$D$777,СВЦЭМ!$A$34:$A$777,$A37,СВЦЭМ!$B$34:$B$777,J$11)+'СЕТ СН'!$F$11+СВЦЭМ!$D$10+'СЕТ СН'!$F$6-'СЕТ СН'!$F$23</f>
        <v>776.79265628999997</v>
      </c>
      <c r="K37" s="37">
        <f>SUMIFS(СВЦЭМ!$D$34:$D$777,СВЦЭМ!$A$34:$A$777,$A37,СВЦЭМ!$B$34:$B$777,K$11)+'СЕТ СН'!$F$11+СВЦЭМ!$D$10+'СЕТ СН'!$F$6-'СЕТ СН'!$F$23</f>
        <v>711.10892899999999</v>
      </c>
      <c r="L37" s="37">
        <f>SUMIFS(СВЦЭМ!$D$34:$D$777,СВЦЭМ!$A$34:$A$777,$A37,СВЦЭМ!$B$34:$B$777,L$11)+'СЕТ СН'!$F$11+СВЦЭМ!$D$10+'СЕТ СН'!$F$6-'СЕТ СН'!$F$23</f>
        <v>611.17542645000003</v>
      </c>
      <c r="M37" s="37">
        <f>SUMIFS(СВЦЭМ!$D$34:$D$777,СВЦЭМ!$A$34:$A$777,$A37,СВЦЭМ!$B$34:$B$777,M$11)+'СЕТ СН'!$F$11+СВЦЭМ!$D$10+'СЕТ СН'!$F$6-'СЕТ СН'!$F$23</f>
        <v>578.4582801900001</v>
      </c>
      <c r="N37" s="37">
        <f>SUMIFS(СВЦЭМ!$D$34:$D$777,СВЦЭМ!$A$34:$A$777,$A37,СВЦЭМ!$B$34:$B$777,N$11)+'СЕТ СН'!$F$11+СВЦЭМ!$D$10+'СЕТ СН'!$F$6-'СЕТ СН'!$F$23</f>
        <v>585.53436834000013</v>
      </c>
      <c r="O37" s="37">
        <f>SUMIFS(СВЦЭМ!$D$34:$D$777,СВЦЭМ!$A$34:$A$777,$A37,СВЦЭМ!$B$34:$B$777,O$11)+'СЕТ СН'!$F$11+СВЦЭМ!$D$10+'СЕТ СН'!$F$6-'СЕТ СН'!$F$23</f>
        <v>583.01039037999999</v>
      </c>
      <c r="P37" s="37">
        <f>SUMIFS(СВЦЭМ!$D$34:$D$777,СВЦЭМ!$A$34:$A$777,$A37,СВЦЭМ!$B$34:$B$777,P$11)+'СЕТ СН'!$F$11+СВЦЭМ!$D$10+'СЕТ СН'!$F$6-'СЕТ СН'!$F$23</f>
        <v>586.84302095000021</v>
      </c>
      <c r="Q37" s="37">
        <f>SUMIFS(СВЦЭМ!$D$34:$D$777,СВЦЭМ!$A$34:$A$777,$A37,СВЦЭМ!$B$34:$B$777,Q$11)+'СЕТ СН'!$F$11+СВЦЭМ!$D$10+'СЕТ СН'!$F$6-'СЕТ СН'!$F$23</f>
        <v>590.09105700999999</v>
      </c>
      <c r="R37" s="37">
        <f>SUMIFS(СВЦЭМ!$D$34:$D$777,СВЦЭМ!$A$34:$A$777,$A37,СВЦЭМ!$B$34:$B$777,R$11)+'СЕТ СН'!$F$11+СВЦЭМ!$D$10+'СЕТ СН'!$F$6-'СЕТ СН'!$F$23</f>
        <v>592.20505479000008</v>
      </c>
      <c r="S37" s="37">
        <f>SUMIFS(СВЦЭМ!$D$34:$D$777,СВЦЭМ!$A$34:$A$777,$A37,СВЦЭМ!$B$34:$B$777,S$11)+'СЕТ СН'!$F$11+СВЦЭМ!$D$10+'СЕТ СН'!$F$6-'СЕТ СН'!$F$23</f>
        <v>580.23446000000013</v>
      </c>
      <c r="T37" s="37">
        <f>SUMIFS(СВЦЭМ!$D$34:$D$777,СВЦЭМ!$A$34:$A$777,$A37,СВЦЭМ!$B$34:$B$777,T$11)+'СЕТ СН'!$F$11+СВЦЭМ!$D$10+'СЕТ СН'!$F$6-'СЕТ СН'!$F$23</f>
        <v>584.95521211000005</v>
      </c>
      <c r="U37" s="37">
        <f>SUMIFS(СВЦЭМ!$D$34:$D$777,СВЦЭМ!$A$34:$A$777,$A37,СВЦЭМ!$B$34:$B$777,U$11)+'СЕТ СН'!$F$11+СВЦЭМ!$D$10+'СЕТ СН'!$F$6-'СЕТ СН'!$F$23</f>
        <v>591.62059997000006</v>
      </c>
      <c r="V37" s="37">
        <f>SUMIFS(СВЦЭМ!$D$34:$D$777,СВЦЭМ!$A$34:$A$777,$A37,СВЦЭМ!$B$34:$B$777,V$11)+'СЕТ СН'!$F$11+СВЦЭМ!$D$10+'СЕТ СН'!$F$6-'СЕТ СН'!$F$23</f>
        <v>613.10497203</v>
      </c>
      <c r="W37" s="37">
        <f>SUMIFS(СВЦЭМ!$D$34:$D$777,СВЦЭМ!$A$34:$A$777,$A37,СВЦЭМ!$B$34:$B$777,W$11)+'СЕТ СН'!$F$11+СВЦЭМ!$D$10+'СЕТ СН'!$F$6-'СЕТ СН'!$F$23</f>
        <v>707.41764253000019</v>
      </c>
      <c r="X37" s="37">
        <f>SUMIFS(СВЦЭМ!$D$34:$D$777,СВЦЭМ!$A$34:$A$777,$A37,СВЦЭМ!$B$34:$B$777,X$11)+'СЕТ СН'!$F$11+СВЦЭМ!$D$10+'СЕТ СН'!$F$6-'СЕТ СН'!$F$23</f>
        <v>741.5546271799999</v>
      </c>
      <c r="Y37" s="37">
        <f>SUMIFS(СВЦЭМ!$D$34:$D$777,СВЦЭМ!$A$34:$A$777,$A37,СВЦЭМ!$B$34:$B$777,Y$11)+'СЕТ СН'!$F$11+СВЦЭМ!$D$10+'СЕТ СН'!$F$6-'СЕТ СН'!$F$23</f>
        <v>782.64059562999978</v>
      </c>
    </row>
    <row r="38" spans="1:27" ht="15.75" x14ac:dyDescent="0.2">
      <c r="A38" s="36">
        <f t="shared" si="0"/>
        <v>42974</v>
      </c>
      <c r="B38" s="37">
        <f>SUMIFS(СВЦЭМ!$D$34:$D$777,СВЦЭМ!$A$34:$A$777,$A38,СВЦЭМ!$B$34:$B$777,B$11)+'СЕТ СН'!$F$11+СВЦЭМ!$D$10+'СЕТ СН'!$F$6-'СЕТ СН'!$F$23</f>
        <v>849.15563017999989</v>
      </c>
      <c r="C38" s="37">
        <f>SUMIFS(СВЦЭМ!$D$34:$D$777,СВЦЭМ!$A$34:$A$777,$A38,СВЦЭМ!$B$34:$B$777,C$11)+'СЕТ СН'!$F$11+СВЦЭМ!$D$10+'СЕТ СН'!$F$6-'СЕТ СН'!$F$23</f>
        <v>858.02593423999997</v>
      </c>
      <c r="D38" s="37">
        <f>SUMIFS(СВЦЭМ!$D$34:$D$777,СВЦЭМ!$A$34:$A$777,$A38,СВЦЭМ!$B$34:$B$777,D$11)+'СЕТ СН'!$F$11+СВЦЭМ!$D$10+'СЕТ СН'!$F$6-'СЕТ СН'!$F$23</f>
        <v>885.49389107999991</v>
      </c>
      <c r="E38" s="37">
        <f>SUMIFS(СВЦЭМ!$D$34:$D$777,СВЦЭМ!$A$34:$A$777,$A38,СВЦЭМ!$B$34:$B$777,E$11)+'СЕТ СН'!$F$11+СВЦЭМ!$D$10+'СЕТ СН'!$F$6-'СЕТ СН'!$F$23</f>
        <v>907.62943805999998</v>
      </c>
      <c r="F38" s="37">
        <f>SUMIFS(СВЦЭМ!$D$34:$D$777,СВЦЭМ!$A$34:$A$777,$A38,СВЦЭМ!$B$34:$B$777,F$11)+'СЕТ СН'!$F$11+СВЦЭМ!$D$10+'СЕТ СН'!$F$6-'СЕТ СН'!$F$23</f>
        <v>918.4619616399998</v>
      </c>
      <c r="G38" s="37">
        <f>SUMIFS(СВЦЭМ!$D$34:$D$777,СВЦЭМ!$A$34:$A$777,$A38,СВЦЭМ!$B$34:$B$777,G$11)+'СЕТ СН'!$F$11+СВЦЭМ!$D$10+'СЕТ СН'!$F$6-'СЕТ СН'!$F$23</f>
        <v>916.88712506999991</v>
      </c>
      <c r="H38" s="37">
        <f>SUMIFS(СВЦЭМ!$D$34:$D$777,СВЦЭМ!$A$34:$A$777,$A38,СВЦЭМ!$B$34:$B$777,H$11)+'СЕТ СН'!$F$11+СВЦЭМ!$D$10+'СЕТ СН'!$F$6-'СЕТ СН'!$F$23</f>
        <v>888.49190196999984</v>
      </c>
      <c r="I38" s="37">
        <f>SUMIFS(СВЦЭМ!$D$34:$D$777,СВЦЭМ!$A$34:$A$777,$A38,СВЦЭМ!$B$34:$B$777,I$11)+'СЕТ СН'!$F$11+СВЦЭМ!$D$10+'СЕТ СН'!$F$6-'СЕТ СН'!$F$23</f>
        <v>860.40868566999984</v>
      </c>
      <c r="J38" s="37">
        <f>SUMIFS(СВЦЭМ!$D$34:$D$777,СВЦЭМ!$A$34:$A$777,$A38,СВЦЭМ!$B$34:$B$777,J$11)+'СЕТ СН'!$F$11+СВЦЭМ!$D$10+'СЕТ СН'!$F$6-'СЕТ СН'!$F$23</f>
        <v>795.32541403999994</v>
      </c>
      <c r="K38" s="37">
        <f>SUMIFS(СВЦЭМ!$D$34:$D$777,СВЦЭМ!$A$34:$A$777,$A38,СВЦЭМ!$B$34:$B$777,K$11)+'СЕТ СН'!$F$11+СВЦЭМ!$D$10+'СЕТ СН'!$F$6-'СЕТ СН'!$F$23</f>
        <v>713.87143444000003</v>
      </c>
      <c r="L38" s="37">
        <f>SUMIFS(СВЦЭМ!$D$34:$D$777,СВЦЭМ!$A$34:$A$777,$A38,СВЦЭМ!$B$34:$B$777,L$11)+'СЕТ СН'!$F$11+СВЦЭМ!$D$10+'СЕТ СН'!$F$6-'СЕТ СН'!$F$23</f>
        <v>604.58517539000013</v>
      </c>
      <c r="M38" s="37">
        <f>SUMIFS(СВЦЭМ!$D$34:$D$777,СВЦЭМ!$A$34:$A$777,$A38,СВЦЭМ!$B$34:$B$777,M$11)+'СЕТ СН'!$F$11+СВЦЭМ!$D$10+'СЕТ СН'!$F$6-'СЕТ СН'!$F$23</f>
        <v>580.83494064000001</v>
      </c>
      <c r="N38" s="37">
        <f>SUMIFS(СВЦЭМ!$D$34:$D$777,СВЦЭМ!$A$34:$A$777,$A38,СВЦЭМ!$B$34:$B$777,N$11)+'СЕТ СН'!$F$11+СВЦЭМ!$D$10+'СЕТ СН'!$F$6-'СЕТ СН'!$F$23</f>
        <v>578.46561429000008</v>
      </c>
      <c r="O38" s="37">
        <f>SUMIFS(СВЦЭМ!$D$34:$D$777,СВЦЭМ!$A$34:$A$777,$A38,СВЦЭМ!$B$34:$B$777,O$11)+'СЕТ СН'!$F$11+СВЦЭМ!$D$10+'СЕТ СН'!$F$6-'СЕТ СН'!$F$23</f>
        <v>576.05543398999998</v>
      </c>
      <c r="P38" s="37">
        <f>SUMIFS(СВЦЭМ!$D$34:$D$777,СВЦЭМ!$A$34:$A$777,$A38,СВЦЭМ!$B$34:$B$777,P$11)+'СЕТ СН'!$F$11+СВЦЭМ!$D$10+'СЕТ СН'!$F$6-'СЕТ СН'!$F$23</f>
        <v>589.12897874999999</v>
      </c>
      <c r="Q38" s="37">
        <f>SUMIFS(СВЦЭМ!$D$34:$D$777,СВЦЭМ!$A$34:$A$777,$A38,СВЦЭМ!$B$34:$B$777,Q$11)+'СЕТ СН'!$F$11+СВЦЭМ!$D$10+'СЕТ СН'!$F$6-'СЕТ СН'!$F$23</f>
        <v>587.27720982000005</v>
      </c>
      <c r="R38" s="37">
        <f>SUMIFS(СВЦЭМ!$D$34:$D$777,СВЦЭМ!$A$34:$A$777,$A38,СВЦЭМ!$B$34:$B$777,R$11)+'СЕТ СН'!$F$11+СВЦЭМ!$D$10+'СЕТ СН'!$F$6-'СЕТ СН'!$F$23</f>
        <v>586.45612590000019</v>
      </c>
      <c r="S38" s="37">
        <f>SUMIFS(СВЦЭМ!$D$34:$D$777,СВЦЭМ!$A$34:$A$777,$A38,СВЦЭМ!$B$34:$B$777,S$11)+'СЕТ СН'!$F$11+СВЦЭМ!$D$10+'СЕТ СН'!$F$6-'СЕТ СН'!$F$23</f>
        <v>586.08677467000007</v>
      </c>
      <c r="T38" s="37">
        <f>SUMIFS(СВЦЭМ!$D$34:$D$777,СВЦЭМ!$A$34:$A$777,$A38,СВЦЭМ!$B$34:$B$777,T$11)+'СЕТ СН'!$F$11+СВЦЭМ!$D$10+'СЕТ СН'!$F$6-'СЕТ СН'!$F$23</f>
        <v>585.79911253</v>
      </c>
      <c r="U38" s="37">
        <f>SUMIFS(СВЦЭМ!$D$34:$D$777,СВЦЭМ!$A$34:$A$777,$A38,СВЦЭМ!$B$34:$B$777,U$11)+'СЕТ СН'!$F$11+СВЦЭМ!$D$10+'СЕТ СН'!$F$6-'СЕТ СН'!$F$23</f>
        <v>581.3823606599999</v>
      </c>
      <c r="V38" s="37">
        <f>SUMIFS(СВЦЭМ!$D$34:$D$777,СВЦЭМ!$A$34:$A$777,$A38,СВЦЭМ!$B$34:$B$777,V$11)+'СЕТ СН'!$F$11+СВЦЭМ!$D$10+'СЕТ СН'!$F$6-'СЕТ СН'!$F$23</f>
        <v>580.22520152000016</v>
      </c>
      <c r="W38" s="37">
        <f>SUMIFS(СВЦЭМ!$D$34:$D$777,СВЦЭМ!$A$34:$A$777,$A38,СВЦЭМ!$B$34:$B$777,W$11)+'СЕТ СН'!$F$11+СВЦЭМ!$D$10+'СЕТ СН'!$F$6-'СЕТ СН'!$F$23</f>
        <v>626.09487429000001</v>
      </c>
      <c r="X38" s="37">
        <f>SUMIFS(СВЦЭМ!$D$34:$D$777,СВЦЭМ!$A$34:$A$777,$A38,СВЦЭМ!$B$34:$B$777,X$11)+'СЕТ СН'!$F$11+СВЦЭМ!$D$10+'СЕТ СН'!$F$6-'СЕТ СН'!$F$23</f>
        <v>691.30286892999993</v>
      </c>
      <c r="Y38" s="37">
        <f>SUMIFS(СВЦЭМ!$D$34:$D$777,СВЦЭМ!$A$34:$A$777,$A38,СВЦЭМ!$B$34:$B$777,Y$11)+'СЕТ СН'!$F$11+СВЦЭМ!$D$10+'СЕТ СН'!$F$6-'СЕТ СН'!$F$23</f>
        <v>750.25000447999992</v>
      </c>
    </row>
    <row r="39" spans="1:27" ht="15.75" x14ac:dyDescent="0.2">
      <c r="A39" s="36">
        <f t="shared" si="0"/>
        <v>42975</v>
      </c>
      <c r="B39" s="37">
        <f>SUMIFS(СВЦЭМ!$D$34:$D$777,СВЦЭМ!$A$34:$A$777,$A39,СВЦЭМ!$B$34:$B$777,B$11)+'СЕТ СН'!$F$11+СВЦЭМ!$D$10+'СЕТ СН'!$F$6-'СЕТ СН'!$F$23</f>
        <v>843.82024394999985</v>
      </c>
      <c r="C39" s="37">
        <f>SUMIFS(СВЦЭМ!$D$34:$D$777,СВЦЭМ!$A$34:$A$777,$A39,СВЦЭМ!$B$34:$B$777,C$11)+'СЕТ СН'!$F$11+СВЦЭМ!$D$10+'СЕТ СН'!$F$6-'СЕТ СН'!$F$23</f>
        <v>895.24870007999994</v>
      </c>
      <c r="D39" s="37">
        <f>SUMIFS(СВЦЭМ!$D$34:$D$777,СВЦЭМ!$A$34:$A$777,$A39,СВЦЭМ!$B$34:$B$777,D$11)+'СЕТ СН'!$F$11+СВЦЭМ!$D$10+'СЕТ СН'!$F$6-'СЕТ СН'!$F$23</f>
        <v>927.91656738999995</v>
      </c>
      <c r="E39" s="37">
        <f>SUMIFS(СВЦЭМ!$D$34:$D$777,СВЦЭМ!$A$34:$A$777,$A39,СВЦЭМ!$B$34:$B$777,E$11)+'СЕТ СН'!$F$11+СВЦЭМ!$D$10+'СЕТ СН'!$F$6-'СЕТ СН'!$F$23</f>
        <v>931.48775649999993</v>
      </c>
      <c r="F39" s="37">
        <f>SUMIFS(СВЦЭМ!$D$34:$D$777,СВЦЭМ!$A$34:$A$777,$A39,СВЦЭМ!$B$34:$B$777,F$11)+'СЕТ СН'!$F$11+СВЦЭМ!$D$10+'СЕТ СН'!$F$6-'СЕТ СН'!$F$23</f>
        <v>950.23993808</v>
      </c>
      <c r="G39" s="37">
        <f>SUMIFS(СВЦЭМ!$D$34:$D$777,СВЦЭМ!$A$34:$A$777,$A39,СВЦЭМ!$B$34:$B$777,G$11)+'СЕТ СН'!$F$11+СВЦЭМ!$D$10+'СЕТ СН'!$F$6-'СЕТ СН'!$F$23</f>
        <v>933.90535054999987</v>
      </c>
      <c r="H39" s="37">
        <f>SUMIFS(СВЦЭМ!$D$34:$D$777,СВЦЭМ!$A$34:$A$777,$A39,СВЦЭМ!$B$34:$B$777,H$11)+'СЕТ СН'!$F$11+СВЦЭМ!$D$10+'СЕТ СН'!$F$6-'СЕТ СН'!$F$23</f>
        <v>900.90904595999996</v>
      </c>
      <c r="I39" s="37">
        <f>SUMIFS(СВЦЭМ!$D$34:$D$777,СВЦЭМ!$A$34:$A$777,$A39,СВЦЭМ!$B$34:$B$777,I$11)+'СЕТ СН'!$F$11+СВЦЭМ!$D$10+'СЕТ СН'!$F$6-'СЕТ СН'!$F$23</f>
        <v>841.21513355000002</v>
      </c>
      <c r="J39" s="37">
        <f>SUMIFS(СВЦЭМ!$D$34:$D$777,СВЦЭМ!$A$34:$A$777,$A39,СВЦЭМ!$B$34:$B$777,J$11)+'СЕТ СН'!$F$11+СВЦЭМ!$D$10+'СЕТ СН'!$F$6-'СЕТ СН'!$F$23</f>
        <v>780.41339976999984</v>
      </c>
      <c r="K39" s="37">
        <f>SUMIFS(СВЦЭМ!$D$34:$D$777,СВЦЭМ!$A$34:$A$777,$A39,СВЦЭМ!$B$34:$B$777,K$11)+'СЕТ СН'!$F$11+СВЦЭМ!$D$10+'СЕТ СН'!$F$6-'СЕТ СН'!$F$23</f>
        <v>708.7703267400002</v>
      </c>
      <c r="L39" s="37">
        <f>SUMIFS(СВЦЭМ!$D$34:$D$777,СВЦЭМ!$A$34:$A$777,$A39,СВЦЭМ!$B$34:$B$777,L$11)+'СЕТ СН'!$F$11+СВЦЭМ!$D$10+'СЕТ СН'!$F$6-'СЕТ СН'!$F$23</f>
        <v>623.38833409000017</v>
      </c>
      <c r="M39" s="37">
        <f>SUMIFS(СВЦЭМ!$D$34:$D$777,СВЦЭМ!$A$34:$A$777,$A39,СВЦЭМ!$B$34:$B$777,M$11)+'СЕТ СН'!$F$11+СВЦЭМ!$D$10+'СЕТ СН'!$F$6-'СЕТ СН'!$F$23</f>
        <v>601.99485473999994</v>
      </c>
      <c r="N39" s="37">
        <f>SUMIFS(СВЦЭМ!$D$34:$D$777,СВЦЭМ!$A$34:$A$777,$A39,СВЦЭМ!$B$34:$B$777,N$11)+'СЕТ СН'!$F$11+СВЦЭМ!$D$10+'СЕТ СН'!$F$6-'СЕТ СН'!$F$23</f>
        <v>604.15088143999992</v>
      </c>
      <c r="O39" s="37">
        <f>SUMIFS(СВЦЭМ!$D$34:$D$777,СВЦЭМ!$A$34:$A$777,$A39,СВЦЭМ!$B$34:$B$777,O$11)+'СЕТ СН'!$F$11+СВЦЭМ!$D$10+'СЕТ СН'!$F$6-'СЕТ СН'!$F$23</f>
        <v>601.95637110999996</v>
      </c>
      <c r="P39" s="37">
        <f>SUMIFS(СВЦЭМ!$D$34:$D$777,СВЦЭМ!$A$34:$A$777,$A39,СВЦЭМ!$B$34:$B$777,P$11)+'СЕТ СН'!$F$11+СВЦЭМ!$D$10+'СЕТ СН'!$F$6-'СЕТ СН'!$F$23</f>
        <v>601.5339798</v>
      </c>
      <c r="Q39" s="37">
        <f>SUMIFS(СВЦЭМ!$D$34:$D$777,СВЦЭМ!$A$34:$A$777,$A39,СВЦЭМ!$B$34:$B$777,Q$11)+'СЕТ СН'!$F$11+СВЦЭМ!$D$10+'СЕТ СН'!$F$6-'СЕТ СН'!$F$23</f>
        <v>604.20171647000006</v>
      </c>
      <c r="R39" s="37">
        <f>SUMIFS(СВЦЭМ!$D$34:$D$777,СВЦЭМ!$A$34:$A$777,$A39,СВЦЭМ!$B$34:$B$777,R$11)+'СЕТ СН'!$F$11+СВЦЭМ!$D$10+'СЕТ СН'!$F$6-'СЕТ СН'!$F$23</f>
        <v>606.3658241600001</v>
      </c>
      <c r="S39" s="37">
        <f>SUMIFS(СВЦЭМ!$D$34:$D$777,СВЦЭМ!$A$34:$A$777,$A39,СВЦЭМ!$B$34:$B$777,S$11)+'СЕТ СН'!$F$11+СВЦЭМ!$D$10+'СЕТ СН'!$F$6-'СЕТ СН'!$F$23</f>
        <v>598.77708458999996</v>
      </c>
      <c r="T39" s="37">
        <f>SUMIFS(СВЦЭМ!$D$34:$D$777,СВЦЭМ!$A$34:$A$777,$A39,СВЦЭМ!$B$34:$B$777,T$11)+'СЕТ СН'!$F$11+СВЦЭМ!$D$10+'СЕТ СН'!$F$6-'СЕТ СН'!$F$23</f>
        <v>606.19303122000019</v>
      </c>
      <c r="U39" s="37">
        <f>SUMIFS(СВЦЭМ!$D$34:$D$777,СВЦЭМ!$A$34:$A$777,$A39,СВЦЭМ!$B$34:$B$777,U$11)+'СЕТ СН'!$F$11+СВЦЭМ!$D$10+'СЕТ СН'!$F$6-'СЕТ СН'!$F$23</f>
        <v>603.11463266999999</v>
      </c>
      <c r="V39" s="37">
        <f>SUMIFS(СВЦЭМ!$D$34:$D$777,СВЦЭМ!$A$34:$A$777,$A39,СВЦЭМ!$B$34:$B$777,V$11)+'СЕТ СН'!$F$11+СВЦЭМ!$D$10+'СЕТ СН'!$F$6-'СЕТ СН'!$F$23</f>
        <v>608.43350310999995</v>
      </c>
      <c r="W39" s="37">
        <f>SUMIFS(СВЦЭМ!$D$34:$D$777,СВЦЭМ!$A$34:$A$777,$A39,СВЦЭМ!$B$34:$B$777,W$11)+'СЕТ СН'!$F$11+СВЦЭМ!$D$10+'СЕТ СН'!$F$6-'СЕТ СН'!$F$23</f>
        <v>679.65980041000012</v>
      </c>
      <c r="X39" s="37">
        <f>SUMIFS(СВЦЭМ!$D$34:$D$777,СВЦЭМ!$A$34:$A$777,$A39,СВЦЭМ!$B$34:$B$777,X$11)+'СЕТ СН'!$F$11+СВЦЭМ!$D$10+'СЕТ СН'!$F$6-'СЕТ СН'!$F$23</f>
        <v>740.80362878999995</v>
      </c>
      <c r="Y39" s="37">
        <f>SUMIFS(СВЦЭМ!$D$34:$D$777,СВЦЭМ!$A$34:$A$777,$A39,СВЦЭМ!$B$34:$B$777,Y$11)+'СЕТ СН'!$F$11+СВЦЭМ!$D$10+'СЕТ СН'!$F$6-'СЕТ СН'!$F$23</f>
        <v>799.17371582999999</v>
      </c>
    </row>
    <row r="40" spans="1:27" ht="15.75" x14ac:dyDescent="0.2">
      <c r="A40" s="36">
        <f t="shared" si="0"/>
        <v>42976</v>
      </c>
      <c r="B40" s="37">
        <f>SUMIFS(СВЦЭМ!$D$34:$D$777,СВЦЭМ!$A$34:$A$777,$A40,СВЦЭМ!$B$34:$B$777,B$11)+'СЕТ СН'!$F$11+СВЦЭМ!$D$10+'СЕТ СН'!$F$6-'СЕТ СН'!$F$23</f>
        <v>860.82891924</v>
      </c>
      <c r="C40" s="37">
        <f>SUMIFS(СВЦЭМ!$D$34:$D$777,СВЦЭМ!$A$34:$A$777,$A40,СВЦЭМ!$B$34:$B$777,C$11)+'СЕТ СН'!$F$11+СВЦЭМ!$D$10+'СЕТ СН'!$F$6-'СЕТ СН'!$F$23</f>
        <v>907.92649017999997</v>
      </c>
      <c r="D40" s="37">
        <f>SUMIFS(СВЦЭМ!$D$34:$D$777,СВЦЭМ!$A$34:$A$777,$A40,СВЦЭМ!$B$34:$B$777,D$11)+'СЕТ СН'!$F$11+СВЦЭМ!$D$10+'СЕТ СН'!$F$6-'СЕТ СН'!$F$23</f>
        <v>938.78444444000002</v>
      </c>
      <c r="E40" s="37">
        <f>SUMIFS(СВЦЭМ!$D$34:$D$777,СВЦЭМ!$A$34:$A$777,$A40,СВЦЭМ!$B$34:$B$777,E$11)+'СЕТ СН'!$F$11+СВЦЭМ!$D$10+'СЕТ СН'!$F$6-'СЕТ СН'!$F$23</f>
        <v>957.05900412999995</v>
      </c>
      <c r="F40" s="37">
        <f>SUMIFS(СВЦЭМ!$D$34:$D$777,СВЦЭМ!$A$34:$A$777,$A40,СВЦЭМ!$B$34:$B$777,F$11)+'СЕТ СН'!$F$11+СВЦЭМ!$D$10+'СЕТ СН'!$F$6-'СЕТ СН'!$F$23</f>
        <v>957.94422475999977</v>
      </c>
      <c r="G40" s="37">
        <f>SUMIFS(СВЦЭМ!$D$34:$D$777,СВЦЭМ!$A$34:$A$777,$A40,СВЦЭМ!$B$34:$B$777,G$11)+'СЕТ СН'!$F$11+СВЦЭМ!$D$10+'СЕТ СН'!$F$6-'СЕТ СН'!$F$23</f>
        <v>945.67808569999988</v>
      </c>
      <c r="H40" s="37">
        <f>SUMIFS(СВЦЭМ!$D$34:$D$777,СВЦЭМ!$A$34:$A$777,$A40,СВЦЭМ!$B$34:$B$777,H$11)+'СЕТ СН'!$F$11+СВЦЭМ!$D$10+'СЕТ СН'!$F$6-'СЕТ СН'!$F$23</f>
        <v>888.66239638000002</v>
      </c>
      <c r="I40" s="37">
        <f>SUMIFS(СВЦЭМ!$D$34:$D$777,СВЦЭМ!$A$34:$A$777,$A40,СВЦЭМ!$B$34:$B$777,I$11)+'СЕТ СН'!$F$11+СВЦЭМ!$D$10+'СЕТ СН'!$F$6-'СЕТ СН'!$F$23</f>
        <v>811.71886105999988</v>
      </c>
      <c r="J40" s="37">
        <f>SUMIFS(СВЦЭМ!$D$34:$D$777,СВЦЭМ!$A$34:$A$777,$A40,СВЦЭМ!$B$34:$B$777,J$11)+'СЕТ СН'!$F$11+СВЦЭМ!$D$10+'СЕТ СН'!$F$6-'СЕТ СН'!$F$23</f>
        <v>772.15935277999984</v>
      </c>
      <c r="K40" s="37">
        <f>SUMIFS(СВЦЭМ!$D$34:$D$777,СВЦЭМ!$A$34:$A$777,$A40,СВЦЭМ!$B$34:$B$777,K$11)+'СЕТ СН'!$F$11+СВЦЭМ!$D$10+'СЕТ СН'!$F$6-'СЕТ СН'!$F$23</f>
        <v>714.90119746000005</v>
      </c>
      <c r="L40" s="37">
        <f>SUMIFS(СВЦЭМ!$D$34:$D$777,СВЦЭМ!$A$34:$A$777,$A40,СВЦЭМ!$B$34:$B$777,L$11)+'СЕТ СН'!$F$11+СВЦЭМ!$D$10+'СЕТ СН'!$F$6-'СЕТ СН'!$F$23</f>
        <v>634.75265786</v>
      </c>
      <c r="M40" s="37">
        <f>SUMIFS(СВЦЭМ!$D$34:$D$777,СВЦЭМ!$A$34:$A$777,$A40,СВЦЭМ!$B$34:$B$777,M$11)+'СЕТ СН'!$F$11+СВЦЭМ!$D$10+'СЕТ СН'!$F$6-'СЕТ СН'!$F$23</f>
        <v>603.30092365000019</v>
      </c>
      <c r="N40" s="37">
        <f>SUMIFS(СВЦЭМ!$D$34:$D$777,СВЦЭМ!$A$34:$A$777,$A40,СВЦЭМ!$B$34:$B$777,N$11)+'СЕТ СН'!$F$11+СВЦЭМ!$D$10+'СЕТ СН'!$F$6-'СЕТ СН'!$F$23</f>
        <v>603.57148770000003</v>
      </c>
      <c r="O40" s="37">
        <f>SUMIFS(СВЦЭМ!$D$34:$D$777,СВЦЭМ!$A$34:$A$777,$A40,СВЦЭМ!$B$34:$B$777,O$11)+'СЕТ СН'!$F$11+СВЦЭМ!$D$10+'СЕТ СН'!$F$6-'СЕТ СН'!$F$23</f>
        <v>605.69739243000004</v>
      </c>
      <c r="P40" s="37">
        <f>SUMIFS(СВЦЭМ!$D$34:$D$777,СВЦЭМ!$A$34:$A$777,$A40,СВЦЭМ!$B$34:$B$777,P$11)+'СЕТ СН'!$F$11+СВЦЭМ!$D$10+'СЕТ СН'!$F$6-'СЕТ СН'!$F$23</f>
        <v>610.45814763999988</v>
      </c>
      <c r="Q40" s="37">
        <f>SUMIFS(СВЦЭМ!$D$34:$D$777,СВЦЭМ!$A$34:$A$777,$A40,СВЦЭМ!$B$34:$B$777,Q$11)+'СЕТ СН'!$F$11+СВЦЭМ!$D$10+'СЕТ СН'!$F$6-'СЕТ СН'!$F$23</f>
        <v>609.38948312999992</v>
      </c>
      <c r="R40" s="37">
        <f>SUMIFS(СВЦЭМ!$D$34:$D$777,СВЦЭМ!$A$34:$A$777,$A40,СВЦЭМ!$B$34:$B$777,R$11)+'СЕТ СН'!$F$11+СВЦЭМ!$D$10+'СЕТ СН'!$F$6-'СЕТ СН'!$F$23</f>
        <v>608.69441903999996</v>
      </c>
      <c r="S40" s="37">
        <f>SUMIFS(СВЦЭМ!$D$34:$D$777,СВЦЭМ!$A$34:$A$777,$A40,СВЦЭМ!$B$34:$B$777,S$11)+'СЕТ СН'!$F$11+СВЦЭМ!$D$10+'СЕТ СН'!$F$6-'СЕТ СН'!$F$23</f>
        <v>600.7707632900001</v>
      </c>
      <c r="T40" s="37">
        <f>SUMIFS(СВЦЭМ!$D$34:$D$777,СВЦЭМ!$A$34:$A$777,$A40,СВЦЭМ!$B$34:$B$777,T$11)+'СЕТ СН'!$F$11+СВЦЭМ!$D$10+'СЕТ СН'!$F$6-'СЕТ СН'!$F$23</f>
        <v>610.21998578000012</v>
      </c>
      <c r="U40" s="37">
        <f>SUMIFS(СВЦЭМ!$D$34:$D$777,СВЦЭМ!$A$34:$A$777,$A40,СВЦЭМ!$B$34:$B$777,U$11)+'СЕТ СН'!$F$11+СВЦЭМ!$D$10+'СЕТ СН'!$F$6-'СЕТ СН'!$F$23</f>
        <v>614.4578534100001</v>
      </c>
      <c r="V40" s="37">
        <f>SUMIFS(СВЦЭМ!$D$34:$D$777,СВЦЭМ!$A$34:$A$777,$A40,СВЦЭМ!$B$34:$B$777,V$11)+'СЕТ СН'!$F$11+СВЦЭМ!$D$10+'СЕТ СН'!$F$6-'СЕТ СН'!$F$23</f>
        <v>630.49128552999991</v>
      </c>
      <c r="W40" s="37">
        <f>SUMIFS(СВЦЭМ!$D$34:$D$777,СВЦЭМ!$A$34:$A$777,$A40,СВЦЭМ!$B$34:$B$777,W$11)+'СЕТ СН'!$F$11+СВЦЭМ!$D$10+'СЕТ СН'!$F$6-'СЕТ СН'!$F$23</f>
        <v>703.76123310000003</v>
      </c>
      <c r="X40" s="37">
        <f>SUMIFS(СВЦЭМ!$D$34:$D$777,СВЦЭМ!$A$34:$A$777,$A40,СВЦЭМ!$B$34:$B$777,X$11)+'СЕТ СН'!$F$11+СВЦЭМ!$D$10+'СЕТ СН'!$F$6-'СЕТ СН'!$F$23</f>
        <v>755.02305204999993</v>
      </c>
      <c r="Y40" s="37">
        <f>SUMIFS(СВЦЭМ!$D$34:$D$777,СВЦЭМ!$A$34:$A$777,$A40,СВЦЭМ!$B$34:$B$777,Y$11)+'СЕТ СН'!$F$11+СВЦЭМ!$D$10+'СЕТ СН'!$F$6-'СЕТ СН'!$F$23</f>
        <v>803.26394557999993</v>
      </c>
    </row>
    <row r="41" spans="1:27" ht="15.75" x14ac:dyDescent="0.2">
      <c r="A41" s="36">
        <f t="shared" si="0"/>
        <v>42977</v>
      </c>
      <c r="B41" s="37">
        <f>SUMIFS(СВЦЭМ!$D$34:$D$777,СВЦЭМ!$A$34:$A$777,$A41,СВЦЭМ!$B$34:$B$777,B$11)+'СЕТ СН'!$F$11+СВЦЭМ!$D$10+'СЕТ СН'!$F$6-'СЕТ СН'!$F$23</f>
        <v>869.42468893</v>
      </c>
      <c r="C41" s="37">
        <f>SUMIFS(СВЦЭМ!$D$34:$D$777,СВЦЭМ!$A$34:$A$777,$A41,СВЦЭМ!$B$34:$B$777,C$11)+'СЕТ СН'!$F$11+СВЦЭМ!$D$10+'СЕТ СН'!$F$6-'СЕТ СН'!$F$23</f>
        <v>910.32725114999994</v>
      </c>
      <c r="D41" s="37">
        <f>SUMIFS(СВЦЭМ!$D$34:$D$777,СВЦЭМ!$A$34:$A$777,$A41,СВЦЭМ!$B$34:$B$777,D$11)+'СЕТ СН'!$F$11+СВЦЭМ!$D$10+'СЕТ СН'!$F$6-'СЕТ СН'!$F$23</f>
        <v>912.42675205</v>
      </c>
      <c r="E41" s="37">
        <f>SUMIFS(СВЦЭМ!$D$34:$D$777,СВЦЭМ!$A$34:$A$777,$A41,СВЦЭМ!$B$34:$B$777,E$11)+'СЕТ СН'!$F$11+СВЦЭМ!$D$10+'СЕТ СН'!$F$6-'СЕТ СН'!$F$23</f>
        <v>922.0974306999999</v>
      </c>
      <c r="F41" s="37">
        <f>SUMIFS(СВЦЭМ!$D$34:$D$777,СВЦЭМ!$A$34:$A$777,$A41,СВЦЭМ!$B$34:$B$777,F$11)+'СЕТ СН'!$F$11+СВЦЭМ!$D$10+'СЕТ СН'!$F$6-'СЕТ СН'!$F$23</f>
        <v>922.07306289999997</v>
      </c>
      <c r="G41" s="37">
        <f>SUMIFS(СВЦЭМ!$D$34:$D$777,СВЦЭМ!$A$34:$A$777,$A41,СВЦЭМ!$B$34:$B$777,G$11)+'СЕТ СН'!$F$11+СВЦЭМ!$D$10+'СЕТ СН'!$F$6-'СЕТ СН'!$F$23</f>
        <v>914.35418748999996</v>
      </c>
      <c r="H41" s="37">
        <f>SUMIFS(СВЦЭМ!$D$34:$D$777,СВЦЭМ!$A$34:$A$777,$A41,СВЦЭМ!$B$34:$B$777,H$11)+'СЕТ СН'!$F$11+СВЦЭМ!$D$10+'СЕТ СН'!$F$6-'СЕТ СН'!$F$23</f>
        <v>862.53424742999982</v>
      </c>
      <c r="I41" s="37">
        <f>SUMIFS(СВЦЭМ!$D$34:$D$777,СВЦЭМ!$A$34:$A$777,$A41,СВЦЭМ!$B$34:$B$777,I$11)+'СЕТ СН'!$F$11+СВЦЭМ!$D$10+'СЕТ СН'!$F$6-'СЕТ СН'!$F$23</f>
        <v>820.62696734999986</v>
      </c>
      <c r="J41" s="37">
        <f>SUMIFS(СВЦЭМ!$D$34:$D$777,СВЦЭМ!$A$34:$A$777,$A41,СВЦЭМ!$B$34:$B$777,J$11)+'СЕТ СН'!$F$11+СВЦЭМ!$D$10+'СЕТ СН'!$F$6-'СЕТ СН'!$F$23</f>
        <v>772.32619017000002</v>
      </c>
      <c r="K41" s="37">
        <f>SUMIFS(СВЦЭМ!$D$34:$D$777,СВЦЭМ!$A$34:$A$777,$A41,СВЦЭМ!$B$34:$B$777,K$11)+'СЕТ СН'!$F$11+СВЦЭМ!$D$10+'СЕТ СН'!$F$6-'СЕТ СН'!$F$23</f>
        <v>722.78544809000005</v>
      </c>
      <c r="L41" s="37">
        <f>SUMIFS(СВЦЭМ!$D$34:$D$777,СВЦЭМ!$A$34:$A$777,$A41,СВЦЭМ!$B$34:$B$777,L$11)+'СЕТ СН'!$F$11+СВЦЭМ!$D$10+'СЕТ СН'!$F$6-'СЕТ СН'!$F$23</f>
        <v>644.72663717</v>
      </c>
      <c r="M41" s="37">
        <f>SUMIFS(СВЦЭМ!$D$34:$D$777,СВЦЭМ!$A$34:$A$777,$A41,СВЦЭМ!$B$34:$B$777,M$11)+'СЕТ СН'!$F$11+СВЦЭМ!$D$10+'СЕТ СН'!$F$6-'СЕТ СН'!$F$23</f>
        <v>613.90393772000016</v>
      </c>
      <c r="N41" s="37">
        <f>SUMIFS(СВЦЭМ!$D$34:$D$777,СВЦЭМ!$A$34:$A$777,$A41,СВЦЭМ!$B$34:$B$777,N$11)+'СЕТ СН'!$F$11+СВЦЭМ!$D$10+'СЕТ СН'!$F$6-'СЕТ СН'!$F$23</f>
        <v>619.23127314000021</v>
      </c>
      <c r="O41" s="37">
        <f>SUMIFS(СВЦЭМ!$D$34:$D$777,СВЦЭМ!$A$34:$A$777,$A41,СВЦЭМ!$B$34:$B$777,O$11)+'СЕТ СН'!$F$11+СВЦЭМ!$D$10+'СЕТ СН'!$F$6-'СЕТ СН'!$F$23</f>
        <v>619.59147405000022</v>
      </c>
      <c r="P41" s="37">
        <f>SUMIFS(СВЦЭМ!$D$34:$D$777,СВЦЭМ!$A$34:$A$777,$A41,СВЦЭМ!$B$34:$B$777,P$11)+'СЕТ СН'!$F$11+СВЦЭМ!$D$10+'СЕТ СН'!$F$6-'СЕТ СН'!$F$23</f>
        <v>617.95149273000015</v>
      </c>
      <c r="Q41" s="37">
        <f>SUMIFS(СВЦЭМ!$D$34:$D$777,СВЦЭМ!$A$34:$A$777,$A41,СВЦЭМ!$B$34:$B$777,Q$11)+'СЕТ СН'!$F$11+СВЦЭМ!$D$10+'СЕТ СН'!$F$6-'СЕТ СН'!$F$23</f>
        <v>617.28392436000013</v>
      </c>
      <c r="R41" s="37">
        <f>SUMIFS(СВЦЭМ!$D$34:$D$777,СВЦЭМ!$A$34:$A$777,$A41,СВЦЭМ!$B$34:$B$777,R$11)+'СЕТ СН'!$F$11+СВЦЭМ!$D$10+'СЕТ СН'!$F$6-'СЕТ СН'!$F$23</f>
        <v>622.7290200299999</v>
      </c>
      <c r="S41" s="37">
        <f>SUMIFS(СВЦЭМ!$D$34:$D$777,СВЦЭМ!$A$34:$A$777,$A41,СВЦЭМ!$B$34:$B$777,S$11)+'СЕТ СН'!$F$11+СВЦЭМ!$D$10+'СЕТ СН'!$F$6-'СЕТ СН'!$F$23</f>
        <v>615.4109978800002</v>
      </c>
      <c r="T41" s="37">
        <f>SUMIFS(СВЦЭМ!$D$34:$D$777,СВЦЭМ!$A$34:$A$777,$A41,СВЦЭМ!$B$34:$B$777,T$11)+'СЕТ СН'!$F$11+СВЦЭМ!$D$10+'СЕТ СН'!$F$6-'СЕТ СН'!$F$23</f>
        <v>617.82958489000021</v>
      </c>
      <c r="U41" s="37">
        <f>SUMIFS(СВЦЭМ!$D$34:$D$777,СВЦЭМ!$A$34:$A$777,$A41,СВЦЭМ!$B$34:$B$777,U$11)+'СЕТ СН'!$F$11+СВЦЭМ!$D$10+'СЕТ СН'!$F$6-'СЕТ СН'!$F$23</f>
        <v>612.81038256000011</v>
      </c>
      <c r="V41" s="37">
        <f>SUMIFS(СВЦЭМ!$D$34:$D$777,СВЦЭМ!$A$34:$A$777,$A41,СВЦЭМ!$B$34:$B$777,V$11)+'СЕТ СН'!$F$11+СВЦЭМ!$D$10+'СЕТ СН'!$F$6-'СЕТ СН'!$F$23</f>
        <v>626.52478773000007</v>
      </c>
      <c r="W41" s="37">
        <f>SUMIFS(СВЦЭМ!$D$34:$D$777,СВЦЭМ!$A$34:$A$777,$A41,СВЦЭМ!$B$34:$B$777,W$11)+'СЕТ СН'!$F$11+СВЦЭМ!$D$10+'СЕТ СН'!$F$6-'СЕТ СН'!$F$23</f>
        <v>698.62940447000005</v>
      </c>
      <c r="X41" s="37">
        <f>SUMIFS(СВЦЭМ!$D$34:$D$777,СВЦЭМ!$A$34:$A$777,$A41,СВЦЭМ!$B$34:$B$777,X$11)+'СЕТ СН'!$F$11+СВЦЭМ!$D$10+'СЕТ СН'!$F$6-'СЕТ СН'!$F$23</f>
        <v>732.58999461999997</v>
      </c>
      <c r="Y41" s="37">
        <f>SUMIFS(СВЦЭМ!$D$34:$D$777,СВЦЭМ!$A$34:$A$777,$A41,СВЦЭМ!$B$34:$B$777,Y$11)+'СЕТ СН'!$F$11+СВЦЭМ!$D$10+'СЕТ СН'!$F$6-'СЕТ СН'!$F$23</f>
        <v>756.65008766999995</v>
      </c>
    </row>
    <row r="42" spans="1:27" ht="15.75" x14ac:dyDescent="0.2">
      <c r="A42" s="36">
        <f t="shared" si="0"/>
        <v>42978</v>
      </c>
      <c r="B42" s="37">
        <f>SUMIFS(СВЦЭМ!$D$34:$D$777,СВЦЭМ!$A$34:$A$777,$A42,СВЦЭМ!$B$34:$B$777,B$11)+'СЕТ СН'!$F$11+СВЦЭМ!$D$10+'СЕТ СН'!$F$6-'СЕТ СН'!$F$23</f>
        <v>730.33158529999992</v>
      </c>
      <c r="C42" s="37">
        <f>SUMIFS(СВЦЭМ!$D$34:$D$777,СВЦЭМ!$A$34:$A$777,$A42,СВЦЭМ!$B$34:$B$777,C$11)+'СЕТ СН'!$F$11+СВЦЭМ!$D$10+'СЕТ СН'!$F$6-'СЕТ СН'!$F$23</f>
        <v>829.39052891999995</v>
      </c>
      <c r="D42" s="37">
        <f>SUMIFS(СВЦЭМ!$D$34:$D$777,СВЦЭМ!$A$34:$A$777,$A42,СВЦЭМ!$B$34:$B$777,D$11)+'СЕТ СН'!$F$11+СВЦЭМ!$D$10+'СЕТ СН'!$F$6-'СЕТ СН'!$F$23</f>
        <v>879.11838190999993</v>
      </c>
      <c r="E42" s="37">
        <f>SUMIFS(СВЦЭМ!$D$34:$D$777,СВЦЭМ!$A$34:$A$777,$A42,СВЦЭМ!$B$34:$B$777,E$11)+'СЕТ СН'!$F$11+СВЦЭМ!$D$10+'СЕТ СН'!$F$6-'СЕТ СН'!$F$23</f>
        <v>895.29817471000001</v>
      </c>
      <c r="F42" s="37">
        <f>SUMIFS(СВЦЭМ!$D$34:$D$777,СВЦЭМ!$A$34:$A$777,$A42,СВЦЭМ!$B$34:$B$777,F$11)+'СЕТ СН'!$F$11+СВЦЭМ!$D$10+'СЕТ СН'!$F$6-'СЕТ СН'!$F$23</f>
        <v>904.61807071999988</v>
      </c>
      <c r="G42" s="37">
        <f>SUMIFS(СВЦЭМ!$D$34:$D$777,СВЦЭМ!$A$34:$A$777,$A42,СВЦЭМ!$B$34:$B$777,G$11)+'СЕТ СН'!$F$11+СВЦЭМ!$D$10+'СЕТ СН'!$F$6-'СЕТ СН'!$F$23</f>
        <v>899.92816173000006</v>
      </c>
      <c r="H42" s="37">
        <f>SUMIFS(СВЦЭМ!$D$34:$D$777,СВЦЭМ!$A$34:$A$777,$A42,СВЦЭМ!$B$34:$B$777,H$11)+'СЕТ СН'!$F$11+СВЦЭМ!$D$10+'СЕТ СН'!$F$6-'СЕТ СН'!$F$23</f>
        <v>842.87643148999996</v>
      </c>
      <c r="I42" s="37">
        <f>SUMIFS(СВЦЭМ!$D$34:$D$777,СВЦЭМ!$A$34:$A$777,$A42,СВЦЭМ!$B$34:$B$777,I$11)+'СЕТ СН'!$F$11+СВЦЭМ!$D$10+'СЕТ СН'!$F$6-'СЕТ СН'!$F$23</f>
        <v>753.91312391999986</v>
      </c>
      <c r="J42" s="37">
        <f>SUMIFS(СВЦЭМ!$D$34:$D$777,СВЦЭМ!$A$34:$A$777,$A42,СВЦЭМ!$B$34:$B$777,J$11)+'СЕТ СН'!$F$11+СВЦЭМ!$D$10+'СЕТ СН'!$F$6-'СЕТ СН'!$F$23</f>
        <v>739.12737280999977</v>
      </c>
      <c r="K42" s="37">
        <f>SUMIFS(СВЦЭМ!$D$34:$D$777,СВЦЭМ!$A$34:$A$777,$A42,СВЦЭМ!$B$34:$B$777,K$11)+'СЕТ СН'!$F$11+СВЦЭМ!$D$10+'СЕТ СН'!$F$6-'СЕТ СН'!$F$23</f>
        <v>702.62884854999993</v>
      </c>
      <c r="L42" s="37">
        <f>SUMIFS(СВЦЭМ!$D$34:$D$777,СВЦЭМ!$A$34:$A$777,$A42,СВЦЭМ!$B$34:$B$777,L$11)+'СЕТ СН'!$F$11+СВЦЭМ!$D$10+'СЕТ СН'!$F$6-'СЕТ СН'!$F$23</f>
        <v>613.12031006000007</v>
      </c>
      <c r="M42" s="37">
        <f>SUMIFS(СВЦЭМ!$D$34:$D$777,СВЦЭМ!$A$34:$A$777,$A42,СВЦЭМ!$B$34:$B$777,M$11)+'СЕТ СН'!$F$11+СВЦЭМ!$D$10+'СЕТ СН'!$F$6-'СЕТ СН'!$F$23</f>
        <v>585.76540882000018</v>
      </c>
      <c r="N42" s="37">
        <f>SUMIFS(СВЦЭМ!$D$34:$D$777,СВЦЭМ!$A$34:$A$777,$A42,СВЦЭМ!$B$34:$B$777,N$11)+'СЕТ СН'!$F$11+СВЦЭМ!$D$10+'СЕТ СН'!$F$6-'СЕТ СН'!$F$23</f>
        <v>586.99477770000021</v>
      </c>
      <c r="O42" s="37">
        <f>SUMIFS(СВЦЭМ!$D$34:$D$777,СВЦЭМ!$A$34:$A$777,$A42,СВЦЭМ!$B$34:$B$777,O$11)+'СЕТ СН'!$F$11+СВЦЭМ!$D$10+'СЕТ СН'!$F$6-'СЕТ СН'!$F$23</f>
        <v>585.56597831999989</v>
      </c>
      <c r="P42" s="37">
        <f>SUMIFS(СВЦЭМ!$D$34:$D$777,СВЦЭМ!$A$34:$A$777,$A42,СВЦЭМ!$B$34:$B$777,P$11)+'СЕТ СН'!$F$11+СВЦЭМ!$D$10+'СЕТ СН'!$F$6-'СЕТ СН'!$F$23</f>
        <v>584.53803208999989</v>
      </c>
      <c r="Q42" s="37">
        <f>SUMIFS(СВЦЭМ!$D$34:$D$777,СВЦЭМ!$A$34:$A$777,$A42,СВЦЭМ!$B$34:$B$777,Q$11)+'СЕТ СН'!$F$11+СВЦЭМ!$D$10+'СЕТ СН'!$F$6-'СЕТ СН'!$F$23</f>
        <v>588.37044822000007</v>
      </c>
      <c r="R42" s="37">
        <f>SUMIFS(СВЦЭМ!$D$34:$D$777,СВЦЭМ!$A$34:$A$777,$A42,СВЦЭМ!$B$34:$B$777,R$11)+'СЕТ СН'!$F$11+СВЦЭМ!$D$10+'СЕТ СН'!$F$6-'СЕТ СН'!$F$23</f>
        <v>592.19675959000006</v>
      </c>
      <c r="S42" s="37">
        <f>SUMIFS(СВЦЭМ!$D$34:$D$777,СВЦЭМ!$A$34:$A$777,$A42,СВЦЭМ!$B$34:$B$777,S$11)+'СЕТ СН'!$F$11+СВЦЭМ!$D$10+'СЕТ СН'!$F$6-'СЕТ СН'!$F$23</f>
        <v>584.14659931000006</v>
      </c>
      <c r="T42" s="37">
        <f>SUMIFS(СВЦЭМ!$D$34:$D$777,СВЦЭМ!$A$34:$A$777,$A42,СВЦЭМ!$B$34:$B$777,T$11)+'СЕТ СН'!$F$11+СВЦЭМ!$D$10+'СЕТ СН'!$F$6-'СЕТ СН'!$F$23</f>
        <v>589.91474130000006</v>
      </c>
      <c r="U42" s="37">
        <f>SUMIFS(СВЦЭМ!$D$34:$D$777,СВЦЭМ!$A$34:$A$777,$A42,СВЦЭМ!$B$34:$B$777,U$11)+'СЕТ СН'!$F$11+СВЦЭМ!$D$10+'СЕТ СН'!$F$6-'СЕТ СН'!$F$23</f>
        <v>589.97963806000007</v>
      </c>
      <c r="V42" s="37">
        <f>SUMIFS(СВЦЭМ!$D$34:$D$777,СВЦЭМ!$A$34:$A$777,$A42,СВЦЭМ!$B$34:$B$777,V$11)+'СЕТ СН'!$F$11+СВЦЭМ!$D$10+'СЕТ СН'!$F$6-'СЕТ СН'!$F$23</f>
        <v>586.0578710499999</v>
      </c>
      <c r="W42" s="37">
        <f>SUMIFS(СВЦЭМ!$D$34:$D$777,СВЦЭМ!$A$34:$A$777,$A42,СВЦЭМ!$B$34:$B$777,W$11)+'СЕТ СН'!$F$11+СВЦЭМ!$D$10+'СЕТ СН'!$F$6-'СЕТ СН'!$F$23</f>
        <v>657.05222589000005</v>
      </c>
      <c r="X42" s="37">
        <f>SUMIFS(СВЦЭМ!$D$34:$D$777,СВЦЭМ!$A$34:$A$777,$A42,СВЦЭМ!$B$34:$B$777,X$11)+'СЕТ СН'!$F$11+СВЦЭМ!$D$10+'СЕТ СН'!$F$6-'СЕТ СН'!$F$23</f>
        <v>718.41731384000013</v>
      </c>
      <c r="Y42" s="37">
        <f>SUMIFS(СВЦЭМ!$D$34:$D$777,СВЦЭМ!$A$34:$A$777,$A42,СВЦЭМ!$B$34:$B$777,Y$11)+'СЕТ СН'!$F$11+СВЦЭМ!$D$10+'СЕТ СН'!$F$6-'СЕТ СН'!$F$23</f>
        <v>743.31487821999985</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01.08.2017</v>
      </c>
      <c r="B48" s="37">
        <f>SUMIFS(СВЦЭМ!$D$34:$D$777,СВЦЭМ!$A$34:$A$777,$A48,СВЦЭМ!$B$34:$B$777,B$47)+'СЕТ СН'!$G$11+СВЦЭМ!$D$10+'СЕТ СН'!$G$6-'СЕТ СН'!$G$23</f>
        <v>946.37394814000004</v>
      </c>
      <c r="C48" s="37">
        <f>SUMIFS(СВЦЭМ!$D$34:$D$777,СВЦЭМ!$A$34:$A$777,$A48,СВЦЭМ!$B$34:$B$777,C$47)+'СЕТ СН'!$G$11+СВЦЭМ!$D$10+'СЕТ СН'!$G$6-'СЕТ СН'!$G$23</f>
        <v>1016.3968404799998</v>
      </c>
      <c r="D48" s="37">
        <f>SUMIFS(СВЦЭМ!$D$34:$D$777,СВЦЭМ!$A$34:$A$777,$A48,СВЦЭМ!$B$34:$B$777,D$47)+'СЕТ СН'!$G$11+СВЦЭМ!$D$10+'СЕТ СН'!$G$6-'СЕТ СН'!$G$23</f>
        <v>1050.8514055199998</v>
      </c>
      <c r="E48" s="37">
        <f>SUMIFS(СВЦЭМ!$D$34:$D$777,СВЦЭМ!$A$34:$A$777,$A48,СВЦЭМ!$B$34:$B$777,E$47)+'СЕТ СН'!$G$11+СВЦЭМ!$D$10+'СЕТ СН'!$G$6-'СЕТ СН'!$G$23</f>
        <v>1081.67464264</v>
      </c>
      <c r="F48" s="37">
        <f>SUMIFS(СВЦЭМ!$D$34:$D$777,СВЦЭМ!$A$34:$A$777,$A48,СВЦЭМ!$B$34:$B$777,F$47)+'СЕТ СН'!$G$11+СВЦЭМ!$D$10+'СЕТ СН'!$G$6-'СЕТ СН'!$G$23</f>
        <v>1088.5144159399999</v>
      </c>
      <c r="G48" s="37">
        <f>SUMIFS(СВЦЭМ!$D$34:$D$777,СВЦЭМ!$A$34:$A$777,$A48,СВЦЭМ!$B$34:$B$777,G$47)+'СЕТ СН'!$G$11+СВЦЭМ!$D$10+'СЕТ СН'!$G$6-'СЕТ СН'!$G$23</f>
        <v>1099.95072639</v>
      </c>
      <c r="H48" s="37">
        <f>SUMIFS(СВЦЭМ!$D$34:$D$777,СВЦЭМ!$A$34:$A$777,$A48,СВЦЭМ!$B$34:$B$777,H$47)+'СЕТ СН'!$G$11+СВЦЭМ!$D$10+'СЕТ СН'!$G$6-'СЕТ СН'!$G$23</f>
        <v>1056.57285989</v>
      </c>
      <c r="I48" s="37">
        <f>SUMIFS(СВЦЭМ!$D$34:$D$777,СВЦЭМ!$A$34:$A$777,$A48,СВЦЭМ!$B$34:$B$777,I$47)+'СЕТ СН'!$G$11+СВЦЭМ!$D$10+'СЕТ СН'!$G$6-'СЕТ СН'!$G$23</f>
        <v>938.27087918999996</v>
      </c>
      <c r="J48" s="37">
        <f>SUMIFS(СВЦЭМ!$D$34:$D$777,СВЦЭМ!$A$34:$A$777,$A48,СВЦЭМ!$B$34:$B$777,J$47)+'СЕТ СН'!$G$11+СВЦЭМ!$D$10+'СЕТ СН'!$G$6-'СЕТ СН'!$G$23</f>
        <v>819.86980094</v>
      </c>
      <c r="K48" s="37">
        <f>SUMIFS(СВЦЭМ!$D$34:$D$777,СВЦЭМ!$A$34:$A$777,$A48,СВЦЭМ!$B$34:$B$777,K$47)+'СЕТ СН'!$G$11+СВЦЭМ!$D$10+'СЕТ СН'!$G$6-'СЕТ СН'!$G$23</f>
        <v>730.31336821000014</v>
      </c>
      <c r="L48" s="37">
        <f>SUMIFS(СВЦЭМ!$D$34:$D$777,СВЦЭМ!$A$34:$A$777,$A48,СВЦЭМ!$B$34:$B$777,L$47)+'СЕТ СН'!$G$11+СВЦЭМ!$D$10+'СЕТ СН'!$G$6-'СЕТ СН'!$G$23</f>
        <v>685.20265031999998</v>
      </c>
      <c r="M48" s="37">
        <f>SUMIFS(СВЦЭМ!$D$34:$D$777,СВЦЭМ!$A$34:$A$777,$A48,СВЦЭМ!$B$34:$B$777,M$47)+'СЕТ СН'!$G$11+СВЦЭМ!$D$10+'СЕТ СН'!$G$6-'СЕТ СН'!$G$23</f>
        <v>679.32234783000013</v>
      </c>
      <c r="N48" s="37">
        <f>SUMIFS(СВЦЭМ!$D$34:$D$777,СВЦЭМ!$A$34:$A$777,$A48,СВЦЭМ!$B$34:$B$777,N$47)+'СЕТ СН'!$G$11+СВЦЭМ!$D$10+'СЕТ СН'!$G$6-'СЕТ СН'!$G$23</f>
        <v>677.24831905000019</v>
      </c>
      <c r="O48" s="37">
        <f>SUMIFS(СВЦЭМ!$D$34:$D$777,СВЦЭМ!$A$34:$A$777,$A48,СВЦЭМ!$B$34:$B$777,O$47)+'СЕТ СН'!$G$11+СВЦЭМ!$D$10+'СЕТ СН'!$G$6-'СЕТ СН'!$G$23</f>
        <v>682.62238836000006</v>
      </c>
      <c r="P48" s="37">
        <f>SUMIFS(СВЦЭМ!$D$34:$D$777,СВЦЭМ!$A$34:$A$777,$A48,СВЦЭМ!$B$34:$B$777,P$47)+'СЕТ СН'!$G$11+СВЦЭМ!$D$10+'СЕТ СН'!$G$6-'СЕТ СН'!$G$23</f>
        <v>682.76975027000003</v>
      </c>
      <c r="Q48" s="37">
        <f>SUMIFS(СВЦЭМ!$D$34:$D$777,СВЦЭМ!$A$34:$A$777,$A48,СВЦЭМ!$B$34:$B$777,Q$47)+'СЕТ СН'!$G$11+СВЦЭМ!$D$10+'СЕТ СН'!$G$6-'СЕТ СН'!$G$23</f>
        <v>681.41446184000006</v>
      </c>
      <c r="R48" s="37">
        <f>SUMIFS(СВЦЭМ!$D$34:$D$777,СВЦЭМ!$A$34:$A$777,$A48,СВЦЭМ!$B$34:$B$777,R$47)+'СЕТ СН'!$G$11+СВЦЭМ!$D$10+'СЕТ СН'!$G$6-'СЕТ СН'!$G$23</f>
        <v>682.27275508000002</v>
      </c>
      <c r="S48" s="37">
        <f>SUMIFS(СВЦЭМ!$D$34:$D$777,СВЦЭМ!$A$34:$A$777,$A48,СВЦЭМ!$B$34:$B$777,S$47)+'СЕТ СН'!$G$11+СВЦЭМ!$D$10+'СЕТ СН'!$G$6-'СЕТ СН'!$G$23</f>
        <v>681.17594246999988</v>
      </c>
      <c r="T48" s="37">
        <f>SUMIFS(СВЦЭМ!$D$34:$D$777,СВЦЭМ!$A$34:$A$777,$A48,СВЦЭМ!$B$34:$B$777,T$47)+'СЕТ СН'!$G$11+СВЦЭМ!$D$10+'СЕТ СН'!$G$6-'СЕТ СН'!$G$23</f>
        <v>680.57086320999997</v>
      </c>
      <c r="U48" s="37">
        <f>SUMIFS(СВЦЭМ!$D$34:$D$777,СВЦЭМ!$A$34:$A$777,$A48,СВЦЭМ!$B$34:$B$777,U$47)+'СЕТ СН'!$G$11+СВЦЭМ!$D$10+'СЕТ СН'!$G$6-'СЕТ СН'!$G$23</f>
        <v>677.23677361999989</v>
      </c>
      <c r="V48" s="37">
        <f>SUMIFS(СВЦЭМ!$D$34:$D$777,СВЦЭМ!$A$34:$A$777,$A48,СВЦЭМ!$B$34:$B$777,V$47)+'СЕТ СН'!$G$11+СВЦЭМ!$D$10+'СЕТ СН'!$G$6-'СЕТ СН'!$G$23</f>
        <v>705.6974653000002</v>
      </c>
      <c r="W48" s="37">
        <f>SUMIFS(СВЦЭМ!$D$34:$D$777,СВЦЭМ!$A$34:$A$777,$A48,СВЦЭМ!$B$34:$B$777,W$47)+'СЕТ СН'!$G$11+СВЦЭМ!$D$10+'СЕТ СН'!$G$6-'СЕТ СН'!$G$23</f>
        <v>758.8091502100001</v>
      </c>
      <c r="X48" s="37">
        <f>SUMIFS(СВЦЭМ!$D$34:$D$777,СВЦЭМ!$A$34:$A$777,$A48,СВЦЭМ!$B$34:$B$777,X$47)+'СЕТ СН'!$G$11+СВЦЭМ!$D$10+'СЕТ СН'!$G$6-'СЕТ СН'!$G$23</f>
        <v>807.62514735000013</v>
      </c>
      <c r="Y48" s="37">
        <f>SUMIFS(СВЦЭМ!$D$34:$D$777,СВЦЭМ!$A$34:$A$777,$A48,СВЦЭМ!$B$34:$B$777,Y$47)+'СЕТ СН'!$G$11+СВЦЭМ!$D$10+'СЕТ СН'!$G$6-'СЕТ СН'!$G$23</f>
        <v>903.06384217999994</v>
      </c>
      <c r="AA48" s="46"/>
    </row>
    <row r="49" spans="1:25" ht="15.75" x14ac:dyDescent="0.2">
      <c r="A49" s="36">
        <f>A48+1</f>
        <v>42949</v>
      </c>
      <c r="B49" s="37">
        <f>SUMIFS(СВЦЭМ!$D$34:$D$777,СВЦЭМ!$A$34:$A$777,$A49,СВЦЭМ!$B$34:$B$777,B$47)+'СЕТ СН'!$G$11+СВЦЭМ!$D$10+'СЕТ СН'!$G$6-'СЕТ СН'!$G$23</f>
        <v>960.92764991000013</v>
      </c>
      <c r="C49" s="37">
        <f>SUMIFS(СВЦЭМ!$D$34:$D$777,СВЦЭМ!$A$34:$A$777,$A49,СВЦЭМ!$B$34:$B$777,C$47)+'СЕТ СН'!$G$11+СВЦЭМ!$D$10+'СЕТ СН'!$G$6-'СЕТ СН'!$G$23</f>
        <v>1044.4484739300001</v>
      </c>
      <c r="D49" s="37">
        <f>SUMIFS(СВЦЭМ!$D$34:$D$777,СВЦЭМ!$A$34:$A$777,$A49,СВЦЭМ!$B$34:$B$777,D$47)+'СЕТ СН'!$G$11+СВЦЭМ!$D$10+'СЕТ СН'!$G$6-'СЕТ СН'!$G$23</f>
        <v>1086.26129464</v>
      </c>
      <c r="E49" s="37">
        <f>SUMIFS(СВЦЭМ!$D$34:$D$777,СВЦЭМ!$A$34:$A$777,$A49,СВЦЭМ!$B$34:$B$777,E$47)+'СЕТ СН'!$G$11+СВЦЭМ!$D$10+'СЕТ СН'!$G$6-'СЕТ СН'!$G$23</f>
        <v>1098.0162588999999</v>
      </c>
      <c r="F49" s="37">
        <f>SUMIFS(СВЦЭМ!$D$34:$D$777,СВЦЭМ!$A$34:$A$777,$A49,СВЦЭМ!$B$34:$B$777,F$47)+'СЕТ СН'!$G$11+СВЦЭМ!$D$10+'СЕТ СН'!$G$6-'СЕТ СН'!$G$23</f>
        <v>1105.7145576399998</v>
      </c>
      <c r="G49" s="37">
        <f>SUMIFS(СВЦЭМ!$D$34:$D$777,СВЦЭМ!$A$34:$A$777,$A49,СВЦЭМ!$B$34:$B$777,G$47)+'СЕТ СН'!$G$11+СВЦЭМ!$D$10+'СЕТ СН'!$G$6-'СЕТ СН'!$G$23</f>
        <v>1092.18609709</v>
      </c>
      <c r="H49" s="37">
        <f>SUMIFS(СВЦЭМ!$D$34:$D$777,СВЦЭМ!$A$34:$A$777,$A49,СВЦЭМ!$B$34:$B$777,H$47)+'СЕТ СН'!$G$11+СВЦЭМ!$D$10+'СЕТ СН'!$G$6-'СЕТ СН'!$G$23</f>
        <v>1014.60211398</v>
      </c>
      <c r="I49" s="37">
        <f>SUMIFS(СВЦЭМ!$D$34:$D$777,СВЦЭМ!$A$34:$A$777,$A49,СВЦЭМ!$B$34:$B$777,I$47)+'СЕТ СН'!$G$11+СВЦЭМ!$D$10+'СЕТ СН'!$G$6-'СЕТ СН'!$G$23</f>
        <v>903.24667057000011</v>
      </c>
      <c r="J49" s="37">
        <f>SUMIFS(СВЦЭМ!$D$34:$D$777,СВЦЭМ!$A$34:$A$777,$A49,СВЦЭМ!$B$34:$B$777,J$47)+'СЕТ СН'!$G$11+СВЦЭМ!$D$10+'СЕТ СН'!$G$6-'СЕТ СН'!$G$23</f>
        <v>799.55842918999997</v>
      </c>
      <c r="K49" s="37">
        <f>SUMIFS(СВЦЭМ!$D$34:$D$777,СВЦЭМ!$A$34:$A$777,$A49,СВЦЭМ!$B$34:$B$777,K$47)+'СЕТ СН'!$G$11+СВЦЭМ!$D$10+'СЕТ СН'!$G$6-'СЕТ СН'!$G$23</f>
        <v>748.85642052000003</v>
      </c>
      <c r="L49" s="37">
        <f>SUMIFS(СВЦЭМ!$D$34:$D$777,СВЦЭМ!$A$34:$A$777,$A49,СВЦЭМ!$B$34:$B$777,L$47)+'СЕТ СН'!$G$11+СВЦЭМ!$D$10+'СЕТ СН'!$G$6-'СЕТ СН'!$G$23</f>
        <v>709.59939758000019</v>
      </c>
      <c r="M49" s="37">
        <f>SUMIFS(СВЦЭМ!$D$34:$D$777,СВЦЭМ!$A$34:$A$777,$A49,СВЦЭМ!$B$34:$B$777,M$47)+'СЕТ СН'!$G$11+СВЦЭМ!$D$10+'СЕТ СН'!$G$6-'СЕТ СН'!$G$23</f>
        <v>708.67566725000006</v>
      </c>
      <c r="N49" s="37">
        <f>SUMIFS(СВЦЭМ!$D$34:$D$777,СВЦЭМ!$A$34:$A$777,$A49,СВЦЭМ!$B$34:$B$777,N$47)+'СЕТ СН'!$G$11+СВЦЭМ!$D$10+'СЕТ СН'!$G$6-'СЕТ СН'!$G$23</f>
        <v>700.78820472999996</v>
      </c>
      <c r="O49" s="37">
        <f>SUMIFS(СВЦЭМ!$D$34:$D$777,СВЦЭМ!$A$34:$A$777,$A49,СВЦЭМ!$B$34:$B$777,O$47)+'СЕТ СН'!$G$11+СВЦЭМ!$D$10+'СЕТ СН'!$G$6-'СЕТ СН'!$G$23</f>
        <v>702.46146019000025</v>
      </c>
      <c r="P49" s="37">
        <f>SUMIFS(СВЦЭМ!$D$34:$D$777,СВЦЭМ!$A$34:$A$777,$A49,СВЦЭМ!$B$34:$B$777,P$47)+'СЕТ СН'!$G$11+СВЦЭМ!$D$10+'СЕТ СН'!$G$6-'СЕТ СН'!$G$23</f>
        <v>704.7178013900002</v>
      </c>
      <c r="Q49" s="37">
        <f>SUMIFS(СВЦЭМ!$D$34:$D$777,СВЦЭМ!$A$34:$A$777,$A49,СВЦЭМ!$B$34:$B$777,Q$47)+'СЕТ СН'!$G$11+СВЦЭМ!$D$10+'СЕТ СН'!$G$6-'СЕТ СН'!$G$23</f>
        <v>711.04074768999999</v>
      </c>
      <c r="R49" s="37">
        <f>SUMIFS(СВЦЭМ!$D$34:$D$777,СВЦЭМ!$A$34:$A$777,$A49,СВЦЭМ!$B$34:$B$777,R$47)+'СЕТ СН'!$G$11+СВЦЭМ!$D$10+'СЕТ СН'!$G$6-'СЕТ СН'!$G$23</f>
        <v>724.75806384999987</v>
      </c>
      <c r="S49" s="37">
        <f>SUMIFS(СВЦЭМ!$D$34:$D$777,СВЦЭМ!$A$34:$A$777,$A49,СВЦЭМ!$B$34:$B$777,S$47)+'СЕТ СН'!$G$11+СВЦЭМ!$D$10+'СЕТ СН'!$G$6-'СЕТ СН'!$G$23</f>
        <v>733.81366654000021</v>
      </c>
      <c r="T49" s="37">
        <f>SUMIFS(СВЦЭМ!$D$34:$D$777,СВЦЭМ!$A$34:$A$777,$A49,СВЦЭМ!$B$34:$B$777,T$47)+'СЕТ СН'!$G$11+СВЦЭМ!$D$10+'СЕТ СН'!$G$6-'СЕТ СН'!$G$23</f>
        <v>717.34801387000016</v>
      </c>
      <c r="U49" s="37">
        <f>SUMIFS(СВЦЭМ!$D$34:$D$777,СВЦЭМ!$A$34:$A$777,$A49,СВЦЭМ!$B$34:$B$777,U$47)+'СЕТ СН'!$G$11+СВЦЭМ!$D$10+'СЕТ СН'!$G$6-'СЕТ СН'!$G$23</f>
        <v>695.4577753399999</v>
      </c>
      <c r="V49" s="37">
        <f>SUMIFS(СВЦЭМ!$D$34:$D$777,СВЦЭМ!$A$34:$A$777,$A49,СВЦЭМ!$B$34:$B$777,V$47)+'СЕТ СН'!$G$11+СВЦЭМ!$D$10+'СЕТ СН'!$G$6-'СЕТ СН'!$G$23</f>
        <v>724.08106191000024</v>
      </c>
      <c r="W49" s="37">
        <f>SUMIFS(СВЦЭМ!$D$34:$D$777,СВЦЭМ!$A$34:$A$777,$A49,СВЦЭМ!$B$34:$B$777,W$47)+'СЕТ СН'!$G$11+СВЦЭМ!$D$10+'СЕТ СН'!$G$6-'СЕТ СН'!$G$23</f>
        <v>774.38260257000002</v>
      </c>
      <c r="X49" s="37">
        <f>SUMIFS(СВЦЭМ!$D$34:$D$777,СВЦЭМ!$A$34:$A$777,$A49,СВЦЭМ!$B$34:$B$777,X$47)+'СЕТ СН'!$G$11+СВЦЭМ!$D$10+'СЕТ СН'!$G$6-'СЕТ СН'!$G$23</f>
        <v>815.09033174000001</v>
      </c>
      <c r="Y49" s="37">
        <f>SUMIFS(СВЦЭМ!$D$34:$D$777,СВЦЭМ!$A$34:$A$777,$A49,СВЦЭМ!$B$34:$B$777,Y$47)+'СЕТ СН'!$G$11+СВЦЭМ!$D$10+'СЕТ СН'!$G$6-'СЕТ СН'!$G$23</f>
        <v>902.06395266000004</v>
      </c>
    </row>
    <row r="50" spans="1:25" ht="15.75" x14ac:dyDescent="0.2">
      <c r="A50" s="36">
        <f t="shared" ref="A50:A78" si="1">A49+1</f>
        <v>42950</v>
      </c>
      <c r="B50" s="37">
        <f>SUMIFS(СВЦЭМ!$D$34:$D$777,СВЦЭМ!$A$34:$A$777,$A50,СВЦЭМ!$B$34:$B$777,B$47)+'СЕТ СН'!$G$11+СВЦЭМ!$D$10+'СЕТ СН'!$G$6-'СЕТ СН'!$G$23</f>
        <v>975.05758730000002</v>
      </c>
      <c r="C50" s="37">
        <f>SUMIFS(СВЦЭМ!$D$34:$D$777,СВЦЭМ!$A$34:$A$777,$A50,СВЦЭМ!$B$34:$B$777,C$47)+'СЕТ СН'!$G$11+СВЦЭМ!$D$10+'СЕТ СН'!$G$6-'СЕТ СН'!$G$23</f>
        <v>1041.6775139599999</v>
      </c>
      <c r="D50" s="37">
        <f>SUMIFS(СВЦЭМ!$D$34:$D$777,СВЦЭМ!$A$34:$A$777,$A50,СВЦЭМ!$B$34:$B$777,D$47)+'СЕТ СН'!$G$11+СВЦЭМ!$D$10+'СЕТ СН'!$G$6-'СЕТ СН'!$G$23</f>
        <v>1085.5641095699998</v>
      </c>
      <c r="E50" s="37">
        <f>SUMIFS(СВЦЭМ!$D$34:$D$777,СВЦЭМ!$A$34:$A$777,$A50,СВЦЭМ!$B$34:$B$777,E$47)+'СЕТ СН'!$G$11+СВЦЭМ!$D$10+'СЕТ СН'!$G$6-'СЕТ СН'!$G$23</f>
        <v>1107.16544793</v>
      </c>
      <c r="F50" s="37">
        <f>SUMIFS(СВЦЭМ!$D$34:$D$777,СВЦЭМ!$A$34:$A$777,$A50,СВЦЭМ!$B$34:$B$777,F$47)+'СЕТ СН'!$G$11+СВЦЭМ!$D$10+'СЕТ СН'!$G$6-'СЕТ СН'!$G$23</f>
        <v>1112.5102406699998</v>
      </c>
      <c r="G50" s="37">
        <f>SUMIFS(СВЦЭМ!$D$34:$D$777,СВЦЭМ!$A$34:$A$777,$A50,СВЦЭМ!$B$34:$B$777,G$47)+'СЕТ СН'!$G$11+СВЦЭМ!$D$10+'СЕТ СН'!$G$6-'СЕТ СН'!$G$23</f>
        <v>1102.2061443799998</v>
      </c>
      <c r="H50" s="37">
        <f>SUMIFS(СВЦЭМ!$D$34:$D$777,СВЦЭМ!$A$34:$A$777,$A50,СВЦЭМ!$B$34:$B$777,H$47)+'СЕТ СН'!$G$11+СВЦЭМ!$D$10+'СЕТ СН'!$G$6-'СЕТ СН'!$G$23</f>
        <v>1022.6222704500001</v>
      </c>
      <c r="I50" s="37">
        <f>SUMIFS(СВЦЭМ!$D$34:$D$777,СВЦЭМ!$A$34:$A$777,$A50,СВЦЭМ!$B$34:$B$777,I$47)+'СЕТ СН'!$G$11+СВЦЭМ!$D$10+'СЕТ СН'!$G$6-'СЕТ СН'!$G$23</f>
        <v>914.49041813000008</v>
      </c>
      <c r="J50" s="37">
        <f>SUMIFS(СВЦЭМ!$D$34:$D$777,СВЦЭМ!$A$34:$A$777,$A50,СВЦЭМ!$B$34:$B$777,J$47)+'СЕТ СН'!$G$11+СВЦЭМ!$D$10+'СЕТ СН'!$G$6-'СЕТ СН'!$G$23</f>
        <v>792.52433344000019</v>
      </c>
      <c r="K50" s="37">
        <f>SUMIFS(СВЦЭМ!$D$34:$D$777,СВЦЭМ!$A$34:$A$777,$A50,СВЦЭМ!$B$34:$B$777,K$47)+'СЕТ СН'!$G$11+СВЦЭМ!$D$10+'СЕТ СН'!$G$6-'СЕТ СН'!$G$23</f>
        <v>708.22722905000001</v>
      </c>
      <c r="L50" s="37">
        <f>SUMIFS(СВЦЭМ!$D$34:$D$777,СВЦЭМ!$A$34:$A$777,$A50,СВЦЭМ!$B$34:$B$777,L$47)+'СЕТ СН'!$G$11+СВЦЭМ!$D$10+'СЕТ СН'!$G$6-'СЕТ СН'!$G$23</f>
        <v>656.20181509000008</v>
      </c>
      <c r="M50" s="37">
        <f>SUMIFS(СВЦЭМ!$D$34:$D$777,СВЦЭМ!$A$34:$A$777,$A50,СВЦЭМ!$B$34:$B$777,M$47)+'СЕТ СН'!$G$11+СВЦЭМ!$D$10+'СЕТ СН'!$G$6-'СЕТ СН'!$G$23</f>
        <v>648.85032148000005</v>
      </c>
      <c r="N50" s="37">
        <f>SUMIFS(СВЦЭМ!$D$34:$D$777,СВЦЭМ!$A$34:$A$777,$A50,СВЦЭМ!$B$34:$B$777,N$47)+'СЕТ СН'!$G$11+СВЦЭМ!$D$10+'СЕТ СН'!$G$6-'СЕТ СН'!$G$23</f>
        <v>655.53721272000007</v>
      </c>
      <c r="O50" s="37">
        <f>SUMIFS(СВЦЭМ!$D$34:$D$777,СВЦЭМ!$A$34:$A$777,$A50,СВЦЭМ!$B$34:$B$777,O$47)+'СЕТ СН'!$G$11+СВЦЭМ!$D$10+'СЕТ СН'!$G$6-'СЕТ СН'!$G$23</f>
        <v>641.93882671000006</v>
      </c>
      <c r="P50" s="37">
        <f>SUMIFS(СВЦЭМ!$D$34:$D$777,СВЦЭМ!$A$34:$A$777,$A50,СВЦЭМ!$B$34:$B$777,P$47)+'СЕТ СН'!$G$11+СВЦЭМ!$D$10+'СЕТ СН'!$G$6-'СЕТ СН'!$G$23</f>
        <v>656.52620043000024</v>
      </c>
      <c r="Q50" s="37">
        <f>SUMIFS(СВЦЭМ!$D$34:$D$777,СВЦЭМ!$A$34:$A$777,$A50,СВЦЭМ!$B$34:$B$777,Q$47)+'СЕТ СН'!$G$11+СВЦЭМ!$D$10+'СЕТ СН'!$G$6-'СЕТ СН'!$G$23</f>
        <v>660.30056073000014</v>
      </c>
      <c r="R50" s="37">
        <f>SUMIFS(СВЦЭМ!$D$34:$D$777,СВЦЭМ!$A$34:$A$777,$A50,СВЦЭМ!$B$34:$B$777,R$47)+'СЕТ СН'!$G$11+СВЦЭМ!$D$10+'СЕТ СН'!$G$6-'СЕТ СН'!$G$23</f>
        <v>665.92386489</v>
      </c>
      <c r="S50" s="37">
        <f>SUMIFS(СВЦЭМ!$D$34:$D$777,СВЦЭМ!$A$34:$A$777,$A50,СВЦЭМ!$B$34:$B$777,S$47)+'СЕТ СН'!$G$11+СВЦЭМ!$D$10+'СЕТ СН'!$G$6-'СЕТ СН'!$G$23</f>
        <v>656.81719978000001</v>
      </c>
      <c r="T50" s="37">
        <f>SUMIFS(СВЦЭМ!$D$34:$D$777,СВЦЭМ!$A$34:$A$777,$A50,СВЦЭМ!$B$34:$B$777,T$47)+'СЕТ СН'!$G$11+СВЦЭМ!$D$10+'СЕТ СН'!$G$6-'СЕТ СН'!$G$23</f>
        <v>668.57777598000007</v>
      </c>
      <c r="U50" s="37">
        <f>SUMIFS(СВЦЭМ!$D$34:$D$777,СВЦЭМ!$A$34:$A$777,$A50,СВЦЭМ!$B$34:$B$777,U$47)+'СЕТ СН'!$G$11+СВЦЭМ!$D$10+'СЕТ СН'!$G$6-'СЕТ СН'!$G$23</f>
        <v>669.93425219000005</v>
      </c>
      <c r="V50" s="37">
        <f>SUMIFS(СВЦЭМ!$D$34:$D$777,СВЦЭМ!$A$34:$A$777,$A50,СВЦЭМ!$B$34:$B$777,V$47)+'СЕТ СН'!$G$11+СВЦЭМ!$D$10+'СЕТ СН'!$G$6-'СЕТ СН'!$G$23</f>
        <v>685.25202708000006</v>
      </c>
      <c r="W50" s="37">
        <f>SUMIFS(СВЦЭМ!$D$34:$D$777,СВЦЭМ!$A$34:$A$777,$A50,СВЦЭМ!$B$34:$B$777,W$47)+'СЕТ СН'!$G$11+СВЦЭМ!$D$10+'СЕТ СН'!$G$6-'СЕТ СН'!$G$23</f>
        <v>724.41044309000017</v>
      </c>
      <c r="X50" s="37">
        <f>SUMIFS(СВЦЭМ!$D$34:$D$777,СВЦЭМ!$A$34:$A$777,$A50,СВЦЭМ!$B$34:$B$777,X$47)+'СЕТ СН'!$G$11+СВЦЭМ!$D$10+'СЕТ СН'!$G$6-'СЕТ СН'!$G$23</f>
        <v>815.38098861000003</v>
      </c>
      <c r="Y50" s="37">
        <f>SUMIFS(СВЦЭМ!$D$34:$D$777,СВЦЭМ!$A$34:$A$777,$A50,СВЦЭМ!$B$34:$B$777,Y$47)+'СЕТ СН'!$G$11+СВЦЭМ!$D$10+'СЕТ СН'!$G$6-'СЕТ СН'!$G$23</f>
        <v>914.51960399000018</v>
      </c>
    </row>
    <row r="51" spans="1:25" ht="15.75" x14ac:dyDescent="0.2">
      <c r="A51" s="36">
        <f t="shared" si="1"/>
        <v>42951</v>
      </c>
      <c r="B51" s="37">
        <f>SUMIFS(СВЦЭМ!$D$34:$D$777,СВЦЭМ!$A$34:$A$777,$A51,СВЦЭМ!$B$34:$B$777,B$47)+'СЕТ СН'!$G$11+СВЦЭМ!$D$10+'СЕТ СН'!$G$6-'СЕТ СН'!$G$23</f>
        <v>1093.0310746099999</v>
      </c>
      <c r="C51" s="37">
        <f>SUMIFS(СВЦЭМ!$D$34:$D$777,СВЦЭМ!$A$34:$A$777,$A51,СВЦЭМ!$B$34:$B$777,C$47)+'СЕТ СН'!$G$11+СВЦЭМ!$D$10+'СЕТ СН'!$G$6-'СЕТ СН'!$G$23</f>
        <v>1196.0569696499999</v>
      </c>
      <c r="D51" s="37">
        <f>SUMIFS(СВЦЭМ!$D$34:$D$777,СВЦЭМ!$A$34:$A$777,$A51,СВЦЭМ!$B$34:$B$777,D$47)+'СЕТ СН'!$G$11+СВЦЭМ!$D$10+'СЕТ СН'!$G$6-'СЕТ СН'!$G$23</f>
        <v>1266.6665915399999</v>
      </c>
      <c r="E51" s="37">
        <f>SUMIFS(СВЦЭМ!$D$34:$D$777,СВЦЭМ!$A$34:$A$777,$A51,СВЦЭМ!$B$34:$B$777,E$47)+'СЕТ СН'!$G$11+СВЦЭМ!$D$10+'СЕТ СН'!$G$6-'СЕТ СН'!$G$23</f>
        <v>1308.5160362199999</v>
      </c>
      <c r="F51" s="37">
        <f>SUMIFS(СВЦЭМ!$D$34:$D$777,СВЦЭМ!$A$34:$A$777,$A51,СВЦЭМ!$B$34:$B$777,F$47)+'СЕТ СН'!$G$11+СВЦЭМ!$D$10+'СЕТ СН'!$G$6-'СЕТ СН'!$G$23</f>
        <v>1312.4519756699999</v>
      </c>
      <c r="G51" s="37">
        <f>SUMIFS(СВЦЭМ!$D$34:$D$777,СВЦЭМ!$A$34:$A$777,$A51,СВЦЭМ!$B$34:$B$777,G$47)+'СЕТ СН'!$G$11+СВЦЭМ!$D$10+'СЕТ СН'!$G$6-'СЕТ СН'!$G$23</f>
        <v>1310.18735539</v>
      </c>
      <c r="H51" s="37">
        <f>SUMIFS(СВЦЭМ!$D$34:$D$777,СВЦЭМ!$A$34:$A$777,$A51,СВЦЭМ!$B$34:$B$777,H$47)+'СЕТ СН'!$G$11+СВЦЭМ!$D$10+'СЕТ СН'!$G$6-'СЕТ СН'!$G$23</f>
        <v>1226.18077541</v>
      </c>
      <c r="I51" s="37">
        <f>SUMIFS(СВЦЭМ!$D$34:$D$777,СВЦЭМ!$A$34:$A$777,$A51,СВЦЭМ!$B$34:$B$777,I$47)+'СЕТ СН'!$G$11+СВЦЭМ!$D$10+'СЕТ СН'!$G$6-'СЕТ СН'!$G$23</f>
        <v>1110.0524196199999</v>
      </c>
      <c r="J51" s="37">
        <f>SUMIFS(СВЦЭМ!$D$34:$D$777,СВЦЭМ!$A$34:$A$777,$A51,СВЦЭМ!$B$34:$B$777,J$47)+'СЕТ СН'!$G$11+СВЦЭМ!$D$10+'СЕТ СН'!$G$6-'СЕТ СН'!$G$23</f>
        <v>996.15379976999998</v>
      </c>
      <c r="K51" s="37">
        <f>SUMIFS(СВЦЭМ!$D$34:$D$777,СВЦЭМ!$A$34:$A$777,$A51,СВЦЭМ!$B$34:$B$777,K$47)+'СЕТ СН'!$G$11+СВЦЭМ!$D$10+'СЕТ СН'!$G$6-'СЕТ СН'!$G$23</f>
        <v>903.76892032000001</v>
      </c>
      <c r="L51" s="37">
        <f>SUMIFS(СВЦЭМ!$D$34:$D$777,СВЦЭМ!$A$34:$A$777,$A51,СВЦЭМ!$B$34:$B$777,L$47)+'СЕТ СН'!$G$11+СВЦЭМ!$D$10+'СЕТ СН'!$G$6-'СЕТ СН'!$G$23</f>
        <v>836.05038834000015</v>
      </c>
      <c r="M51" s="37">
        <f>SUMIFS(СВЦЭМ!$D$34:$D$777,СВЦЭМ!$A$34:$A$777,$A51,СВЦЭМ!$B$34:$B$777,M$47)+'СЕТ СН'!$G$11+СВЦЭМ!$D$10+'СЕТ СН'!$G$6-'СЕТ СН'!$G$23</f>
        <v>827.92643363000002</v>
      </c>
      <c r="N51" s="37">
        <f>SUMIFS(СВЦЭМ!$D$34:$D$777,СВЦЭМ!$A$34:$A$777,$A51,СВЦЭМ!$B$34:$B$777,N$47)+'СЕТ СН'!$G$11+СВЦЭМ!$D$10+'СЕТ СН'!$G$6-'СЕТ СН'!$G$23</f>
        <v>834.91578359999994</v>
      </c>
      <c r="O51" s="37">
        <f>SUMIFS(СВЦЭМ!$D$34:$D$777,СВЦЭМ!$A$34:$A$777,$A51,СВЦЭМ!$B$34:$B$777,O$47)+'СЕТ СН'!$G$11+СВЦЭМ!$D$10+'СЕТ СН'!$G$6-'СЕТ СН'!$G$23</f>
        <v>820.7017219899999</v>
      </c>
      <c r="P51" s="37">
        <f>SUMIFS(СВЦЭМ!$D$34:$D$777,СВЦЭМ!$A$34:$A$777,$A51,СВЦЭМ!$B$34:$B$777,P$47)+'СЕТ СН'!$G$11+СВЦЭМ!$D$10+'СЕТ СН'!$G$6-'СЕТ СН'!$G$23</f>
        <v>834.19721735000007</v>
      </c>
      <c r="Q51" s="37">
        <f>SUMIFS(СВЦЭМ!$D$34:$D$777,СВЦЭМ!$A$34:$A$777,$A51,СВЦЭМ!$B$34:$B$777,Q$47)+'СЕТ СН'!$G$11+СВЦЭМ!$D$10+'СЕТ СН'!$G$6-'СЕТ СН'!$G$23</f>
        <v>836.18083139000009</v>
      </c>
      <c r="R51" s="37">
        <f>SUMIFS(СВЦЭМ!$D$34:$D$777,СВЦЭМ!$A$34:$A$777,$A51,СВЦЭМ!$B$34:$B$777,R$47)+'СЕТ СН'!$G$11+СВЦЭМ!$D$10+'СЕТ СН'!$G$6-'СЕТ СН'!$G$23</f>
        <v>839.69853448999993</v>
      </c>
      <c r="S51" s="37">
        <f>SUMIFS(СВЦЭМ!$D$34:$D$777,СВЦЭМ!$A$34:$A$777,$A51,СВЦЭМ!$B$34:$B$777,S$47)+'СЕТ СН'!$G$11+СВЦЭМ!$D$10+'СЕТ СН'!$G$6-'СЕТ СН'!$G$23</f>
        <v>827.70004809000011</v>
      </c>
      <c r="T51" s="37">
        <f>SUMIFS(СВЦЭМ!$D$34:$D$777,СВЦЭМ!$A$34:$A$777,$A51,СВЦЭМ!$B$34:$B$777,T$47)+'СЕТ СН'!$G$11+СВЦЭМ!$D$10+'СЕТ СН'!$G$6-'СЕТ СН'!$G$23</f>
        <v>842.3893638200002</v>
      </c>
      <c r="U51" s="37">
        <f>SUMIFS(СВЦЭМ!$D$34:$D$777,СВЦЭМ!$A$34:$A$777,$A51,СВЦЭМ!$B$34:$B$777,U$47)+'СЕТ СН'!$G$11+СВЦЭМ!$D$10+'СЕТ СН'!$G$6-'СЕТ СН'!$G$23</f>
        <v>838.96651512000017</v>
      </c>
      <c r="V51" s="37">
        <f>SUMIFS(СВЦЭМ!$D$34:$D$777,СВЦЭМ!$A$34:$A$777,$A51,СВЦЭМ!$B$34:$B$777,V$47)+'СЕТ СН'!$G$11+СВЦЭМ!$D$10+'СЕТ СН'!$G$6-'СЕТ СН'!$G$23</f>
        <v>859.59642179999992</v>
      </c>
      <c r="W51" s="37">
        <f>SUMIFS(СВЦЭМ!$D$34:$D$777,СВЦЭМ!$A$34:$A$777,$A51,СВЦЭМ!$B$34:$B$777,W$47)+'СЕТ СН'!$G$11+СВЦЭМ!$D$10+'СЕТ СН'!$G$6-'СЕТ СН'!$G$23</f>
        <v>942.34810726000001</v>
      </c>
      <c r="X51" s="37">
        <f>SUMIFS(СВЦЭМ!$D$34:$D$777,СВЦЭМ!$A$34:$A$777,$A51,СВЦЭМ!$B$34:$B$777,X$47)+'СЕТ СН'!$G$11+СВЦЭМ!$D$10+'СЕТ СН'!$G$6-'СЕТ СН'!$G$23</f>
        <v>1023.16134594</v>
      </c>
      <c r="Y51" s="37">
        <f>SUMIFS(СВЦЭМ!$D$34:$D$777,СВЦЭМ!$A$34:$A$777,$A51,СВЦЭМ!$B$34:$B$777,Y$47)+'СЕТ СН'!$G$11+СВЦЭМ!$D$10+'СЕТ СН'!$G$6-'СЕТ СН'!$G$23</f>
        <v>1107.7804083199999</v>
      </c>
    </row>
    <row r="52" spans="1:25" ht="15.75" x14ac:dyDescent="0.2">
      <c r="A52" s="36">
        <f t="shared" si="1"/>
        <v>42952</v>
      </c>
      <c r="B52" s="37">
        <f>SUMIFS(СВЦЭМ!$D$34:$D$777,СВЦЭМ!$A$34:$A$777,$A52,СВЦЭМ!$B$34:$B$777,B$47)+'СЕТ СН'!$G$11+СВЦЭМ!$D$10+'СЕТ СН'!$G$6-'СЕТ СН'!$G$23</f>
        <v>1176.2603977599999</v>
      </c>
      <c r="C52" s="37">
        <f>SUMIFS(СВЦЭМ!$D$34:$D$777,СВЦЭМ!$A$34:$A$777,$A52,СВЦЭМ!$B$34:$B$777,C$47)+'СЕТ СН'!$G$11+СВЦЭМ!$D$10+'СЕТ СН'!$G$6-'СЕТ СН'!$G$23</f>
        <v>1276.39441257</v>
      </c>
      <c r="D52" s="37">
        <f>SUMIFS(СВЦЭМ!$D$34:$D$777,СВЦЭМ!$A$34:$A$777,$A52,СВЦЭМ!$B$34:$B$777,D$47)+'СЕТ СН'!$G$11+СВЦЭМ!$D$10+'СЕТ СН'!$G$6-'СЕТ СН'!$G$23</f>
        <v>1302.39789572</v>
      </c>
      <c r="E52" s="37">
        <f>SUMIFS(СВЦЭМ!$D$34:$D$777,СВЦЭМ!$A$34:$A$777,$A52,СВЦЭМ!$B$34:$B$777,E$47)+'СЕТ СН'!$G$11+СВЦЭМ!$D$10+'СЕТ СН'!$G$6-'СЕТ СН'!$G$23</f>
        <v>1316.90694173</v>
      </c>
      <c r="F52" s="37">
        <f>SUMIFS(СВЦЭМ!$D$34:$D$777,СВЦЭМ!$A$34:$A$777,$A52,СВЦЭМ!$B$34:$B$777,F$47)+'СЕТ СН'!$G$11+СВЦЭМ!$D$10+'СЕТ СН'!$G$6-'СЕТ СН'!$G$23</f>
        <v>1314.8769036199999</v>
      </c>
      <c r="G52" s="37">
        <f>SUMIFS(СВЦЭМ!$D$34:$D$777,СВЦЭМ!$A$34:$A$777,$A52,СВЦЭМ!$B$34:$B$777,G$47)+'СЕТ СН'!$G$11+СВЦЭМ!$D$10+'СЕТ СН'!$G$6-'СЕТ СН'!$G$23</f>
        <v>1316.13573387</v>
      </c>
      <c r="H52" s="37">
        <f>SUMIFS(СВЦЭМ!$D$34:$D$777,СВЦЭМ!$A$34:$A$777,$A52,СВЦЭМ!$B$34:$B$777,H$47)+'СЕТ СН'!$G$11+СВЦЭМ!$D$10+'СЕТ СН'!$G$6-'СЕТ СН'!$G$23</f>
        <v>1278.5126725499999</v>
      </c>
      <c r="I52" s="37">
        <f>SUMIFS(СВЦЭМ!$D$34:$D$777,СВЦЭМ!$A$34:$A$777,$A52,СВЦЭМ!$B$34:$B$777,I$47)+'СЕТ СН'!$G$11+СВЦЭМ!$D$10+'СЕТ СН'!$G$6-'СЕТ СН'!$G$23</f>
        <v>1165.0134768399998</v>
      </c>
      <c r="J52" s="37">
        <f>SUMIFS(СВЦЭМ!$D$34:$D$777,СВЦЭМ!$A$34:$A$777,$A52,СВЦЭМ!$B$34:$B$777,J$47)+'СЕТ СН'!$G$11+СВЦЭМ!$D$10+'СЕТ СН'!$G$6-'СЕТ СН'!$G$23</f>
        <v>1014.7657506999999</v>
      </c>
      <c r="K52" s="37">
        <f>SUMIFS(СВЦЭМ!$D$34:$D$777,СВЦЭМ!$A$34:$A$777,$A52,СВЦЭМ!$B$34:$B$777,K$47)+'СЕТ СН'!$G$11+СВЦЭМ!$D$10+'СЕТ СН'!$G$6-'СЕТ СН'!$G$23</f>
        <v>894.96732267000016</v>
      </c>
      <c r="L52" s="37">
        <f>SUMIFS(СВЦЭМ!$D$34:$D$777,СВЦЭМ!$A$34:$A$777,$A52,СВЦЭМ!$B$34:$B$777,L$47)+'СЕТ СН'!$G$11+СВЦЭМ!$D$10+'СЕТ СН'!$G$6-'СЕТ СН'!$G$23</f>
        <v>839.66766060999998</v>
      </c>
      <c r="M52" s="37">
        <f>SUMIFS(СВЦЭМ!$D$34:$D$777,СВЦЭМ!$A$34:$A$777,$A52,СВЦЭМ!$B$34:$B$777,M$47)+'СЕТ СН'!$G$11+СВЦЭМ!$D$10+'СЕТ СН'!$G$6-'СЕТ СН'!$G$23</f>
        <v>834.14986894999993</v>
      </c>
      <c r="N52" s="37">
        <f>SUMIFS(СВЦЭМ!$D$34:$D$777,СВЦЭМ!$A$34:$A$777,$A52,СВЦЭМ!$B$34:$B$777,N$47)+'СЕТ СН'!$G$11+СВЦЭМ!$D$10+'СЕТ СН'!$G$6-'СЕТ СН'!$G$23</f>
        <v>829.41716802000019</v>
      </c>
      <c r="O52" s="37">
        <f>SUMIFS(СВЦЭМ!$D$34:$D$777,СВЦЭМ!$A$34:$A$777,$A52,СВЦЭМ!$B$34:$B$777,O$47)+'СЕТ СН'!$G$11+СВЦЭМ!$D$10+'СЕТ СН'!$G$6-'СЕТ СН'!$G$23</f>
        <v>828.95685870000011</v>
      </c>
      <c r="P52" s="37">
        <f>SUMIFS(СВЦЭМ!$D$34:$D$777,СВЦЭМ!$A$34:$A$777,$A52,СВЦЭМ!$B$34:$B$777,P$47)+'СЕТ СН'!$G$11+СВЦЭМ!$D$10+'СЕТ СН'!$G$6-'СЕТ СН'!$G$23</f>
        <v>830.94588461000012</v>
      </c>
      <c r="Q52" s="37">
        <f>SUMIFS(СВЦЭМ!$D$34:$D$777,СВЦЭМ!$A$34:$A$777,$A52,СВЦЭМ!$B$34:$B$777,Q$47)+'СЕТ СН'!$G$11+СВЦЭМ!$D$10+'СЕТ СН'!$G$6-'СЕТ СН'!$G$23</f>
        <v>829.25604087000011</v>
      </c>
      <c r="R52" s="37">
        <f>SUMIFS(СВЦЭМ!$D$34:$D$777,СВЦЭМ!$A$34:$A$777,$A52,СВЦЭМ!$B$34:$B$777,R$47)+'СЕТ СН'!$G$11+СВЦЭМ!$D$10+'СЕТ СН'!$G$6-'СЕТ СН'!$G$23</f>
        <v>827.63802460000011</v>
      </c>
      <c r="S52" s="37">
        <f>SUMIFS(СВЦЭМ!$D$34:$D$777,СВЦЭМ!$A$34:$A$777,$A52,СВЦЭМ!$B$34:$B$777,S$47)+'СЕТ СН'!$G$11+СВЦЭМ!$D$10+'СЕТ СН'!$G$6-'СЕТ СН'!$G$23</f>
        <v>824.2295172900001</v>
      </c>
      <c r="T52" s="37">
        <f>SUMIFS(СВЦЭМ!$D$34:$D$777,СВЦЭМ!$A$34:$A$777,$A52,СВЦЭМ!$B$34:$B$777,T$47)+'СЕТ СН'!$G$11+СВЦЭМ!$D$10+'СЕТ СН'!$G$6-'СЕТ СН'!$G$23</f>
        <v>823.39249973999995</v>
      </c>
      <c r="U52" s="37">
        <f>SUMIFS(СВЦЭМ!$D$34:$D$777,СВЦЭМ!$A$34:$A$777,$A52,СВЦЭМ!$B$34:$B$777,U$47)+'СЕТ СН'!$G$11+СВЦЭМ!$D$10+'СЕТ СН'!$G$6-'СЕТ СН'!$G$23</f>
        <v>823.26324825000006</v>
      </c>
      <c r="V52" s="37">
        <f>SUMIFS(СВЦЭМ!$D$34:$D$777,СВЦЭМ!$A$34:$A$777,$A52,СВЦЭМ!$B$34:$B$777,V$47)+'СЕТ СН'!$G$11+СВЦЭМ!$D$10+'СЕТ СН'!$G$6-'СЕТ СН'!$G$23</f>
        <v>845.74640653000006</v>
      </c>
      <c r="W52" s="37">
        <f>SUMIFS(СВЦЭМ!$D$34:$D$777,СВЦЭМ!$A$34:$A$777,$A52,СВЦЭМ!$B$34:$B$777,W$47)+'СЕТ СН'!$G$11+СВЦЭМ!$D$10+'СЕТ СН'!$G$6-'СЕТ СН'!$G$23</f>
        <v>919.89557318000016</v>
      </c>
      <c r="X52" s="37">
        <f>SUMIFS(СВЦЭМ!$D$34:$D$777,СВЦЭМ!$A$34:$A$777,$A52,СВЦЭМ!$B$34:$B$777,X$47)+'СЕТ СН'!$G$11+СВЦЭМ!$D$10+'СЕТ СН'!$G$6-'СЕТ СН'!$G$23</f>
        <v>1019.9695517599998</v>
      </c>
      <c r="Y52" s="37">
        <f>SUMIFS(СВЦЭМ!$D$34:$D$777,СВЦЭМ!$A$34:$A$777,$A52,СВЦЭМ!$B$34:$B$777,Y$47)+'СЕТ СН'!$G$11+СВЦЭМ!$D$10+'СЕТ СН'!$G$6-'СЕТ СН'!$G$23</f>
        <v>1119.3479997999998</v>
      </c>
    </row>
    <row r="53" spans="1:25" ht="15.75" x14ac:dyDescent="0.2">
      <c r="A53" s="36">
        <f t="shared" si="1"/>
        <v>42953</v>
      </c>
      <c r="B53" s="37">
        <f>SUMIFS(СВЦЭМ!$D$34:$D$777,СВЦЭМ!$A$34:$A$777,$A53,СВЦЭМ!$B$34:$B$777,B$47)+'СЕТ СН'!$G$11+СВЦЭМ!$D$10+'СЕТ СН'!$G$6-'СЕТ СН'!$G$23</f>
        <v>1193.3976245700001</v>
      </c>
      <c r="C53" s="37">
        <f>SUMIFS(СВЦЭМ!$D$34:$D$777,СВЦЭМ!$A$34:$A$777,$A53,СВЦЭМ!$B$34:$B$777,C$47)+'СЕТ СН'!$G$11+СВЦЭМ!$D$10+'СЕТ СН'!$G$6-'СЕТ СН'!$G$23</f>
        <v>1288.0100898799999</v>
      </c>
      <c r="D53" s="37">
        <f>SUMIFS(СВЦЭМ!$D$34:$D$777,СВЦЭМ!$A$34:$A$777,$A53,СВЦЭМ!$B$34:$B$777,D$47)+'СЕТ СН'!$G$11+СВЦЭМ!$D$10+'СЕТ СН'!$G$6-'СЕТ СН'!$G$23</f>
        <v>1318.9450620600001</v>
      </c>
      <c r="E53" s="37">
        <f>SUMIFS(СВЦЭМ!$D$34:$D$777,СВЦЭМ!$A$34:$A$777,$A53,СВЦЭМ!$B$34:$B$777,E$47)+'СЕТ СН'!$G$11+СВЦЭМ!$D$10+'СЕТ СН'!$G$6-'СЕТ СН'!$G$23</f>
        <v>1321.6231918999999</v>
      </c>
      <c r="F53" s="37">
        <f>SUMIFS(СВЦЭМ!$D$34:$D$777,СВЦЭМ!$A$34:$A$777,$A53,СВЦЭМ!$B$34:$B$777,F$47)+'СЕТ СН'!$G$11+СВЦЭМ!$D$10+'СЕТ СН'!$G$6-'СЕТ СН'!$G$23</f>
        <v>1304.30620064</v>
      </c>
      <c r="G53" s="37">
        <f>SUMIFS(СВЦЭМ!$D$34:$D$777,СВЦЭМ!$A$34:$A$777,$A53,СВЦЭМ!$B$34:$B$777,G$47)+'СЕТ СН'!$G$11+СВЦЭМ!$D$10+'СЕТ СН'!$G$6-'СЕТ СН'!$G$23</f>
        <v>1302.63900618</v>
      </c>
      <c r="H53" s="37">
        <f>SUMIFS(СВЦЭМ!$D$34:$D$777,СВЦЭМ!$A$34:$A$777,$A53,СВЦЭМ!$B$34:$B$777,H$47)+'СЕТ СН'!$G$11+СВЦЭМ!$D$10+'СЕТ СН'!$G$6-'СЕТ СН'!$G$23</f>
        <v>1313.1710928099999</v>
      </c>
      <c r="I53" s="37">
        <f>SUMIFS(СВЦЭМ!$D$34:$D$777,СВЦЭМ!$A$34:$A$777,$A53,СВЦЭМ!$B$34:$B$777,I$47)+'СЕТ СН'!$G$11+СВЦЭМ!$D$10+'СЕТ СН'!$G$6-'СЕТ СН'!$G$23</f>
        <v>1195.9449952999998</v>
      </c>
      <c r="J53" s="37">
        <f>SUMIFS(СВЦЭМ!$D$34:$D$777,СВЦЭМ!$A$34:$A$777,$A53,СВЦЭМ!$B$34:$B$777,J$47)+'СЕТ СН'!$G$11+СВЦЭМ!$D$10+'СЕТ СН'!$G$6-'СЕТ СН'!$G$23</f>
        <v>1036.6764144499998</v>
      </c>
      <c r="K53" s="37">
        <f>SUMIFS(СВЦЭМ!$D$34:$D$777,СВЦЭМ!$A$34:$A$777,$A53,СВЦЭМ!$B$34:$B$777,K$47)+'СЕТ СН'!$G$11+СВЦЭМ!$D$10+'СЕТ СН'!$G$6-'СЕТ СН'!$G$23</f>
        <v>919.92049963999989</v>
      </c>
      <c r="L53" s="37">
        <f>SUMIFS(СВЦЭМ!$D$34:$D$777,СВЦЭМ!$A$34:$A$777,$A53,СВЦЭМ!$B$34:$B$777,L$47)+'СЕТ СН'!$G$11+СВЦЭМ!$D$10+'СЕТ СН'!$G$6-'СЕТ СН'!$G$23</f>
        <v>844.31744354000011</v>
      </c>
      <c r="M53" s="37">
        <f>SUMIFS(СВЦЭМ!$D$34:$D$777,СВЦЭМ!$A$34:$A$777,$A53,СВЦЭМ!$B$34:$B$777,M$47)+'СЕТ СН'!$G$11+СВЦЭМ!$D$10+'СЕТ СН'!$G$6-'СЕТ СН'!$G$23</f>
        <v>839.22454582</v>
      </c>
      <c r="N53" s="37">
        <f>SUMIFS(СВЦЭМ!$D$34:$D$777,СВЦЭМ!$A$34:$A$777,$A53,СВЦЭМ!$B$34:$B$777,N$47)+'СЕТ СН'!$G$11+СВЦЭМ!$D$10+'СЕТ СН'!$G$6-'СЕТ СН'!$G$23</f>
        <v>837.63821544000007</v>
      </c>
      <c r="O53" s="37">
        <f>SUMIFS(СВЦЭМ!$D$34:$D$777,СВЦЭМ!$A$34:$A$777,$A53,СВЦЭМ!$B$34:$B$777,O$47)+'СЕТ СН'!$G$11+СВЦЭМ!$D$10+'СЕТ СН'!$G$6-'СЕТ СН'!$G$23</f>
        <v>837.25041426999996</v>
      </c>
      <c r="P53" s="37">
        <f>SUMIFS(СВЦЭМ!$D$34:$D$777,СВЦЭМ!$A$34:$A$777,$A53,СВЦЭМ!$B$34:$B$777,P$47)+'СЕТ СН'!$G$11+СВЦЭМ!$D$10+'СЕТ СН'!$G$6-'СЕТ СН'!$G$23</f>
        <v>838.88705819000006</v>
      </c>
      <c r="Q53" s="37">
        <f>SUMIFS(СВЦЭМ!$D$34:$D$777,СВЦЭМ!$A$34:$A$777,$A53,СВЦЭМ!$B$34:$B$777,Q$47)+'СЕТ СН'!$G$11+СВЦЭМ!$D$10+'СЕТ СН'!$G$6-'СЕТ СН'!$G$23</f>
        <v>838.29774567000004</v>
      </c>
      <c r="R53" s="37">
        <f>SUMIFS(СВЦЭМ!$D$34:$D$777,СВЦЭМ!$A$34:$A$777,$A53,СВЦЭМ!$B$34:$B$777,R$47)+'СЕТ СН'!$G$11+СВЦЭМ!$D$10+'СЕТ СН'!$G$6-'СЕТ СН'!$G$23</f>
        <v>841.67346277000001</v>
      </c>
      <c r="S53" s="37">
        <f>SUMIFS(СВЦЭМ!$D$34:$D$777,СВЦЭМ!$A$34:$A$777,$A53,СВЦЭМ!$B$34:$B$777,S$47)+'СЕТ СН'!$G$11+СВЦЭМ!$D$10+'СЕТ СН'!$G$6-'СЕТ СН'!$G$23</f>
        <v>842.13982009000006</v>
      </c>
      <c r="T53" s="37">
        <f>SUMIFS(СВЦЭМ!$D$34:$D$777,СВЦЭМ!$A$34:$A$777,$A53,СВЦЭМ!$B$34:$B$777,T$47)+'СЕТ СН'!$G$11+СВЦЭМ!$D$10+'СЕТ СН'!$G$6-'СЕТ СН'!$G$23</f>
        <v>843.56240075999995</v>
      </c>
      <c r="U53" s="37">
        <f>SUMIFS(СВЦЭМ!$D$34:$D$777,СВЦЭМ!$A$34:$A$777,$A53,СВЦЭМ!$B$34:$B$777,U$47)+'СЕТ СН'!$G$11+СВЦЭМ!$D$10+'СЕТ СН'!$G$6-'СЕТ СН'!$G$23</f>
        <v>844.18454960000008</v>
      </c>
      <c r="V53" s="37">
        <f>SUMIFS(СВЦЭМ!$D$34:$D$777,СВЦЭМ!$A$34:$A$777,$A53,СВЦЭМ!$B$34:$B$777,V$47)+'СЕТ СН'!$G$11+СВЦЭМ!$D$10+'СЕТ СН'!$G$6-'СЕТ СН'!$G$23</f>
        <v>875.86180657000023</v>
      </c>
      <c r="W53" s="37">
        <f>SUMIFS(СВЦЭМ!$D$34:$D$777,СВЦЭМ!$A$34:$A$777,$A53,СВЦЭМ!$B$34:$B$777,W$47)+'СЕТ СН'!$G$11+СВЦЭМ!$D$10+'СЕТ СН'!$G$6-'СЕТ СН'!$G$23</f>
        <v>937.61230636000005</v>
      </c>
      <c r="X53" s="37">
        <f>SUMIFS(СВЦЭМ!$D$34:$D$777,СВЦЭМ!$A$34:$A$777,$A53,СВЦЭМ!$B$34:$B$777,X$47)+'СЕТ СН'!$G$11+СВЦЭМ!$D$10+'СЕТ СН'!$G$6-'СЕТ СН'!$G$23</f>
        <v>1035.3006351399999</v>
      </c>
      <c r="Y53" s="37">
        <f>SUMIFS(СВЦЭМ!$D$34:$D$777,СВЦЭМ!$A$34:$A$777,$A53,СВЦЭМ!$B$34:$B$777,Y$47)+'СЕТ СН'!$G$11+СВЦЭМ!$D$10+'СЕТ СН'!$G$6-'СЕТ СН'!$G$23</f>
        <v>1111.9621442399998</v>
      </c>
    </row>
    <row r="54" spans="1:25" ht="15.75" x14ac:dyDescent="0.2">
      <c r="A54" s="36">
        <f t="shared" si="1"/>
        <v>42954</v>
      </c>
      <c r="B54" s="37">
        <f>SUMIFS(СВЦЭМ!$D$34:$D$777,СВЦЭМ!$A$34:$A$777,$A54,СВЦЭМ!$B$34:$B$777,B$47)+'СЕТ СН'!$G$11+СВЦЭМ!$D$10+'СЕТ СН'!$G$6-'СЕТ СН'!$G$23</f>
        <v>1316.74705574</v>
      </c>
      <c r="C54" s="37">
        <f>SUMIFS(СВЦЭМ!$D$34:$D$777,СВЦЭМ!$A$34:$A$777,$A54,СВЦЭМ!$B$34:$B$777,C$47)+'СЕТ СН'!$G$11+СВЦЭМ!$D$10+'СЕТ СН'!$G$6-'СЕТ СН'!$G$23</f>
        <v>1358.89768813</v>
      </c>
      <c r="D54" s="37">
        <f>SUMIFS(СВЦЭМ!$D$34:$D$777,СВЦЭМ!$A$34:$A$777,$A54,СВЦЭМ!$B$34:$B$777,D$47)+'СЕТ СН'!$G$11+СВЦЭМ!$D$10+'СЕТ СН'!$G$6-'СЕТ СН'!$G$23</f>
        <v>1345.1294448399999</v>
      </c>
      <c r="E54" s="37">
        <f>SUMIFS(СВЦЭМ!$D$34:$D$777,СВЦЭМ!$A$34:$A$777,$A54,СВЦЭМ!$B$34:$B$777,E$47)+'СЕТ СН'!$G$11+СВЦЭМ!$D$10+'СЕТ СН'!$G$6-'СЕТ СН'!$G$23</f>
        <v>1339.27699353</v>
      </c>
      <c r="F54" s="37">
        <f>SUMIFS(СВЦЭМ!$D$34:$D$777,СВЦЭМ!$A$34:$A$777,$A54,СВЦЭМ!$B$34:$B$777,F$47)+'СЕТ СН'!$G$11+СВЦЭМ!$D$10+'СЕТ СН'!$G$6-'СЕТ СН'!$G$23</f>
        <v>1334.7037115099999</v>
      </c>
      <c r="G54" s="37">
        <f>SUMIFS(СВЦЭМ!$D$34:$D$777,СВЦЭМ!$A$34:$A$777,$A54,СВЦЭМ!$B$34:$B$777,G$47)+'СЕТ СН'!$G$11+СВЦЭМ!$D$10+'СЕТ СН'!$G$6-'СЕТ СН'!$G$23</f>
        <v>1341.78506584</v>
      </c>
      <c r="H54" s="37">
        <f>SUMIFS(СВЦЭМ!$D$34:$D$777,СВЦЭМ!$A$34:$A$777,$A54,СВЦЭМ!$B$34:$B$777,H$47)+'СЕТ СН'!$G$11+СВЦЭМ!$D$10+'СЕТ СН'!$G$6-'СЕТ СН'!$G$23</f>
        <v>1363.2796985999998</v>
      </c>
      <c r="I54" s="37">
        <f>SUMIFS(СВЦЭМ!$D$34:$D$777,СВЦЭМ!$A$34:$A$777,$A54,СВЦЭМ!$B$34:$B$777,I$47)+'СЕТ СН'!$G$11+СВЦЭМ!$D$10+'СЕТ СН'!$G$6-'СЕТ СН'!$G$23</f>
        <v>1231.0747190100001</v>
      </c>
      <c r="J54" s="37">
        <f>SUMIFS(СВЦЭМ!$D$34:$D$777,СВЦЭМ!$A$34:$A$777,$A54,СВЦЭМ!$B$34:$B$777,J$47)+'СЕТ СН'!$G$11+СВЦЭМ!$D$10+'СЕТ СН'!$G$6-'СЕТ СН'!$G$23</f>
        <v>1047.06847193</v>
      </c>
      <c r="K54" s="37">
        <f>SUMIFS(СВЦЭМ!$D$34:$D$777,СВЦЭМ!$A$34:$A$777,$A54,СВЦЭМ!$B$34:$B$777,K$47)+'СЕТ СН'!$G$11+СВЦЭМ!$D$10+'СЕТ СН'!$G$6-'СЕТ СН'!$G$23</f>
        <v>931.08064480000007</v>
      </c>
      <c r="L54" s="37">
        <f>SUMIFS(СВЦЭМ!$D$34:$D$777,СВЦЭМ!$A$34:$A$777,$A54,СВЦЭМ!$B$34:$B$777,L$47)+'СЕТ СН'!$G$11+СВЦЭМ!$D$10+'СЕТ СН'!$G$6-'СЕТ СН'!$G$23</f>
        <v>865.92322762999993</v>
      </c>
      <c r="M54" s="37">
        <f>SUMIFS(СВЦЭМ!$D$34:$D$777,СВЦЭМ!$A$34:$A$777,$A54,СВЦЭМ!$B$34:$B$777,M$47)+'СЕТ СН'!$G$11+СВЦЭМ!$D$10+'СЕТ СН'!$G$6-'СЕТ СН'!$G$23</f>
        <v>862.1032164799999</v>
      </c>
      <c r="N54" s="37">
        <f>SUMIFS(СВЦЭМ!$D$34:$D$777,СВЦЭМ!$A$34:$A$777,$A54,СВЦЭМ!$B$34:$B$777,N$47)+'СЕТ СН'!$G$11+СВЦЭМ!$D$10+'СЕТ СН'!$G$6-'СЕТ СН'!$G$23</f>
        <v>866.19038017000003</v>
      </c>
      <c r="O54" s="37">
        <f>SUMIFS(СВЦЭМ!$D$34:$D$777,СВЦЭМ!$A$34:$A$777,$A54,СВЦЭМ!$B$34:$B$777,O$47)+'СЕТ СН'!$G$11+СВЦЭМ!$D$10+'СЕТ СН'!$G$6-'СЕТ СН'!$G$23</f>
        <v>849.06358283999998</v>
      </c>
      <c r="P54" s="37">
        <f>SUMIFS(СВЦЭМ!$D$34:$D$777,СВЦЭМ!$A$34:$A$777,$A54,СВЦЭМ!$B$34:$B$777,P$47)+'СЕТ СН'!$G$11+СВЦЭМ!$D$10+'СЕТ СН'!$G$6-'СЕТ СН'!$G$23</f>
        <v>863.49486770000021</v>
      </c>
      <c r="Q54" s="37">
        <f>SUMIFS(СВЦЭМ!$D$34:$D$777,СВЦЭМ!$A$34:$A$777,$A54,СВЦЭМ!$B$34:$B$777,Q$47)+'СЕТ СН'!$G$11+СВЦЭМ!$D$10+'СЕТ СН'!$G$6-'СЕТ СН'!$G$23</f>
        <v>865.2318767700001</v>
      </c>
      <c r="R54" s="37">
        <f>SUMIFS(СВЦЭМ!$D$34:$D$777,СВЦЭМ!$A$34:$A$777,$A54,СВЦЭМ!$B$34:$B$777,R$47)+'СЕТ СН'!$G$11+СВЦЭМ!$D$10+'СЕТ СН'!$G$6-'СЕТ СН'!$G$23</f>
        <v>867.16869578000001</v>
      </c>
      <c r="S54" s="37">
        <f>SUMIFS(СВЦЭМ!$D$34:$D$777,СВЦЭМ!$A$34:$A$777,$A54,СВЦЭМ!$B$34:$B$777,S$47)+'СЕТ СН'!$G$11+СВЦЭМ!$D$10+'СЕТ СН'!$G$6-'СЕТ СН'!$G$23</f>
        <v>857.98744811000006</v>
      </c>
      <c r="T54" s="37">
        <f>SUMIFS(СВЦЭМ!$D$34:$D$777,СВЦЭМ!$A$34:$A$777,$A54,СВЦЭМ!$B$34:$B$777,T$47)+'СЕТ СН'!$G$11+СВЦЭМ!$D$10+'СЕТ СН'!$G$6-'СЕТ СН'!$G$23</f>
        <v>862.45787594000012</v>
      </c>
      <c r="U54" s="37">
        <f>SUMIFS(СВЦЭМ!$D$34:$D$777,СВЦЭМ!$A$34:$A$777,$A54,СВЦЭМ!$B$34:$B$777,U$47)+'СЕТ СН'!$G$11+СВЦЭМ!$D$10+'СЕТ СН'!$G$6-'СЕТ СН'!$G$23</f>
        <v>860.61683659000005</v>
      </c>
      <c r="V54" s="37">
        <f>SUMIFS(СВЦЭМ!$D$34:$D$777,СВЦЭМ!$A$34:$A$777,$A54,СВЦЭМ!$B$34:$B$777,V$47)+'СЕТ СН'!$G$11+СВЦЭМ!$D$10+'СЕТ СН'!$G$6-'СЕТ СН'!$G$23</f>
        <v>886.85740338000005</v>
      </c>
      <c r="W54" s="37">
        <f>SUMIFS(СВЦЭМ!$D$34:$D$777,СВЦЭМ!$A$34:$A$777,$A54,СВЦЭМ!$B$34:$B$777,W$47)+'СЕТ СН'!$G$11+СВЦЭМ!$D$10+'СЕТ СН'!$G$6-'СЕТ СН'!$G$23</f>
        <v>954.08834350999996</v>
      </c>
      <c r="X54" s="37">
        <f>SUMIFS(СВЦЭМ!$D$34:$D$777,СВЦЭМ!$A$34:$A$777,$A54,СВЦЭМ!$B$34:$B$777,X$47)+'СЕТ СН'!$G$11+СВЦЭМ!$D$10+'СЕТ СН'!$G$6-'СЕТ СН'!$G$23</f>
        <v>1067.5101155299999</v>
      </c>
      <c r="Y54" s="37">
        <f>SUMIFS(СВЦЭМ!$D$34:$D$777,СВЦЭМ!$A$34:$A$777,$A54,СВЦЭМ!$B$34:$B$777,Y$47)+'СЕТ СН'!$G$11+СВЦЭМ!$D$10+'СЕТ СН'!$G$6-'СЕТ СН'!$G$23</f>
        <v>1171.7835051299999</v>
      </c>
    </row>
    <row r="55" spans="1:25" ht="15.75" x14ac:dyDescent="0.2">
      <c r="A55" s="36">
        <f t="shared" si="1"/>
        <v>42955</v>
      </c>
      <c r="B55" s="37">
        <f>SUMIFS(СВЦЭМ!$D$34:$D$777,СВЦЭМ!$A$34:$A$777,$A55,СВЦЭМ!$B$34:$B$777,B$47)+'СЕТ СН'!$G$11+СВЦЭМ!$D$10+'СЕТ СН'!$G$6-'СЕТ СН'!$G$23</f>
        <v>1261.07787487</v>
      </c>
      <c r="C55" s="37">
        <f>SUMIFS(СВЦЭМ!$D$34:$D$777,СВЦЭМ!$A$34:$A$777,$A55,СВЦЭМ!$B$34:$B$777,C$47)+'СЕТ СН'!$G$11+СВЦЭМ!$D$10+'СЕТ СН'!$G$6-'СЕТ СН'!$G$23</f>
        <v>1347.11055738</v>
      </c>
      <c r="D55" s="37">
        <f>SUMIFS(СВЦЭМ!$D$34:$D$777,СВЦЭМ!$A$34:$A$777,$A55,СВЦЭМ!$B$34:$B$777,D$47)+'СЕТ СН'!$G$11+СВЦЭМ!$D$10+'СЕТ СН'!$G$6-'СЕТ СН'!$G$23</f>
        <v>1341.8952065599999</v>
      </c>
      <c r="E55" s="37">
        <f>SUMIFS(СВЦЭМ!$D$34:$D$777,СВЦЭМ!$A$34:$A$777,$A55,СВЦЭМ!$B$34:$B$777,E$47)+'СЕТ СН'!$G$11+СВЦЭМ!$D$10+'СЕТ СН'!$G$6-'СЕТ СН'!$G$23</f>
        <v>1332.1886868499998</v>
      </c>
      <c r="F55" s="37">
        <f>SUMIFS(СВЦЭМ!$D$34:$D$777,СВЦЭМ!$A$34:$A$777,$A55,СВЦЭМ!$B$34:$B$777,F$47)+'СЕТ СН'!$G$11+СВЦЭМ!$D$10+'СЕТ СН'!$G$6-'СЕТ СН'!$G$23</f>
        <v>1330.4126895699999</v>
      </c>
      <c r="G55" s="37">
        <f>SUMIFS(СВЦЭМ!$D$34:$D$777,СВЦЭМ!$A$34:$A$777,$A55,СВЦЭМ!$B$34:$B$777,G$47)+'СЕТ СН'!$G$11+СВЦЭМ!$D$10+'СЕТ СН'!$G$6-'СЕТ СН'!$G$23</f>
        <v>1336.0799345299999</v>
      </c>
      <c r="H55" s="37">
        <f>SUMIFS(СВЦЭМ!$D$34:$D$777,СВЦЭМ!$A$34:$A$777,$A55,СВЦЭМ!$B$34:$B$777,H$47)+'СЕТ СН'!$G$11+СВЦЭМ!$D$10+'СЕТ СН'!$G$6-'СЕТ СН'!$G$23</f>
        <v>1341.6636173099998</v>
      </c>
      <c r="I55" s="37">
        <f>SUMIFS(СВЦЭМ!$D$34:$D$777,СВЦЭМ!$A$34:$A$777,$A55,СВЦЭМ!$B$34:$B$777,I$47)+'СЕТ СН'!$G$11+СВЦЭМ!$D$10+'СЕТ СН'!$G$6-'СЕТ СН'!$G$23</f>
        <v>1203.1341793399999</v>
      </c>
      <c r="J55" s="37">
        <f>SUMIFS(СВЦЭМ!$D$34:$D$777,СВЦЭМ!$A$34:$A$777,$A55,СВЦЭМ!$B$34:$B$777,J$47)+'СЕТ СН'!$G$11+СВЦЭМ!$D$10+'СЕТ СН'!$G$6-'СЕТ СН'!$G$23</f>
        <v>1035.37875461</v>
      </c>
      <c r="K55" s="37">
        <f>SUMIFS(СВЦЭМ!$D$34:$D$777,СВЦЭМ!$A$34:$A$777,$A55,СВЦЭМ!$B$34:$B$777,K$47)+'СЕТ СН'!$G$11+СВЦЭМ!$D$10+'СЕТ СН'!$G$6-'СЕТ СН'!$G$23</f>
        <v>923.25857880000012</v>
      </c>
      <c r="L55" s="37">
        <f>SUMIFS(СВЦЭМ!$D$34:$D$777,СВЦЭМ!$A$34:$A$777,$A55,СВЦЭМ!$B$34:$B$777,L$47)+'СЕТ СН'!$G$11+СВЦЭМ!$D$10+'СЕТ СН'!$G$6-'СЕТ СН'!$G$23</f>
        <v>851.82073987000012</v>
      </c>
      <c r="M55" s="37">
        <f>SUMIFS(СВЦЭМ!$D$34:$D$777,СВЦЭМ!$A$34:$A$777,$A55,СВЦЭМ!$B$34:$B$777,M$47)+'СЕТ СН'!$G$11+СВЦЭМ!$D$10+'СЕТ СН'!$G$6-'СЕТ СН'!$G$23</f>
        <v>844.42051769</v>
      </c>
      <c r="N55" s="37">
        <f>SUMIFS(СВЦЭМ!$D$34:$D$777,СВЦЭМ!$A$34:$A$777,$A55,СВЦЭМ!$B$34:$B$777,N$47)+'СЕТ СН'!$G$11+СВЦЭМ!$D$10+'СЕТ СН'!$G$6-'СЕТ СН'!$G$23</f>
        <v>847.53584699000021</v>
      </c>
      <c r="O55" s="37">
        <f>SUMIFS(СВЦЭМ!$D$34:$D$777,СВЦЭМ!$A$34:$A$777,$A55,СВЦЭМ!$B$34:$B$777,O$47)+'СЕТ СН'!$G$11+СВЦЭМ!$D$10+'СЕТ СН'!$G$6-'СЕТ СН'!$G$23</f>
        <v>832.97693641000001</v>
      </c>
      <c r="P55" s="37">
        <f>SUMIFS(СВЦЭМ!$D$34:$D$777,СВЦЭМ!$A$34:$A$777,$A55,СВЦЭМ!$B$34:$B$777,P$47)+'СЕТ СН'!$G$11+СВЦЭМ!$D$10+'СЕТ СН'!$G$6-'СЕТ СН'!$G$23</f>
        <v>850.09236508000004</v>
      </c>
      <c r="Q55" s="37">
        <f>SUMIFS(СВЦЭМ!$D$34:$D$777,СВЦЭМ!$A$34:$A$777,$A55,СВЦЭМ!$B$34:$B$777,Q$47)+'СЕТ СН'!$G$11+СВЦЭМ!$D$10+'СЕТ СН'!$G$6-'СЕТ СН'!$G$23</f>
        <v>857.49779048000005</v>
      </c>
      <c r="R55" s="37">
        <f>SUMIFS(СВЦЭМ!$D$34:$D$777,СВЦЭМ!$A$34:$A$777,$A55,СВЦЭМ!$B$34:$B$777,R$47)+'СЕТ СН'!$G$11+СВЦЭМ!$D$10+'СЕТ СН'!$G$6-'СЕТ СН'!$G$23</f>
        <v>858.4284939600002</v>
      </c>
      <c r="S55" s="37">
        <f>SUMIFS(СВЦЭМ!$D$34:$D$777,СВЦЭМ!$A$34:$A$777,$A55,СВЦЭМ!$B$34:$B$777,S$47)+'СЕТ СН'!$G$11+СВЦЭМ!$D$10+'СЕТ СН'!$G$6-'СЕТ СН'!$G$23</f>
        <v>842.74782686000003</v>
      </c>
      <c r="T55" s="37">
        <f>SUMIFS(СВЦЭМ!$D$34:$D$777,СВЦЭМ!$A$34:$A$777,$A55,СВЦЭМ!$B$34:$B$777,T$47)+'СЕТ СН'!$G$11+СВЦЭМ!$D$10+'СЕТ СН'!$G$6-'СЕТ СН'!$G$23</f>
        <v>860.75535492000017</v>
      </c>
      <c r="U55" s="37">
        <f>SUMIFS(СВЦЭМ!$D$34:$D$777,СВЦЭМ!$A$34:$A$777,$A55,СВЦЭМ!$B$34:$B$777,U$47)+'СЕТ СН'!$G$11+СВЦЭМ!$D$10+'СЕТ СН'!$G$6-'СЕТ СН'!$G$23</f>
        <v>859.11250924000001</v>
      </c>
      <c r="V55" s="37">
        <f>SUMIFS(СВЦЭМ!$D$34:$D$777,СВЦЭМ!$A$34:$A$777,$A55,СВЦЭМ!$B$34:$B$777,V$47)+'СЕТ СН'!$G$11+СВЦЭМ!$D$10+'СЕТ СН'!$G$6-'СЕТ СН'!$G$23</f>
        <v>885.4135835699999</v>
      </c>
      <c r="W55" s="37">
        <f>SUMIFS(СВЦЭМ!$D$34:$D$777,СВЦЭМ!$A$34:$A$777,$A55,СВЦЭМ!$B$34:$B$777,W$47)+'СЕТ СН'!$G$11+СВЦЭМ!$D$10+'СЕТ СН'!$G$6-'СЕТ СН'!$G$23</f>
        <v>957.01013099000011</v>
      </c>
      <c r="X55" s="37">
        <f>SUMIFS(СВЦЭМ!$D$34:$D$777,СВЦЭМ!$A$34:$A$777,$A55,СВЦЭМ!$B$34:$B$777,X$47)+'СЕТ СН'!$G$11+СВЦЭМ!$D$10+'СЕТ СН'!$G$6-'СЕТ СН'!$G$23</f>
        <v>1071.5397822999998</v>
      </c>
      <c r="Y55" s="37">
        <f>SUMIFS(СВЦЭМ!$D$34:$D$777,СВЦЭМ!$A$34:$A$777,$A55,СВЦЭМ!$B$34:$B$777,Y$47)+'СЕТ СН'!$G$11+СВЦЭМ!$D$10+'СЕТ СН'!$G$6-'СЕТ СН'!$G$23</f>
        <v>1207.1637870099999</v>
      </c>
    </row>
    <row r="56" spans="1:25" ht="15.75" x14ac:dyDescent="0.2">
      <c r="A56" s="36">
        <f t="shared" si="1"/>
        <v>42956</v>
      </c>
      <c r="B56" s="37">
        <f>SUMIFS(СВЦЭМ!$D$34:$D$777,СВЦЭМ!$A$34:$A$777,$A56,СВЦЭМ!$B$34:$B$777,B$47)+'СЕТ СН'!$G$11+СВЦЭМ!$D$10+'СЕТ СН'!$G$6-'СЕТ СН'!$G$23</f>
        <v>1312.8674080199999</v>
      </c>
      <c r="C56" s="37">
        <f>SUMIFS(СВЦЭМ!$D$34:$D$777,СВЦЭМ!$A$34:$A$777,$A56,СВЦЭМ!$B$34:$B$777,C$47)+'СЕТ СН'!$G$11+СВЦЭМ!$D$10+'СЕТ СН'!$G$6-'СЕТ СН'!$G$23</f>
        <v>1322.90440427</v>
      </c>
      <c r="D56" s="37">
        <f>SUMIFS(СВЦЭМ!$D$34:$D$777,СВЦЭМ!$A$34:$A$777,$A56,СВЦЭМ!$B$34:$B$777,D$47)+'СЕТ СН'!$G$11+СВЦЭМ!$D$10+'СЕТ СН'!$G$6-'СЕТ СН'!$G$23</f>
        <v>1315.34926804</v>
      </c>
      <c r="E56" s="37">
        <f>SUMIFS(СВЦЭМ!$D$34:$D$777,СВЦЭМ!$A$34:$A$777,$A56,СВЦЭМ!$B$34:$B$777,E$47)+'СЕТ СН'!$G$11+СВЦЭМ!$D$10+'СЕТ СН'!$G$6-'СЕТ СН'!$G$23</f>
        <v>1306.7290765400001</v>
      </c>
      <c r="F56" s="37">
        <f>SUMIFS(СВЦЭМ!$D$34:$D$777,СВЦЭМ!$A$34:$A$777,$A56,СВЦЭМ!$B$34:$B$777,F$47)+'СЕТ СН'!$G$11+СВЦЭМ!$D$10+'СЕТ СН'!$G$6-'СЕТ СН'!$G$23</f>
        <v>1302.8189336399998</v>
      </c>
      <c r="G56" s="37">
        <f>SUMIFS(СВЦЭМ!$D$34:$D$777,СВЦЭМ!$A$34:$A$777,$A56,СВЦЭМ!$B$34:$B$777,G$47)+'СЕТ СН'!$G$11+СВЦЭМ!$D$10+'СЕТ СН'!$G$6-'СЕТ СН'!$G$23</f>
        <v>1309.30751695</v>
      </c>
      <c r="H56" s="37">
        <f>SUMIFS(СВЦЭМ!$D$34:$D$777,СВЦЭМ!$A$34:$A$777,$A56,СВЦЭМ!$B$34:$B$777,H$47)+'СЕТ СН'!$G$11+СВЦЭМ!$D$10+'СЕТ СН'!$G$6-'СЕТ СН'!$G$23</f>
        <v>1322.6546213300001</v>
      </c>
      <c r="I56" s="37">
        <f>SUMIFS(СВЦЭМ!$D$34:$D$777,СВЦЭМ!$A$34:$A$777,$A56,СВЦЭМ!$B$34:$B$777,I$47)+'СЕТ СН'!$G$11+СВЦЭМ!$D$10+'СЕТ СН'!$G$6-'СЕТ СН'!$G$23</f>
        <v>1243.10932417</v>
      </c>
      <c r="J56" s="37">
        <f>SUMIFS(СВЦЭМ!$D$34:$D$777,СВЦЭМ!$A$34:$A$777,$A56,СВЦЭМ!$B$34:$B$777,J$47)+'СЕТ СН'!$G$11+СВЦЭМ!$D$10+'СЕТ СН'!$G$6-'СЕТ СН'!$G$23</f>
        <v>1113.34718092</v>
      </c>
      <c r="K56" s="37">
        <f>SUMIFS(СВЦЭМ!$D$34:$D$777,СВЦЭМ!$A$34:$A$777,$A56,СВЦЭМ!$B$34:$B$777,K$47)+'СЕТ СН'!$G$11+СВЦЭМ!$D$10+'СЕТ СН'!$G$6-'СЕТ СН'!$G$23</f>
        <v>981.90749706999986</v>
      </c>
      <c r="L56" s="37">
        <f>SUMIFS(СВЦЭМ!$D$34:$D$777,СВЦЭМ!$A$34:$A$777,$A56,СВЦЭМ!$B$34:$B$777,L$47)+'СЕТ СН'!$G$11+СВЦЭМ!$D$10+'СЕТ СН'!$G$6-'СЕТ СН'!$G$23</f>
        <v>886.29029577000006</v>
      </c>
      <c r="M56" s="37">
        <f>SUMIFS(СВЦЭМ!$D$34:$D$777,СВЦЭМ!$A$34:$A$777,$A56,СВЦЭМ!$B$34:$B$777,M$47)+'СЕТ СН'!$G$11+СВЦЭМ!$D$10+'СЕТ СН'!$G$6-'СЕТ СН'!$G$23</f>
        <v>857.66640300000017</v>
      </c>
      <c r="N56" s="37">
        <f>SUMIFS(СВЦЭМ!$D$34:$D$777,СВЦЭМ!$A$34:$A$777,$A56,СВЦЭМ!$B$34:$B$777,N$47)+'СЕТ СН'!$G$11+СВЦЭМ!$D$10+'СЕТ СН'!$G$6-'СЕТ СН'!$G$23</f>
        <v>862.81926236000004</v>
      </c>
      <c r="O56" s="37">
        <f>SUMIFS(СВЦЭМ!$D$34:$D$777,СВЦЭМ!$A$34:$A$777,$A56,СВЦЭМ!$B$34:$B$777,O$47)+'СЕТ СН'!$G$11+СВЦЭМ!$D$10+'СЕТ СН'!$G$6-'СЕТ СН'!$G$23</f>
        <v>852.43417098999998</v>
      </c>
      <c r="P56" s="37">
        <f>SUMIFS(СВЦЭМ!$D$34:$D$777,СВЦЭМ!$A$34:$A$777,$A56,СВЦЭМ!$B$34:$B$777,P$47)+'СЕТ СН'!$G$11+СВЦЭМ!$D$10+'СЕТ СН'!$G$6-'СЕТ СН'!$G$23</f>
        <v>867.31132449999996</v>
      </c>
      <c r="Q56" s="37">
        <f>SUMIFS(СВЦЭМ!$D$34:$D$777,СВЦЭМ!$A$34:$A$777,$A56,СВЦЭМ!$B$34:$B$777,Q$47)+'СЕТ СН'!$G$11+СВЦЭМ!$D$10+'СЕТ СН'!$G$6-'СЕТ СН'!$G$23</f>
        <v>870.16760314000021</v>
      </c>
      <c r="R56" s="37">
        <f>SUMIFS(СВЦЭМ!$D$34:$D$777,СВЦЭМ!$A$34:$A$777,$A56,СВЦЭМ!$B$34:$B$777,R$47)+'СЕТ СН'!$G$11+СВЦЭМ!$D$10+'СЕТ СН'!$G$6-'СЕТ СН'!$G$23</f>
        <v>876.64320442999997</v>
      </c>
      <c r="S56" s="37">
        <f>SUMIFS(СВЦЭМ!$D$34:$D$777,СВЦЭМ!$A$34:$A$777,$A56,СВЦЭМ!$B$34:$B$777,S$47)+'СЕТ СН'!$G$11+СВЦЭМ!$D$10+'СЕТ СН'!$G$6-'СЕТ СН'!$G$23</f>
        <v>865.39854124000021</v>
      </c>
      <c r="T56" s="37">
        <f>SUMIFS(СВЦЭМ!$D$34:$D$777,СВЦЭМ!$A$34:$A$777,$A56,СВЦЭМ!$B$34:$B$777,T$47)+'СЕТ СН'!$G$11+СВЦЭМ!$D$10+'СЕТ СН'!$G$6-'СЕТ СН'!$G$23</f>
        <v>872.95788040000002</v>
      </c>
      <c r="U56" s="37">
        <f>SUMIFS(СВЦЭМ!$D$34:$D$777,СВЦЭМ!$A$34:$A$777,$A56,СВЦЭМ!$B$34:$B$777,U$47)+'СЕТ СН'!$G$11+СВЦЭМ!$D$10+'СЕТ СН'!$G$6-'СЕТ СН'!$G$23</f>
        <v>873.52257104</v>
      </c>
      <c r="V56" s="37">
        <f>SUMIFS(СВЦЭМ!$D$34:$D$777,СВЦЭМ!$A$34:$A$777,$A56,СВЦЭМ!$B$34:$B$777,V$47)+'СЕТ СН'!$G$11+СВЦЭМ!$D$10+'СЕТ СН'!$G$6-'СЕТ СН'!$G$23</f>
        <v>896.53491982000014</v>
      </c>
      <c r="W56" s="37">
        <f>SUMIFS(СВЦЭМ!$D$34:$D$777,СВЦЭМ!$A$34:$A$777,$A56,СВЦЭМ!$B$34:$B$777,W$47)+'СЕТ СН'!$G$11+СВЦЭМ!$D$10+'СЕТ СН'!$G$6-'СЕТ СН'!$G$23</f>
        <v>963.87203256000021</v>
      </c>
      <c r="X56" s="37">
        <f>SUMIFS(СВЦЭМ!$D$34:$D$777,СВЦЭМ!$A$34:$A$777,$A56,СВЦЭМ!$B$34:$B$777,X$47)+'СЕТ СН'!$G$11+СВЦЭМ!$D$10+'СЕТ СН'!$G$6-'СЕТ СН'!$G$23</f>
        <v>1011.5419771699999</v>
      </c>
      <c r="Y56" s="37">
        <f>SUMIFS(СВЦЭМ!$D$34:$D$777,СВЦЭМ!$A$34:$A$777,$A56,СВЦЭМ!$B$34:$B$777,Y$47)+'СЕТ СН'!$G$11+СВЦЭМ!$D$10+'СЕТ СН'!$G$6-'СЕТ СН'!$G$23</f>
        <v>1048.9168552299998</v>
      </c>
    </row>
    <row r="57" spans="1:25" ht="15.75" x14ac:dyDescent="0.2">
      <c r="A57" s="36">
        <f t="shared" si="1"/>
        <v>42957</v>
      </c>
      <c r="B57" s="37">
        <f>SUMIFS(СВЦЭМ!$D$34:$D$777,СВЦЭМ!$A$34:$A$777,$A57,СВЦЭМ!$B$34:$B$777,B$47)+'СЕТ СН'!$G$11+СВЦЭМ!$D$10+'СЕТ СН'!$G$6-'СЕТ СН'!$G$23</f>
        <v>1020.88627559</v>
      </c>
      <c r="C57" s="37">
        <f>SUMIFS(СВЦЭМ!$D$34:$D$777,СВЦЭМ!$A$34:$A$777,$A57,СВЦЭМ!$B$34:$B$777,C$47)+'СЕТ СН'!$G$11+СВЦЭМ!$D$10+'СЕТ СН'!$G$6-'СЕТ СН'!$G$23</f>
        <v>1051.6306089499999</v>
      </c>
      <c r="D57" s="37">
        <f>SUMIFS(СВЦЭМ!$D$34:$D$777,СВЦЭМ!$A$34:$A$777,$A57,СВЦЭМ!$B$34:$B$777,D$47)+'СЕТ СН'!$G$11+СВЦЭМ!$D$10+'СЕТ СН'!$G$6-'СЕТ СН'!$G$23</f>
        <v>1064.3364988200001</v>
      </c>
      <c r="E57" s="37">
        <f>SUMIFS(СВЦЭМ!$D$34:$D$777,СВЦЭМ!$A$34:$A$777,$A57,СВЦЭМ!$B$34:$B$777,E$47)+'СЕТ СН'!$G$11+СВЦЭМ!$D$10+'СЕТ СН'!$G$6-'СЕТ СН'!$G$23</f>
        <v>1076.6409816999999</v>
      </c>
      <c r="F57" s="37">
        <f>SUMIFS(СВЦЭМ!$D$34:$D$777,СВЦЭМ!$A$34:$A$777,$A57,СВЦЭМ!$B$34:$B$777,F$47)+'СЕТ СН'!$G$11+СВЦЭМ!$D$10+'СЕТ СН'!$G$6-'СЕТ СН'!$G$23</f>
        <v>1085.0795677000001</v>
      </c>
      <c r="G57" s="37">
        <f>SUMIFS(СВЦЭМ!$D$34:$D$777,СВЦЭМ!$A$34:$A$777,$A57,СВЦЭМ!$B$34:$B$777,G$47)+'СЕТ СН'!$G$11+СВЦЭМ!$D$10+'СЕТ СН'!$G$6-'СЕТ СН'!$G$23</f>
        <v>1085.4291637900001</v>
      </c>
      <c r="H57" s="37">
        <f>SUMIFS(СВЦЭМ!$D$34:$D$777,СВЦЭМ!$A$34:$A$777,$A57,СВЦЭМ!$B$34:$B$777,H$47)+'СЕТ СН'!$G$11+СВЦЭМ!$D$10+'СЕТ СН'!$G$6-'СЕТ СН'!$G$23</f>
        <v>1090.82654129</v>
      </c>
      <c r="I57" s="37">
        <f>SUMIFS(СВЦЭМ!$D$34:$D$777,СВЦЭМ!$A$34:$A$777,$A57,СВЦЭМ!$B$34:$B$777,I$47)+'СЕТ СН'!$G$11+СВЦЭМ!$D$10+'СЕТ СН'!$G$6-'СЕТ СН'!$G$23</f>
        <v>1076.1788421699998</v>
      </c>
      <c r="J57" s="37">
        <f>SUMIFS(СВЦЭМ!$D$34:$D$777,СВЦЭМ!$A$34:$A$777,$A57,СВЦЭМ!$B$34:$B$777,J$47)+'СЕТ СН'!$G$11+СВЦЭМ!$D$10+'СЕТ СН'!$G$6-'СЕТ СН'!$G$23</f>
        <v>1077.0773081100001</v>
      </c>
      <c r="K57" s="37">
        <f>SUMIFS(СВЦЭМ!$D$34:$D$777,СВЦЭМ!$A$34:$A$777,$A57,СВЦЭМ!$B$34:$B$777,K$47)+'СЕТ СН'!$G$11+СВЦЭМ!$D$10+'СЕТ СН'!$G$6-'СЕТ СН'!$G$23</f>
        <v>1057.8556639899998</v>
      </c>
      <c r="L57" s="37">
        <f>SUMIFS(СВЦЭМ!$D$34:$D$777,СВЦЭМ!$A$34:$A$777,$A57,СВЦЭМ!$B$34:$B$777,L$47)+'СЕТ СН'!$G$11+СВЦЭМ!$D$10+'СЕТ СН'!$G$6-'СЕТ СН'!$G$23</f>
        <v>968.80770731000007</v>
      </c>
      <c r="M57" s="37">
        <f>SUMIFS(СВЦЭМ!$D$34:$D$777,СВЦЭМ!$A$34:$A$777,$A57,СВЦЭМ!$B$34:$B$777,M$47)+'СЕТ СН'!$G$11+СВЦЭМ!$D$10+'СЕТ СН'!$G$6-'СЕТ СН'!$G$23</f>
        <v>933.91005550999989</v>
      </c>
      <c r="N57" s="37">
        <f>SUMIFS(СВЦЭМ!$D$34:$D$777,СВЦЭМ!$A$34:$A$777,$A57,СВЦЭМ!$B$34:$B$777,N$47)+'СЕТ СН'!$G$11+СВЦЭМ!$D$10+'СЕТ СН'!$G$6-'СЕТ СН'!$G$23</f>
        <v>928.42655614</v>
      </c>
      <c r="O57" s="37">
        <f>SUMIFS(СВЦЭМ!$D$34:$D$777,СВЦЭМ!$A$34:$A$777,$A57,СВЦЭМ!$B$34:$B$777,O$47)+'СЕТ СН'!$G$11+СВЦЭМ!$D$10+'СЕТ СН'!$G$6-'СЕТ СН'!$G$23</f>
        <v>930.62367970000014</v>
      </c>
      <c r="P57" s="37">
        <f>SUMIFS(СВЦЭМ!$D$34:$D$777,СВЦЭМ!$A$34:$A$777,$A57,СВЦЭМ!$B$34:$B$777,P$47)+'СЕТ СН'!$G$11+СВЦЭМ!$D$10+'СЕТ СН'!$G$6-'СЕТ СН'!$G$23</f>
        <v>932.36165155000003</v>
      </c>
      <c r="Q57" s="37">
        <f>SUMIFS(СВЦЭМ!$D$34:$D$777,СВЦЭМ!$A$34:$A$777,$A57,СВЦЭМ!$B$34:$B$777,Q$47)+'СЕТ СН'!$G$11+СВЦЭМ!$D$10+'СЕТ СН'!$G$6-'СЕТ СН'!$G$23</f>
        <v>930.74658786000009</v>
      </c>
      <c r="R57" s="37">
        <f>SUMIFS(СВЦЭМ!$D$34:$D$777,СВЦЭМ!$A$34:$A$777,$A57,СВЦЭМ!$B$34:$B$777,R$47)+'СЕТ СН'!$G$11+СВЦЭМ!$D$10+'СЕТ СН'!$G$6-'СЕТ СН'!$G$23</f>
        <v>925.17741868000007</v>
      </c>
      <c r="S57" s="37">
        <f>SUMIFS(СВЦЭМ!$D$34:$D$777,СВЦЭМ!$A$34:$A$777,$A57,СВЦЭМ!$B$34:$B$777,S$47)+'СЕТ СН'!$G$11+СВЦЭМ!$D$10+'СЕТ СН'!$G$6-'СЕТ СН'!$G$23</f>
        <v>925.20696008999994</v>
      </c>
      <c r="T57" s="37">
        <f>SUMIFS(СВЦЭМ!$D$34:$D$777,СВЦЭМ!$A$34:$A$777,$A57,СВЦЭМ!$B$34:$B$777,T$47)+'СЕТ СН'!$G$11+СВЦЭМ!$D$10+'СЕТ СН'!$G$6-'СЕТ СН'!$G$23</f>
        <v>922.84915793000005</v>
      </c>
      <c r="U57" s="37">
        <f>SUMIFS(СВЦЭМ!$D$34:$D$777,СВЦЭМ!$A$34:$A$777,$A57,СВЦЭМ!$B$34:$B$777,U$47)+'СЕТ СН'!$G$11+СВЦЭМ!$D$10+'СЕТ СН'!$G$6-'СЕТ СН'!$G$23</f>
        <v>921.78389039000012</v>
      </c>
      <c r="V57" s="37">
        <f>SUMIFS(СВЦЭМ!$D$34:$D$777,СВЦЭМ!$A$34:$A$777,$A57,СВЦЭМ!$B$34:$B$777,V$47)+'СЕТ СН'!$G$11+СВЦЭМ!$D$10+'СЕТ СН'!$G$6-'СЕТ СН'!$G$23</f>
        <v>962.17865308</v>
      </c>
      <c r="W57" s="37">
        <f>SUMIFS(СВЦЭМ!$D$34:$D$777,СВЦЭМ!$A$34:$A$777,$A57,СВЦЭМ!$B$34:$B$777,W$47)+'СЕТ СН'!$G$11+СВЦЭМ!$D$10+'СЕТ СН'!$G$6-'СЕТ СН'!$G$23</f>
        <v>1044.6594820099999</v>
      </c>
      <c r="X57" s="37">
        <f>SUMIFS(СВЦЭМ!$D$34:$D$777,СВЦЭМ!$A$34:$A$777,$A57,СВЦЭМ!$B$34:$B$777,X$47)+'СЕТ СН'!$G$11+СВЦЭМ!$D$10+'СЕТ СН'!$G$6-'СЕТ СН'!$G$23</f>
        <v>1060.8541547999998</v>
      </c>
      <c r="Y57" s="37">
        <f>SUMIFS(СВЦЭМ!$D$34:$D$777,СВЦЭМ!$A$34:$A$777,$A57,СВЦЭМ!$B$34:$B$777,Y$47)+'СЕТ СН'!$G$11+СВЦЭМ!$D$10+'СЕТ СН'!$G$6-'СЕТ СН'!$G$23</f>
        <v>1059.0255325399999</v>
      </c>
    </row>
    <row r="58" spans="1:25" ht="15.75" x14ac:dyDescent="0.2">
      <c r="A58" s="36">
        <f t="shared" si="1"/>
        <v>42958</v>
      </c>
      <c r="B58" s="37">
        <f>SUMIFS(СВЦЭМ!$D$34:$D$777,СВЦЭМ!$A$34:$A$777,$A58,СВЦЭМ!$B$34:$B$777,B$47)+'СЕТ СН'!$G$11+СВЦЭМ!$D$10+'СЕТ СН'!$G$6-'СЕТ СН'!$G$23</f>
        <v>1053.5142641299999</v>
      </c>
      <c r="C58" s="37">
        <f>SUMIFS(СВЦЭМ!$D$34:$D$777,СВЦЭМ!$A$34:$A$777,$A58,СВЦЭМ!$B$34:$B$777,C$47)+'СЕТ СН'!$G$11+СВЦЭМ!$D$10+'СЕТ СН'!$G$6-'СЕТ СН'!$G$23</f>
        <v>1052.1558666699998</v>
      </c>
      <c r="D58" s="37">
        <f>SUMIFS(СВЦЭМ!$D$34:$D$777,СВЦЭМ!$A$34:$A$777,$A58,СВЦЭМ!$B$34:$B$777,D$47)+'СЕТ СН'!$G$11+СВЦЭМ!$D$10+'СЕТ СН'!$G$6-'СЕТ СН'!$G$23</f>
        <v>1059.22203373</v>
      </c>
      <c r="E58" s="37">
        <f>SUMIFS(СВЦЭМ!$D$34:$D$777,СВЦЭМ!$A$34:$A$777,$A58,СВЦЭМ!$B$34:$B$777,E$47)+'СЕТ СН'!$G$11+СВЦЭМ!$D$10+'СЕТ СН'!$G$6-'СЕТ СН'!$G$23</f>
        <v>1067.2820060700001</v>
      </c>
      <c r="F58" s="37">
        <f>SUMIFS(СВЦЭМ!$D$34:$D$777,СВЦЭМ!$A$34:$A$777,$A58,СВЦЭМ!$B$34:$B$777,F$47)+'СЕТ СН'!$G$11+СВЦЭМ!$D$10+'СЕТ СН'!$G$6-'СЕТ СН'!$G$23</f>
        <v>1072.8073555399999</v>
      </c>
      <c r="G58" s="37">
        <f>SUMIFS(СВЦЭМ!$D$34:$D$777,СВЦЭМ!$A$34:$A$777,$A58,СВЦЭМ!$B$34:$B$777,G$47)+'СЕТ СН'!$G$11+СВЦЭМ!$D$10+'СЕТ СН'!$G$6-'СЕТ СН'!$G$23</f>
        <v>1065.1809343800001</v>
      </c>
      <c r="H58" s="37">
        <f>SUMIFS(СВЦЭМ!$D$34:$D$777,СВЦЭМ!$A$34:$A$777,$A58,СВЦЭМ!$B$34:$B$777,H$47)+'СЕТ СН'!$G$11+СВЦЭМ!$D$10+'СЕТ СН'!$G$6-'СЕТ СН'!$G$23</f>
        <v>1067.5260972299998</v>
      </c>
      <c r="I58" s="37">
        <f>SUMIFS(СВЦЭМ!$D$34:$D$777,СВЦЭМ!$A$34:$A$777,$A58,СВЦЭМ!$B$34:$B$777,I$47)+'СЕТ СН'!$G$11+СВЦЭМ!$D$10+'СЕТ СН'!$G$6-'СЕТ СН'!$G$23</f>
        <v>1075.7502509699998</v>
      </c>
      <c r="J58" s="37">
        <f>SUMIFS(СВЦЭМ!$D$34:$D$777,СВЦЭМ!$A$34:$A$777,$A58,СВЦЭМ!$B$34:$B$777,J$47)+'СЕТ СН'!$G$11+СВЦЭМ!$D$10+'СЕТ СН'!$G$6-'СЕТ СН'!$G$23</f>
        <v>1078.47850376</v>
      </c>
      <c r="K58" s="37">
        <f>SUMIFS(СВЦЭМ!$D$34:$D$777,СВЦЭМ!$A$34:$A$777,$A58,СВЦЭМ!$B$34:$B$777,K$47)+'СЕТ СН'!$G$11+СВЦЭМ!$D$10+'СЕТ СН'!$G$6-'СЕТ СН'!$G$23</f>
        <v>1063.9625065999999</v>
      </c>
      <c r="L58" s="37">
        <f>SUMIFS(СВЦЭМ!$D$34:$D$777,СВЦЭМ!$A$34:$A$777,$A58,СВЦЭМ!$B$34:$B$777,L$47)+'СЕТ СН'!$G$11+СВЦЭМ!$D$10+'СЕТ СН'!$G$6-'СЕТ СН'!$G$23</f>
        <v>968.79997941000011</v>
      </c>
      <c r="M58" s="37">
        <f>SUMIFS(СВЦЭМ!$D$34:$D$777,СВЦЭМ!$A$34:$A$777,$A58,СВЦЭМ!$B$34:$B$777,M$47)+'СЕТ СН'!$G$11+СВЦЭМ!$D$10+'СЕТ СН'!$G$6-'СЕТ СН'!$G$23</f>
        <v>932.86638448000008</v>
      </c>
      <c r="N58" s="37">
        <f>SUMIFS(СВЦЭМ!$D$34:$D$777,СВЦЭМ!$A$34:$A$777,$A58,СВЦЭМ!$B$34:$B$777,N$47)+'СЕТ СН'!$G$11+СВЦЭМ!$D$10+'СЕТ СН'!$G$6-'СЕТ СН'!$G$23</f>
        <v>930.63615234999997</v>
      </c>
      <c r="O58" s="37">
        <f>SUMIFS(СВЦЭМ!$D$34:$D$777,СВЦЭМ!$A$34:$A$777,$A58,СВЦЭМ!$B$34:$B$777,O$47)+'СЕТ СН'!$G$11+СВЦЭМ!$D$10+'СЕТ СН'!$G$6-'СЕТ СН'!$G$23</f>
        <v>930.13234527000009</v>
      </c>
      <c r="P58" s="37">
        <f>SUMIFS(СВЦЭМ!$D$34:$D$777,СВЦЭМ!$A$34:$A$777,$A58,СВЦЭМ!$B$34:$B$777,P$47)+'СЕТ СН'!$G$11+СВЦЭМ!$D$10+'СЕТ СН'!$G$6-'СЕТ СН'!$G$23</f>
        <v>931.86198555999999</v>
      </c>
      <c r="Q58" s="37">
        <f>SUMIFS(СВЦЭМ!$D$34:$D$777,СВЦЭМ!$A$34:$A$777,$A58,СВЦЭМ!$B$34:$B$777,Q$47)+'СЕТ СН'!$G$11+СВЦЭМ!$D$10+'СЕТ СН'!$G$6-'СЕТ СН'!$G$23</f>
        <v>929.20850214000006</v>
      </c>
      <c r="R58" s="37">
        <f>SUMIFS(СВЦЭМ!$D$34:$D$777,СВЦЭМ!$A$34:$A$777,$A58,СВЦЭМ!$B$34:$B$777,R$47)+'СЕТ СН'!$G$11+СВЦЭМ!$D$10+'СЕТ СН'!$G$6-'СЕТ СН'!$G$23</f>
        <v>923.0772890799999</v>
      </c>
      <c r="S58" s="37">
        <f>SUMIFS(СВЦЭМ!$D$34:$D$777,СВЦЭМ!$A$34:$A$777,$A58,СВЦЭМ!$B$34:$B$777,S$47)+'СЕТ СН'!$G$11+СВЦЭМ!$D$10+'СЕТ СН'!$G$6-'СЕТ СН'!$G$23</f>
        <v>920.03314701999989</v>
      </c>
      <c r="T58" s="37">
        <f>SUMIFS(СВЦЭМ!$D$34:$D$777,СВЦЭМ!$A$34:$A$777,$A58,СВЦЭМ!$B$34:$B$777,T$47)+'СЕТ СН'!$G$11+СВЦЭМ!$D$10+'СЕТ СН'!$G$6-'СЕТ СН'!$G$23</f>
        <v>912.53626736000001</v>
      </c>
      <c r="U58" s="37">
        <f>SUMIFS(СВЦЭМ!$D$34:$D$777,СВЦЭМ!$A$34:$A$777,$A58,СВЦЭМ!$B$34:$B$777,U$47)+'СЕТ СН'!$G$11+СВЦЭМ!$D$10+'СЕТ СН'!$G$6-'СЕТ СН'!$G$23</f>
        <v>906.05094069999996</v>
      </c>
      <c r="V58" s="37">
        <f>SUMIFS(СВЦЭМ!$D$34:$D$777,СВЦЭМ!$A$34:$A$777,$A58,СВЦЭМ!$B$34:$B$777,V$47)+'СЕТ СН'!$G$11+СВЦЭМ!$D$10+'СЕТ СН'!$G$6-'СЕТ СН'!$G$23</f>
        <v>943.78353648000007</v>
      </c>
      <c r="W58" s="37">
        <f>SUMIFS(СВЦЭМ!$D$34:$D$777,СВЦЭМ!$A$34:$A$777,$A58,СВЦЭМ!$B$34:$B$777,W$47)+'СЕТ СН'!$G$11+СВЦЭМ!$D$10+'СЕТ СН'!$G$6-'СЕТ СН'!$G$23</f>
        <v>1007.82616229</v>
      </c>
      <c r="X58" s="37">
        <f>SUMIFS(СВЦЭМ!$D$34:$D$777,СВЦЭМ!$A$34:$A$777,$A58,СВЦЭМ!$B$34:$B$777,X$47)+'СЕТ СН'!$G$11+СВЦЭМ!$D$10+'СЕТ СН'!$G$6-'СЕТ СН'!$G$23</f>
        <v>952.28550123000014</v>
      </c>
      <c r="Y58" s="37">
        <f>SUMIFS(СВЦЭМ!$D$34:$D$777,СВЦЭМ!$A$34:$A$777,$A58,СВЦЭМ!$B$34:$B$777,Y$47)+'СЕТ СН'!$G$11+СВЦЭМ!$D$10+'СЕТ СН'!$G$6-'СЕТ СН'!$G$23</f>
        <v>958.37326729999995</v>
      </c>
    </row>
    <row r="59" spans="1:25" ht="15.75" x14ac:dyDescent="0.2">
      <c r="A59" s="36">
        <f t="shared" si="1"/>
        <v>42959</v>
      </c>
      <c r="B59" s="37">
        <f>SUMIFS(СВЦЭМ!$D$34:$D$777,СВЦЭМ!$A$34:$A$777,$A59,СВЦЭМ!$B$34:$B$777,B$47)+'СЕТ СН'!$G$11+СВЦЭМ!$D$10+'СЕТ СН'!$G$6-'СЕТ СН'!$G$23</f>
        <v>1022.5243919899999</v>
      </c>
      <c r="C59" s="37">
        <f>SUMIFS(СВЦЭМ!$D$34:$D$777,СВЦЭМ!$A$34:$A$777,$A59,СВЦЭМ!$B$34:$B$777,C$47)+'СЕТ СН'!$G$11+СВЦЭМ!$D$10+'СЕТ СН'!$G$6-'СЕТ СН'!$G$23</f>
        <v>1072.3333476299999</v>
      </c>
      <c r="D59" s="37">
        <f>SUMIFS(СВЦЭМ!$D$34:$D$777,СВЦЭМ!$A$34:$A$777,$A59,СВЦЭМ!$B$34:$B$777,D$47)+'СЕТ СН'!$G$11+СВЦЭМ!$D$10+'СЕТ СН'!$G$6-'СЕТ СН'!$G$23</f>
        <v>1092.4790254599998</v>
      </c>
      <c r="E59" s="37">
        <f>SUMIFS(СВЦЭМ!$D$34:$D$777,СВЦЭМ!$A$34:$A$777,$A59,СВЦЭМ!$B$34:$B$777,E$47)+'СЕТ СН'!$G$11+СВЦЭМ!$D$10+'СЕТ СН'!$G$6-'СЕТ СН'!$G$23</f>
        <v>1129.2412827799999</v>
      </c>
      <c r="F59" s="37">
        <f>SUMIFS(СВЦЭМ!$D$34:$D$777,СВЦЭМ!$A$34:$A$777,$A59,СВЦЭМ!$B$34:$B$777,F$47)+'СЕТ СН'!$G$11+СВЦЭМ!$D$10+'СЕТ СН'!$G$6-'СЕТ СН'!$G$23</f>
        <v>1122.6856889000001</v>
      </c>
      <c r="G59" s="37">
        <f>SUMIFS(СВЦЭМ!$D$34:$D$777,СВЦЭМ!$A$34:$A$777,$A59,СВЦЭМ!$B$34:$B$777,G$47)+'СЕТ СН'!$G$11+СВЦЭМ!$D$10+'СЕТ СН'!$G$6-'СЕТ СН'!$G$23</f>
        <v>1124.8490419</v>
      </c>
      <c r="H59" s="37">
        <f>SUMIFS(СВЦЭМ!$D$34:$D$777,СВЦЭМ!$A$34:$A$777,$A59,СВЦЭМ!$B$34:$B$777,H$47)+'СЕТ СН'!$G$11+СВЦЭМ!$D$10+'СЕТ СН'!$G$6-'СЕТ СН'!$G$23</f>
        <v>1106.6726891599999</v>
      </c>
      <c r="I59" s="37">
        <f>SUMIFS(СВЦЭМ!$D$34:$D$777,СВЦЭМ!$A$34:$A$777,$A59,СВЦЭМ!$B$34:$B$777,I$47)+'СЕТ СН'!$G$11+СВЦЭМ!$D$10+'СЕТ СН'!$G$6-'СЕТ СН'!$G$23</f>
        <v>1116.3353868999998</v>
      </c>
      <c r="J59" s="37">
        <f>SUMIFS(СВЦЭМ!$D$34:$D$777,СВЦЭМ!$A$34:$A$777,$A59,СВЦЭМ!$B$34:$B$777,J$47)+'СЕТ СН'!$G$11+СВЦЭМ!$D$10+'СЕТ СН'!$G$6-'СЕТ СН'!$G$23</f>
        <v>1076.7256681499998</v>
      </c>
      <c r="K59" s="37">
        <f>SUMIFS(СВЦЭМ!$D$34:$D$777,СВЦЭМ!$A$34:$A$777,$A59,СВЦЭМ!$B$34:$B$777,K$47)+'СЕТ СН'!$G$11+СВЦЭМ!$D$10+'СЕТ СН'!$G$6-'СЕТ СН'!$G$23</f>
        <v>1017.7945000699999</v>
      </c>
      <c r="L59" s="37">
        <f>SUMIFS(СВЦЭМ!$D$34:$D$777,СВЦЭМ!$A$34:$A$777,$A59,СВЦЭМ!$B$34:$B$777,L$47)+'СЕТ СН'!$G$11+СВЦЭМ!$D$10+'СЕТ СН'!$G$6-'СЕТ СН'!$G$23</f>
        <v>908.77062517000013</v>
      </c>
      <c r="M59" s="37">
        <f>SUMIFS(СВЦЭМ!$D$34:$D$777,СВЦЭМ!$A$34:$A$777,$A59,СВЦЭМ!$B$34:$B$777,M$47)+'СЕТ СН'!$G$11+СВЦЭМ!$D$10+'СЕТ СН'!$G$6-'СЕТ СН'!$G$23</f>
        <v>873.44629230999999</v>
      </c>
      <c r="N59" s="37">
        <f>SUMIFS(СВЦЭМ!$D$34:$D$777,СВЦЭМ!$A$34:$A$777,$A59,СВЦЭМ!$B$34:$B$777,N$47)+'СЕТ СН'!$G$11+СВЦЭМ!$D$10+'СЕТ СН'!$G$6-'СЕТ СН'!$G$23</f>
        <v>878.32099640000001</v>
      </c>
      <c r="O59" s="37">
        <f>SUMIFS(СВЦЭМ!$D$34:$D$777,СВЦЭМ!$A$34:$A$777,$A59,СВЦЭМ!$B$34:$B$777,O$47)+'СЕТ СН'!$G$11+СВЦЭМ!$D$10+'СЕТ СН'!$G$6-'СЕТ СН'!$G$23</f>
        <v>885.97366065000006</v>
      </c>
      <c r="P59" s="37">
        <f>SUMIFS(СВЦЭМ!$D$34:$D$777,СВЦЭМ!$A$34:$A$777,$A59,СВЦЭМ!$B$34:$B$777,P$47)+'СЕТ СН'!$G$11+СВЦЭМ!$D$10+'СЕТ СН'!$G$6-'СЕТ СН'!$G$23</f>
        <v>889.9714687300002</v>
      </c>
      <c r="Q59" s="37">
        <f>SUMIFS(СВЦЭМ!$D$34:$D$777,СВЦЭМ!$A$34:$A$777,$A59,СВЦЭМ!$B$34:$B$777,Q$47)+'СЕТ СН'!$G$11+СВЦЭМ!$D$10+'СЕТ СН'!$G$6-'СЕТ СН'!$G$23</f>
        <v>883.77145943999994</v>
      </c>
      <c r="R59" s="37">
        <f>SUMIFS(СВЦЭМ!$D$34:$D$777,СВЦЭМ!$A$34:$A$777,$A59,СВЦЭМ!$B$34:$B$777,R$47)+'СЕТ СН'!$G$11+СВЦЭМ!$D$10+'СЕТ СН'!$G$6-'СЕТ СН'!$G$23</f>
        <v>898.09552599000017</v>
      </c>
      <c r="S59" s="37">
        <f>SUMIFS(СВЦЭМ!$D$34:$D$777,СВЦЭМ!$A$34:$A$777,$A59,СВЦЭМ!$B$34:$B$777,S$47)+'СЕТ СН'!$G$11+СВЦЭМ!$D$10+'СЕТ СН'!$G$6-'СЕТ СН'!$G$23</f>
        <v>893.79456887000015</v>
      </c>
      <c r="T59" s="37">
        <f>SUMIFS(СВЦЭМ!$D$34:$D$777,СВЦЭМ!$A$34:$A$777,$A59,СВЦЭМ!$B$34:$B$777,T$47)+'СЕТ СН'!$G$11+СВЦЭМ!$D$10+'СЕТ СН'!$G$6-'СЕТ СН'!$G$23</f>
        <v>905.72588651000001</v>
      </c>
      <c r="U59" s="37">
        <f>SUMIFS(СВЦЭМ!$D$34:$D$777,СВЦЭМ!$A$34:$A$777,$A59,СВЦЭМ!$B$34:$B$777,U$47)+'СЕТ СН'!$G$11+СВЦЭМ!$D$10+'СЕТ СН'!$G$6-'СЕТ СН'!$G$23</f>
        <v>917.47020981000014</v>
      </c>
      <c r="V59" s="37">
        <f>SUMIFS(СВЦЭМ!$D$34:$D$777,СВЦЭМ!$A$34:$A$777,$A59,СВЦЭМ!$B$34:$B$777,V$47)+'СЕТ СН'!$G$11+СВЦЭМ!$D$10+'СЕТ СН'!$G$6-'СЕТ СН'!$G$23</f>
        <v>943.0572838600001</v>
      </c>
      <c r="W59" s="37">
        <f>SUMIFS(СВЦЭМ!$D$34:$D$777,СВЦЭМ!$A$34:$A$777,$A59,СВЦЭМ!$B$34:$B$777,W$47)+'СЕТ СН'!$G$11+СВЦЭМ!$D$10+'СЕТ СН'!$G$6-'СЕТ СН'!$G$23</f>
        <v>997.23708975999989</v>
      </c>
      <c r="X59" s="37">
        <f>SUMIFS(СВЦЭМ!$D$34:$D$777,СВЦЭМ!$A$34:$A$777,$A59,СВЦЭМ!$B$34:$B$777,X$47)+'СЕТ СН'!$G$11+СВЦЭМ!$D$10+'СЕТ СН'!$G$6-'СЕТ СН'!$G$23</f>
        <v>1030.71331343</v>
      </c>
      <c r="Y59" s="37">
        <f>SUMIFS(СВЦЭМ!$D$34:$D$777,СВЦЭМ!$A$34:$A$777,$A59,СВЦЭМ!$B$34:$B$777,Y$47)+'СЕТ СН'!$G$11+СВЦЭМ!$D$10+'СЕТ СН'!$G$6-'СЕТ СН'!$G$23</f>
        <v>1071.15873977</v>
      </c>
    </row>
    <row r="60" spans="1:25" ht="15.75" x14ac:dyDescent="0.2">
      <c r="A60" s="36">
        <f t="shared" si="1"/>
        <v>42960</v>
      </c>
      <c r="B60" s="37">
        <f>SUMIFS(СВЦЭМ!$D$34:$D$777,СВЦЭМ!$A$34:$A$777,$A60,СВЦЭМ!$B$34:$B$777,B$47)+'СЕТ СН'!$G$11+СВЦЭМ!$D$10+'СЕТ СН'!$G$6-'СЕТ СН'!$G$23</f>
        <v>982.09453213999996</v>
      </c>
      <c r="C60" s="37">
        <f>SUMIFS(СВЦЭМ!$D$34:$D$777,СВЦЭМ!$A$34:$A$777,$A60,СВЦЭМ!$B$34:$B$777,C$47)+'СЕТ СН'!$G$11+СВЦЭМ!$D$10+'СЕТ СН'!$G$6-'СЕТ СН'!$G$23</f>
        <v>1074.5908389900001</v>
      </c>
      <c r="D60" s="37">
        <f>SUMIFS(СВЦЭМ!$D$34:$D$777,СВЦЭМ!$A$34:$A$777,$A60,СВЦЭМ!$B$34:$B$777,D$47)+'СЕТ СН'!$G$11+СВЦЭМ!$D$10+'СЕТ СН'!$G$6-'СЕТ СН'!$G$23</f>
        <v>1058.55910432</v>
      </c>
      <c r="E60" s="37">
        <f>SUMIFS(СВЦЭМ!$D$34:$D$777,СВЦЭМ!$A$34:$A$777,$A60,СВЦЭМ!$B$34:$B$777,E$47)+'СЕТ СН'!$G$11+СВЦЭМ!$D$10+'СЕТ СН'!$G$6-'СЕТ СН'!$G$23</f>
        <v>1054.9178674299999</v>
      </c>
      <c r="F60" s="37">
        <f>SUMIFS(СВЦЭМ!$D$34:$D$777,СВЦЭМ!$A$34:$A$777,$A60,СВЦЭМ!$B$34:$B$777,F$47)+'СЕТ СН'!$G$11+СВЦЭМ!$D$10+'СЕТ СН'!$G$6-'СЕТ СН'!$G$23</f>
        <v>1073.2817309799998</v>
      </c>
      <c r="G60" s="37">
        <f>SUMIFS(СВЦЭМ!$D$34:$D$777,СВЦЭМ!$A$34:$A$777,$A60,СВЦЭМ!$B$34:$B$777,G$47)+'СЕТ СН'!$G$11+СВЦЭМ!$D$10+'СЕТ СН'!$G$6-'СЕТ СН'!$G$23</f>
        <v>1070.18154562</v>
      </c>
      <c r="H60" s="37">
        <f>SUMIFS(СВЦЭМ!$D$34:$D$777,СВЦЭМ!$A$34:$A$777,$A60,СВЦЭМ!$B$34:$B$777,H$47)+'СЕТ СН'!$G$11+СВЦЭМ!$D$10+'СЕТ СН'!$G$6-'СЕТ СН'!$G$23</f>
        <v>1077.20637622</v>
      </c>
      <c r="I60" s="37">
        <f>SUMIFS(СВЦЭМ!$D$34:$D$777,СВЦЭМ!$A$34:$A$777,$A60,СВЦЭМ!$B$34:$B$777,I$47)+'СЕТ СН'!$G$11+СВЦЭМ!$D$10+'СЕТ СН'!$G$6-'СЕТ СН'!$G$23</f>
        <v>1034.10686076</v>
      </c>
      <c r="J60" s="37">
        <f>SUMIFS(СВЦЭМ!$D$34:$D$777,СВЦЭМ!$A$34:$A$777,$A60,СВЦЭМ!$B$34:$B$777,J$47)+'СЕТ СН'!$G$11+СВЦЭМ!$D$10+'СЕТ СН'!$G$6-'СЕТ СН'!$G$23</f>
        <v>986.79097313000011</v>
      </c>
      <c r="K60" s="37">
        <f>SUMIFS(СВЦЭМ!$D$34:$D$777,СВЦЭМ!$A$34:$A$777,$A60,СВЦЭМ!$B$34:$B$777,K$47)+'СЕТ СН'!$G$11+СВЦЭМ!$D$10+'СЕТ СН'!$G$6-'СЕТ СН'!$G$23</f>
        <v>986.11940636000008</v>
      </c>
      <c r="L60" s="37">
        <f>SUMIFS(СВЦЭМ!$D$34:$D$777,СВЦЭМ!$A$34:$A$777,$A60,СВЦЭМ!$B$34:$B$777,L$47)+'СЕТ СН'!$G$11+СВЦЭМ!$D$10+'СЕТ СН'!$G$6-'СЕТ СН'!$G$23</f>
        <v>960.08823600000005</v>
      </c>
      <c r="M60" s="37">
        <f>SUMIFS(СВЦЭМ!$D$34:$D$777,СВЦЭМ!$A$34:$A$777,$A60,СВЦЭМ!$B$34:$B$777,M$47)+'СЕТ СН'!$G$11+СВЦЭМ!$D$10+'СЕТ СН'!$G$6-'СЕТ СН'!$G$23</f>
        <v>925.80015731999993</v>
      </c>
      <c r="N60" s="37">
        <f>SUMIFS(СВЦЭМ!$D$34:$D$777,СВЦЭМ!$A$34:$A$777,$A60,СВЦЭМ!$B$34:$B$777,N$47)+'СЕТ СН'!$G$11+СВЦЭМ!$D$10+'СЕТ СН'!$G$6-'СЕТ СН'!$G$23</f>
        <v>925.29906755999991</v>
      </c>
      <c r="O60" s="37">
        <f>SUMIFS(СВЦЭМ!$D$34:$D$777,СВЦЭМ!$A$34:$A$777,$A60,СВЦЭМ!$B$34:$B$777,O$47)+'СЕТ СН'!$G$11+СВЦЭМ!$D$10+'СЕТ СН'!$G$6-'СЕТ СН'!$G$23</f>
        <v>923.24325335999993</v>
      </c>
      <c r="P60" s="37">
        <f>SUMIFS(СВЦЭМ!$D$34:$D$777,СВЦЭМ!$A$34:$A$777,$A60,СВЦЭМ!$B$34:$B$777,P$47)+'СЕТ СН'!$G$11+СВЦЭМ!$D$10+'СЕТ СН'!$G$6-'СЕТ СН'!$G$23</f>
        <v>927.56874665000009</v>
      </c>
      <c r="Q60" s="37">
        <f>SUMIFS(СВЦЭМ!$D$34:$D$777,СВЦЭМ!$A$34:$A$777,$A60,СВЦЭМ!$B$34:$B$777,Q$47)+'СЕТ СН'!$G$11+СВЦЭМ!$D$10+'СЕТ СН'!$G$6-'СЕТ СН'!$G$23</f>
        <v>923.63592947999996</v>
      </c>
      <c r="R60" s="37">
        <f>SUMIFS(СВЦЭМ!$D$34:$D$777,СВЦЭМ!$A$34:$A$777,$A60,СВЦЭМ!$B$34:$B$777,R$47)+'СЕТ СН'!$G$11+СВЦЭМ!$D$10+'СЕТ СН'!$G$6-'СЕТ СН'!$G$23</f>
        <v>913.12533379000001</v>
      </c>
      <c r="S60" s="37">
        <f>SUMIFS(СВЦЭМ!$D$34:$D$777,СВЦЭМ!$A$34:$A$777,$A60,СВЦЭМ!$B$34:$B$777,S$47)+'СЕТ СН'!$G$11+СВЦЭМ!$D$10+'СЕТ СН'!$G$6-'СЕТ СН'!$G$23</f>
        <v>916.25792457000011</v>
      </c>
      <c r="T60" s="37">
        <f>SUMIFS(СВЦЭМ!$D$34:$D$777,СВЦЭМ!$A$34:$A$777,$A60,СВЦЭМ!$B$34:$B$777,T$47)+'СЕТ СН'!$G$11+СВЦЭМ!$D$10+'СЕТ СН'!$G$6-'СЕТ СН'!$G$23</f>
        <v>919.96483717000001</v>
      </c>
      <c r="U60" s="37">
        <f>SUMIFS(СВЦЭМ!$D$34:$D$777,СВЦЭМ!$A$34:$A$777,$A60,СВЦЭМ!$B$34:$B$777,U$47)+'СЕТ СН'!$G$11+СВЦЭМ!$D$10+'СЕТ СН'!$G$6-'СЕТ СН'!$G$23</f>
        <v>917.80196847000002</v>
      </c>
      <c r="V60" s="37">
        <f>SUMIFS(СВЦЭМ!$D$34:$D$777,СВЦЭМ!$A$34:$A$777,$A60,СВЦЭМ!$B$34:$B$777,V$47)+'СЕТ СН'!$G$11+СВЦЭМ!$D$10+'СЕТ СН'!$G$6-'СЕТ СН'!$G$23</f>
        <v>951.15560318000007</v>
      </c>
      <c r="W60" s="37">
        <f>SUMIFS(СВЦЭМ!$D$34:$D$777,СВЦЭМ!$A$34:$A$777,$A60,СВЦЭМ!$B$34:$B$777,W$47)+'СЕТ СН'!$G$11+СВЦЭМ!$D$10+'СЕТ СН'!$G$6-'СЕТ СН'!$G$23</f>
        <v>1022.2657056999999</v>
      </c>
      <c r="X60" s="37">
        <f>SUMIFS(СВЦЭМ!$D$34:$D$777,СВЦЭМ!$A$34:$A$777,$A60,СВЦЭМ!$B$34:$B$777,X$47)+'СЕТ СН'!$G$11+СВЦЭМ!$D$10+'СЕТ СН'!$G$6-'СЕТ СН'!$G$23</f>
        <v>999.46293022000009</v>
      </c>
      <c r="Y60" s="37">
        <f>SUMIFS(СВЦЭМ!$D$34:$D$777,СВЦЭМ!$A$34:$A$777,$A60,СВЦЭМ!$B$34:$B$777,Y$47)+'СЕТ СН'!$G$11+СВЦЭМ!$D$10+'СЕТ СН'!$G$6-'СЕТ СН'!$G$23</f>
        <v>962.15898524000022</v>
      </c>
    </row>
    <row r="61" spans="1:25" ht="15.75" x14ac:dyDescent="0.2">
      <c r="A61" s="36">
        <f t="shared" si="1"/>
        <v>42961</v>
      </c>
      <c r="B61" s="37">
        <f>SUMIFS(СВЦЭМ!$D$34:$D$777,СВЦЭМ!$A$34:$A$777,$A61,СВЦЭМ!$B$34:$B$777,B$47)+'СЕТ СН'!$G$11+СВЦЭМ!$D$10+'СЕТ СН'!$G$6-'СЕТ СН'!$G$23</f>
        <v>1029.4087553099998</v>
      </c>
      <c r="C61" s="37">
        <f>SUMIFS(СВЦЭМ!$D$34:$D$777,СВЦЭМ!$A$34:$A$777,$A61,СВЦЭМ!$B$34:$B$777,C$47)+'СЕТ СН'!$G$11+СВЦЭМ!$D$10+'СЕТ СН'!$G$6-'СЕТ СН'!$G$23</f>
        <v>1097.3344809599998</v>
      </c>
      <c r="D61" s="37">
        <f>SUMIFS(СВЦЭМ!$D$34:$D$777,СВЦЭМ!$A$34:$A$777,$A61,СВЦЭМ!$B$34:$B$777,D$47)+'СЕТ СН'!$G$11+СВЦЭМ!$D$10+'СЕТ СН'!$G$6-'СЕТ СН'!$G$23</f>
        <v>1141.3682231099999</v>
      </c>
      <c r="E61" s="37">
        <f>SUMIFS(СВЦЭМ!$D$34:$D$777,СВЦЭМ!$A$34:$A$777,$A61,СВЦЭМ!$B$34:$B$777,E$47)+'СЕТ СН'!$G$11+СВЦЭМ!$D$10+'СЕТ СН'!$G$6-'СЕТ СН'!$G$23</f>
        <v>1178.4507644800001</v>
      </c>
      <c r="F61" s="37">
        <f>SUMIFS(СВЦЭМ!$D$34:$D$777,СВЦЭМ!$A$34:$A$777,$A61,СВЦЭМ!$B$34:$B$777,F$47)+'СЕТ СН'!$G$11+СВЦЭМ!$D$10+'СЕТ СН'!$G$6-'СЕТ СН'!$G$23</f>
        <v>1190.4745619400001</v>
      </c>
      <c r="G61" s="37">
        <f>SUMIFS(СВЦЭМ!$D$34:$D$777,СВЦЭМ!$A$34:$A$777,$A61,СВЦЭМ!$B$34:$B$777,G$47)+'СЕТ СН'!$G$11+СВЦЭМ!$D$10+'СЕТ СН'!$G$6-'СЕТ СН'!$G$23</f>
        <v>1180.8768817999999</v>
      </c>
      <c r="H61" s="37">
        <f>SUMIFS(СВЦЭМ!$D$34:$D$777,СВЦЭМ!$A$34:$A$777,$A61,СВЦЭМ!$B$34:$B$777,H$47)+'СЕТ СН'!$G$11+СВЦЭМ!$D$10+'СЕТ СН'!$G$6-'СЕТ СН'!$G$23</f>
        <v>1099.5328968700001</v>
      </c>
      <c r="I61" s="37">
        <f>SUMIFS(СВЦЭМ!$D$34:$D$777,СВЦЭМ!$A$34:$A$777,$A61,СВЦЭМ!$B$34:$B$777,I$47)+'СЕТ СН'!$G$11+СВЦЭМ!$D$10+'СЕТ СН'!$G$6-'СЕТ СН'!$G$23</f>
        <v>1097.66378012</v>
      </c>
      <c r="J61" s="37">
        <f>SUMIFS(СВЦЭМ!$D$34:$D$777,СВЦЭМ!$A$34:$A$777,$A61,СВЦЭМ!$B$34:$B$777,J$47)+'СЕТ СН'!$G$11+СВЦЭМ!$D$10+'СЕТ СН'!$G$6-'СЕТ СН'!$G$23</f>
        <v>1013.2694763999998</v>
      </c>
      <c r="K61" s="37">
        <f>SUMIFS(СВЦЭМ!$D$34:$D$777,СВЦЭМ!$A$34:$A$777,$A61,СВЦЭМ!$B$34:$B$777,K$47)+'СЕТ СН'!$G$11+СВЦЭМ!$D$10+'СЕТ СН'!$G$6-'СЕТ СН'!$G$23</f>
        <v>976.51765976000002</v>
      </c>
      <c r="L61" s="37">
        <f>SUMIFS(СВЦЭМ!$D$34:$D$777,СВЦЭМ!$A$34:$A$777,$A61,СВЦЭМ!$B$34:$B$777,L$47)+'СЕТ СН'!$G$11+СВЦЭМ!$D$10+'СЕТ СН'!$G$6-'СЕТ СН'!$G$23</f>
        <v>899.39435271999992</v>
      </c>
      <c r="M61" s="37">
        <f>SUMIFS(СВЦЭМ!$D$34:$D$777,СВЦЭМ!$A$34:$A$777,$A61,СВЦЭМ!$B$34:$B$777,M$47)+'СЕТ СН'!$G$11+СВЦЭМ!$D$10+'СЕТ СН'!$G$6-'СЕТ СН'!$G$23</f>
        <v>884.91571389000001</v>
      </c>
      <c r="N61" s="37">
        <f>SUMIFS(СВЦЭМ!$D$34:$D$777,СВЦЭМ!$A$34:$A$777,$A61,СВЦЭМ!$B$34:$B$777,N$47)+'СЕТ СН'!$G$11+СВЦЭМ!$D$10+'СЕТ СН'!$G$6-'СЕТ СН'!$G$23</f>
        <v>879.64600125000015</v>
      </c>
      <c r="O61" s="37">
        <f>SUMIFS(СВЦЭМ!$D$34:$D$777,СВЦЭМ!$A$34:$A$777,$A61,СВЦЭМ!$B$34:$B$777,O$47)+'СЕТ СН'!$G$11+СВЦЭМ!$D$10+'СЕТ СН'!$G$6-'СЕТ СН'!$G$23</f>
        <v>884.10857377000002</v>
      </c>
      <c r="P61" s="37">
        <f>SUMIFS(СВЦЭМ!$D$34:$D$777,СВЦЭМ!$A$34:$A$777,$A61,СВЦЭМ!$B$34:$B$777,P$47)+'СЕТ СН'!$G$11+СВЦЭМ!$D$10+'СЕТ СН'!$G$6-'СЕТ СН'!$G$23</f>
        <v>883.43219696000006</v>
      </c>
      <c r="Q61" s="37">
        <f>SUMIFS(СВЦЭМ!$D$34:$D$777,СВЦЭМ!$A$34:$A$777,$A61,СВЦЭМ!$B$34:$B$777,Q$47)+'СЕТ СН'!$G$11+СВЦЭМ!$D$10+'СЕТ СН'!$G$6-'СЕТ СН'!$G$23</f>
        <v>886.07135056000016</v>
      </c>
      <c r="R61" s="37">
        <f>SUMIFS(СВЦЭМ!$D$34:$D$777,СВЦЭМ!$A$34:$A$777,$A61,СВЦЭМ!$B$34:$B$777,R$47)+'СЕТ СН'!$G$11+СВЦЭМ!$D$10+'СЕТ СН'!$G$6-'СЕТ СН'!$G$23</f>
        <v>883.78710311000009</v>
      </c>
      <c r="S61" s="37">
        <f>SUMIFS(СВЦЭМ!$D$34:$D$777,СВЦЭМ!$A$34:$A$777,$A61,СВЦЭМ!$B$34:$B$777,S$47)+'СЕТ СН'!$G$11+СВЦЭМ!$D$10+'СЕТ СН'!$G$6-'СЕТ СН'!$G$23</f>
        <v>880.24732117000008</v>
      </c>
      <c r="T61" s="37">
        <f>SUMIFS(СВЦЭМ!$D$34:$D$777,СВЦЭМ!$A$34:$A$777,$A61,СВЦЭМ!$B$34:$B$777,T$47)+'СЕТ СН'!$G$11+СВЦЭМ!$D$10+'СЕТ СН'!$G$6-'СЕТ СН'!$G$23</f>
        <v>889.43886339000005</v>
      </c>
      <c r="U61" s="37">
        <f>SUMIFS(СВЦЭМ!$D$34:$D$777,СВЦЭМ!$A$34:$A$777,$A61,СВЦЭМ!$B$34:$B$777,U$47)+'СЕТ СН'!$G$11+СВЦЭМ!$D$10+'СЕТ СН'!$G$6-'СЕТ СН'!$G$23</f>
        <v>887.20821315000012</v>
      </c>
      <c r="V61" s="37">
        <f>SUMIFS(СВЦЭМ!$D$34:$D$777,СВЦЭМ!$A$34:$A$777,$A61,СВЦЭМ!$B$34:$B$777,V$47)+'СЕТ СН'!$G$11+СВЦЭМ!$D$10+'СЕТ СН'!$G$6-'СЕТ СН'!$G$23</f>
        <v>902.86815620000016</v>
      </c>
      <c r="W61" s="37">
        <f>SUMIFS(СВЦЭМ!$D$34:$D$777,СВЦЭМ!$A$34:$A$777,$A61,СВЦЭМ!$B$34:$B$777,W$47)+'СЕТ СН'!$G$11+СВЦЭМ!$D$10+'СЕТ СН'!$G$6-'СЕТ СН'!$G$23</f>
        <v>970.01467789000003</v>
      </c>
      <c r="X61" s="37">
        <f>SUMIFS(СВЦЭМ!$D$34:$D$777,СВЦЭМ!$A$34:$A$777,$A61,СВЦЭМ!$B$34:$B$777,X$47)+'СЕТ СН'!$G$11+СВЦЭМ!$D$10+'СЕТ СН'!$G$6-'СЕТ СН'!$G$23</f>
        <v>1006.3524830699998</v>
      </c>
      <c r="Y61" s="37">
        <f>SUMIFS(СВЦЭМ!$D$34:$D$777,СВЦЭМ!$A$34:$A$777,$A61,СВЦЭМ!$B$34:$B$777,Y$47)+'СЕТ СН'!$G$11+СВЦЭМ!$D$10+'СЕТ СН'!$G$6-'СЕТ СН'!$G$23</f>
        <v>1018.9153886899999</v>
      </c>
    </row>
    <row r="62" spans="1:25" ht="15.75" x14ac:dyDescent="0.2">
      <c r="A62" s="36">
        <f t="shared" si="1"/>
        <v>42962</v>
      </c>
      <c r="B62" s="37">
        <f>SUMIFS(СВЦЭМ!$D$34:$D$777,СВЦЭМ!$A$34:$A$777,$A62,СВЦЭМ!$B$34:$B$777,B$47)+'СЕТ СН'!$G$11+СВЦЭМ!$D$10+'СЕТ СН'!$G$6-'СЕТ СН'!$G$23</f>
        <v>1058.2816355499999</v>
      </c>
      <c r="C62" s="37">
        <f>SUMIFS(СВЦЭМ!$D$34:$D$777,СВЦЭМ!$A$34:$A$777,$A62,СВЦЭМ!$B$34:$B$777,C$47)+'СЕТ СН'!$G$11+СВЦЭМ!$D$10+'СЕТ СН'!$G$6-'СЕТ СН'!$G$23</f>
        <v>1137.9091396199999</v>
      </c>
      <c r="D62" s="37">
        <f>SUMIFS(СВЦЭМ!$D$34:$D$777,СВЦЭМ!$A$34:$A$777,$A62,СВЦЭМ!$B$34:$B$777,D$47)+'СЕТ СН'!$G$11+СВЦЭМ!$D$10+'СЕТ СН'!$G$6-'СЕТ СН'!$G$23</f>
        <v>1169.3742728100001</v>
      </c>
      <c r="E62" s="37">
        <f>SUMIFS(СВЦЭМ!$D$34:$D$777,СВЦЭМ!$A$34:$A$777,$A62,СВЦЭМ!$B$34:$B$777,E$47)+'СЕТ СН'!$G$11+СВЦЭМ!$D$10+'СЕТ СН'!$G$6-'СЕТ СН'!$G$23</f>
        <v>1192.05798946</v>
      </c>
      <c r="F62" s="37">
        <f>SUMIFS(СВЦЭМ!$D$34:$D$777,СВЦЭМ!$A$34:$A$777,$A62,СВЦЭМ!$B$34:$B$777,F$47)+'СЕТ СН'!$G$11+СВЦЭМ!$D$10+'СЕТ СН'!$G$6-'СЕТ СН'!$G$23</f>
        <v>1196.8907253100001</v>
      </c>
      <c r="G62" s="37">
        <f>SUMIFS(СВЦЭМ!$D$34:$D$777,СВЦЭМ!$A$34:$A$777,$A62,СВЦЭМ!$B$34:$B$777,G$47)+'СЕТ СН'!$G$11+СВЦЭМ!$D$10+'СЕТ СН'!$G$6-'СЕТ СН'!$G$23</f>
        <v>1185.6412289199998</v>
      </c>
      <c r="H62" s="37">
        <f>SUMIFS(СВЦЭМ!$D$34:$D$777,СВЦЭМ!$A$34:$A$777,$A62,СВЦЭМ!$B$34:$B$777,H$47)+'СЕТ СН'!$G$11+СВЦЭМ!$D$10+'СЕТ СН'!$G$6-'СЕТ СН'!$G$23</f>
        <v>1144.2218252099999</v>
      </c>
      <c r="I62" s="37">
        <f>SUMIFS(СВЦЭМ!$D$34:$D$777,СВЦЭМ!$A$34:$A$777,$A62,СВЦЭМ!$B$34:$B$777,I$47)+'СЕТ СН'!$G$11+СВЦЭМ!$D$10+'СЕТ СН'!$G$6-'СЕТ СН'!$G$23</f>
        <v>1017.66750632</v>
      </c>
      <c r="J62" s="37">
        <f>SUMIFS(СВЦЭМ!$D$34:$D$777,СВЦЭМ!$A$34:$A$777,$A62,СВЦЭМ!$B$34:$B$777,J$47)+'СЕТ СН'!$G$11+СВЦЭМ!$D$10+'СЕТ СН'!$G$6-'СЕТ СН'!$G$23</f>
        <v>1022.29286073</v>
      </c>
      <c r="K62" s="37">
        <f>SUMIFS(СВЦЭМ!$D$34:$D$777,СВЦЭМ!$A$34:$A$777,$A62,СВЦЭМ!$B$34:$B$777,K$47)+'СЕТ СН'!$G$11+СВЦЭМ!$D$10+'СЕТ СН'!$G$6-'СЕТ СН'!$G$23</f>
        <v>974.80326546000015</v>
      </c>
      <c r="L62" s="37">
        <f>SUMIFS(СВЦЭМ!$D$34:$D$777,СВЦЭМ!$A$34:$A$777,$A62,СВЦЭМ!$B$34:$B$777,L$47)+'СЕТ СН'!$G$11+СВЦЭМ!$D$10+'СЕТ СН'!$G$6-'СЕТ СН'!$G$23</f>
        <v>896.02717058999997</v>
      </c>
      <c r="M62" s="37">
        <f>SUMIFS(СВЦЭМ!$D$34:$D$777,СВЦЭМ!$A$34:$A$777,$A62,СВЦЭМ!$B$34:$B$777,M$47)+'СЕТ СН'!$G$11+СВЦЭМ!$D$10+'СЕТ СН'!$G$6-'СЕТ СН'!$G$23</f>
        <v>864.44588703999989</v>
      </c>
      <c r="N62" s="37">
        <f>SUMIFS(СВЦЭМ!$D$34:$D$777,СВЦЭМ!$A$34:$A$777,$A62,СВЦЭМ!$B$34:$B$777,N$47)+'СЕТ СН'!$G$11+СВЦЭМ!$D$10+'СЕТ СН'!$G$6-'СЕТ СН'!$G$23</f>
        <v>863.48886777000007</v>
      </c>
      <c r="O62" s="37">
        <f>SUMIFS(СВЦЭМ!$D$34:$D$777,СВЦЭМ!$A$34:$A$777,$A62,СВЦЭМ!$B$34:$B$777,O$47)+'СЕТ СН'!$G$11+СВЦЭМ!$D$10+'СЕТ СН'!$G$6-'СЕТ СН'!$G$23</f>
        <v>865.36208320000014</v>
      </c>
      <c r="P62" s="37">
        <f>SUMIFS(СВЦЭМ!$D$34:$D$777,СВЦЭМ!$A$34:$A$777,$A62,СВЦЭМ!$B$34:$B$777,P$47)+'СЕТ СН'!$G$11+СВЦЭМ!$D$10+'СЕТ СН'!$G$6-'СЕТ СН'!$G$23</f>
        <v>868.41085045999989</v>
      </c>
      <c r="Q62" s="37">
        <f>SUMIFS(СВЦЭМ!$D$34:$D$777,СВЦЭМ!$A$34:$A$777,$A62,СВЦЭМ!$B$34:$B$777,Q$47)+'СЕТ СН'!$G$11+СВЦЭМ!$D$10+'СЕТ СН'!$G$6-'СЕТ СН'!$G$23</f>
        <v>865.46535210000002</v>
      </c>
      <c r="R62" s="37">
        <f>SUMIFS(СВЦЭМ!$D$34:$D$777,СВЦЭМ!$A$34:$A$777,$A62,СВЦЭМ!$B$34:$B$777,R$47)+'СЕТ СН'!$G$11+СВЦЭМ!$D$10+'СЕТ СН'!$G$6-'СЕТ СН'!$G$23</f>
        <v>876.06076815999995</v>
      </c>
      <c r="S62" s="37">
        <f>SUMIFS(СВЦЭМ!$D$34:$D$777,СВЦЭМ!$A$34:$A$777,$A62,СВЦЭМ!$B$34:$B$777,S$47)+'СЕТ СН'!$G$11+СВЦЭМ!$D$10+'СЕТ СН'!$G$6-'СЕТ СН'!$G$23</f>
        <v>872.57548235000013</v>
      </c>
      <c r="T62" s="37">
        <f>SUMIFS(СВЦЭМ!$D$34:$D$777,СВЦЭМ!$A$34:$A$777,$A62,СВЦЭМ!$B$34:$B$777,T$47)+'СЕТ СН'!$G$11+СВЦЭМ!$D$10+'СЕТ СН'!$G$6-'СЕТ СН'!$G$23</f>
        <v>870.78021178000017</v>
      </c>
      <c r="U62" s="37">
        <f>SUMIFS(СВЦЭМ!$D$34:$D$777,СВЦЭМ!$A$34:$A$777,$A62,СВЦЭМ!$B$34:$B$777,U$47)+'СЕТ СН'!$G$11+СВЦЭМ!$D$10+'СЕТ СН'!$G$6-'СЕТ СН'!$G$23</f>
        <v>870.61348528999997</v>
      </c>
      <c r="V62" s="37">
        <f>SUMIFS(СВЦЭМ!$D$34:$D$777,СВЦЭМ!$A$34:$A$777,$A62,СВЦЭМ!$B$34:$B$777,V$47)+'СЕТ СН'!$G$11+СВЦЭМ!$D$10+'СЕТ СН'!$G$6-'СЕТ СН'!$G$23</f>
        <v>905.56935558000009</v>
      </c>
      <c r="W62" s="37">
        <f>SUMIFS(СВЦЭМ!$D$34:$D$777,СВЦЭМ!$A$34:$A$777,$A62,СВЦЭМ!$B$34:$B$777,W$47)+'СЕТ СН'!$G$11+СВЦЭМ!$D$10+'СЕТ СН'!$G$6-'СЕТ СН'!$G$23</f>
        <v>981.67896677999988</v>
      </c>
      <c r="X62" s="37">
        <f>SUMIFS(СВЦЭМ!$D$34:$D$777,СВЦЭМ!$A$34:$A$777,$A62,СВЦЭМ!$B$34:$B$777,X$47)+'СЕТ СН'!$G$11+СВЦЭМ!$D$10+'СЕТ СН'!$G$6-'СЕТ СН'!$G$23</f>
        <v>990.32867054999997</v>
      </c>
      <c r="Y62" s="37">
        <f>SUMIFS(СВЦЭМ!$D$34:$D$777,СВЦЭМ!$A$34:$A$777,$A62,СВЦЭМ!$B$34:$B$777,Y$47)+'СЕТ СН'!$G$11+СВЦЭМ!$D$10+'СЕТ СН'!$G$6-'СЕТ СН'!$G$23</f>
        <v>1027.3209041</v>
      </c>
    </row>
    <row r="63" spans="1:25" ht="15.75" x14ac:dyDescent="0.2">
      <c r="A63" s="36">
        <f t="shared" si="1"/>
        <v>42963</v>
      </c>
      <c r="B63" s="37">
        <f>SUMIFS(СВЦЭМ!$D$34:$D$777,СВЦЭМ!$A$34:$A$777,$A63,СВЦЭМ!$B$34:$B$777,B$47)+'СЕТ СН'!$G$11+СВЦЭМ!$D$10+'СЕТ СН'!$G$6-'СЕТ СН'!$G$23</f>
        <v>1096.2878627499999</v>
      </c>
      <c r="C63" s="37">
        <f>SUMIFS(СВЦЭМ!$D$34:$D$777,СВЦЭМ!$A$34:$A$777,$A63,СВЦЭМ!$B$34:$B$777,C$47)+'СЕТ СН'!$G$11+СВЦЭМ!$D$10+'СЕТ СН'!$G$6-'СЕТ СН'!$G$23</f>
        <v>1144.2286294099999</v>
      </c>
      <c r="D63" s="37">
        <f>SUMIFS(СВЦЭМ!$D$34:$D$777,СВЦЭМ!$A$34:$A$777,$A63,СВЦЭМ!$B$34:$B$777,D$47)+'СЕТ СН'!$G$11+СВЦЭМ!$D$10+'СЕТ СН'!$G$6-'СЕТ СН'!$G$23</f>
        <v>1163.8388579299999</v>
      </c>
      <c r="E63" s="37">
        <f>SUMIFS(СВЦЭМ!$D$34:$D$777,СВЦЭМ!$A$34:$A$777,$A63,СВЦЭМ!$B$34:$B$777,E$47)+'СЕТ СН'!$G$11+СВЦЭМ!$D$10+'СЕТ СН'!$G$6-'СЕТ СН'!$G$23</f>
        <v>1171.3393955699999</v>
      </c>
      <c r="F63" s="37">
        <f>SUMIFS(СВЦЭМ!$D$34:$D$777,СВЦЭМ!$A$34:$A$777,$A63,СВЦЭМ!$B$34:$B$777,F$47)+'СЕТ СН'!$G$11+СВЦЭМ!$D$10+'СЕТ СН'!$G$6-'СЕТ СН'!$G$23</f>
        <v>1181.6070611299999</v>
      </c>
      <c r="G63" s="37">
        <f>SUMIFS(СВЦЭМ!$D$34:$D$777,СВЦЭМ!$A$34:$A$777,$A63,СВЦЭМ!$B$34:$B$777,G$47)+'СЕТ СН'!$G$11+СВЦЭМ!$D$10+'СЕТ СН'!$G$6-'СЕТ СН'!$G$23</f>
        <v>1170.6210702599999</v>
      </c>
      <c r="H63" s="37">
        <f>SUMIFS(СВЦЭМ!$D$34:$D$777,СВЦЭМ!$A$34:$A$777,$A63,СВЦЭМ!$B$34:$B$777,H$47)+'СЕТ СН'!$G$11+СВЦЭМ!$D$10+'СЕТ СН'!$G$6-'СЕТ СН'!$G$23</f>
        <v>1141.93216768</v>
      </c>
      <c r="I63" s="37">
        <f>SUMIFS(СВЦЭМ!$D$34:$D$777,СВЦЭМ!$A$34:$A$777,$A63,СВЦЭМ!$B$34:$B$777,I$47)+'СЕТ СН'!$G$11+СВЦЭМ!$D$10+'СЕТ СН'!$G$6-'СЕТ СН'!$G$23</f>
        <v>1095.54364906</v>
      </c>
      <c r="J63" s="37">
        <f>SUMIFS(СВЦЭМ!$D$34:$D$777,СВЦЭМ!$A$34:$A$777,$A63,СВЦЭМ!$B$34:$B$777,J$47)+'СЕТ СН'!$G$11+СВЦЭМ!$D$10+'СЕТ СН'!$G$6-'СЕТ СН'!$G$23</f>
        <v>1046.1246235200001</v>
      </c>
      <c r="K63" s="37">
        <f>SUMIFS(СВЦЭМ!$D$34:$D$777,СВЦЭМ!$A$34:$A$777,$A63,СВЦЭМ!$B$34:$B$777,K$47)+'СЕТ СН'!$G$11+СВЦЭМ!$D$10+'СЕТ СН'!$G$6-'СЕТ СН'!$G$23</f>
        <v>985.93524424999987</v>
      </c>
      <c r="L63" s="37">
        <f>SUMIFS(СВЦЭМ!$D$34:$D$777,СВЦЭМ!$A$34:$A$777,$A63,СВЦЭМ!$B$34:$B$777,L$47)+'СЕТ СН'!$G$11+СВЦЭМ!$D$10+'СЕТ СН'!$G$6-'СЕТ СН'!$G$23</f>
        <v>904.60591942000019</v>
      </c>
      <c r="M63" s="37">
        <f>SUMIFS(СВЦЭМ!$D$34:$D$777,СВЦЭМ!$A$34:$A$777,$A63,СВЦЭМ!$B$34:$B$777,M$47)+'СЕТ СН'!$G$11+СВЦЭМ!$D$10+'СЕТ СН'!$G$6-'СЕТ СН'!$G$23</f>
        <v>872.01347501999999</v>
      </c>
      <c r="N63" s="37">
        <f>SUMIFS(СВЦЭМ!$D$34:$D$777,СВЦЭМ!$A$34:$A$777,$A63,СВЦЭМ!$B$34:$B$777,N$47)+'СЕТ СН'!$G$11+СВЦЭМ!$D$10+'СЕТ СН'!$G$6-'СЕТ СН'!$G$23</f>
        <v>867.66143362000003</v>
      </c>
      <c r="O63" s="37">
        <f>SUMIFS(СВЦЭМ!$D$34:$D$777,СВЦЭМ!$A$34:$A$777,$A63,СВЦЭМ!$B$34:$B$777,O$47)+'СЕТ СН'!$G$11+СВЦЭМ!$D$10+'СЕТ СН'!$G$6-'СЕТ СН'!$G$23</f>
        <v>871.36266112000021</v>
      </c>
      <c r="P63" s="37">
        <f>SUMIFS(СВЦЭМ!$D$34:$D$777,СВЦЭМ!$A$34:$A$777,$A63,СВЦЭМ!$B$34:$B$777,P$47)+'СЕТ СН'!$G$11+СВЦЭМ!$D$10+'СЕТ СН'!$G$6-'СЕТ СН'!$G$23</f>
        <v>876.23417289000008</v>
      </c>
      <c r="Q63" s="37">
        <f>SUMIFS(СВЦЭМ!$D$34:$D$777,СВЦЭМ!$A$34:$A$777,$A63,СВЦЭМ!$B$34:$B$777,Q$47)+'СЕТ СН'!$G$11+СВЦЭМ!$D$10+'СЕТ СН'!$G$6-'СЕТ СН'!$G$23</f>
        <v>876.8569775599999</v>
      </c>
      <c r="R63" s="37">
        <f>SUMIFS(СВЦЭМ!$D$34:$D$777,СВЦЭМ!$A$34:$A$777,$A63,СВЦЭМ!$B$34:$B$777,R$47)+'СЕТ СН'!$G$11+СВЦЭМ!$D$10+'СЕТ СН'!$G$6-'СЕТ СН'!$G$23</f>
        <v>875.35472264000009</v>
      </c>
      <c r="S63" s="37">
        <f>SUMIFS(СВЦЭМ!$D$34:$D$777,СВЦЭМ!$A$34:$A$777,$A63,СВЦЭМ!$B$34:$B$777,S$47)+'СЕТ СН'!$G$11+СВЦЭМ!$D$10+'СЕТ СН'!$G$6-'СЕТ СН'!$G$23</f>
        <v>869.77718512000001</v>
      </c>
      <c r="T63" s="37">
        <f>SUMIFS(СВЦЭМ!$D$34:$D$777,СВЦЭМ!$A$34:$A$777,$A63,СВЦЭМ!$B$34:$B$777,T$47)+'СЕТ СН'!$G$11+СВЦЭМ!$D$10+'СЕТ СН'!$G$6-'СЕТ СН'!$G$23</f>
        <v>869.24596556000006</v>
      </c>
      <c r="U63" s="37">
        <f>SUMIFS(СВЦЭМ!$D$34:$D$777,СВЦЭМ!$A$34:$A$777,$A63,СВЦЭМ!$B$34:$B$777,U$47)+'СЕТ СН'!$G$11+СВЦЭМ!$D$10+'СЕТ СН'!$G$6-'СЕТ СН'!$G$23</f>
        <v>869.17400139000006</v>
      </c>
      <c r="V63" s="37">
        <f>SUMIFS(СВЦЭМ!$D$34:$D$777,СВЦЭМ!$A$34:$A$777,$A63,СВЦЭМ!$B$34:$B$777,V$47)+'СЕТ СН'!$G$11+СВЦЭМ!$D$10+'СЕТ СН'!$G$6-'СЕТ СН'!$G$23</f>
        <v>895.81803257000001</v>
      </c>
      <c r="W63" s="37">
        <f>SUMIFS(СВЦЭМ!$D$34:$D$777,СВЦЭМ!$A$34:$A$777,$A63,СВЦЭМ!$B$34:$B$777,W$47)+'СЕТ СН'!$G$11+СВЦЭМ!$D$10+'СЕТ СН'!$G$6-'СЕТ СН'!$G$23</f>
        <v>973.11739910000006</v>
      </c>
      <c r="X63" s="37">
        <f>SUMIFS(СВЦЭМ!$D$34:$D$777,СВЦЭМ!$A$34:$A$777,$A63,СВЦЭМ!$B$34:$B$777,X$47)+'СЕТ СН'!$G$11+СВЦЭМ!$D$10+'СЕТ СН'!$G$6-'СЕТ СН'!$G$23</f>
        <v>1001.8397070599999</v>
      </c>
      <c r="Y63" s="37">
        <f>SUMIFS(СВЦЭМ!$D$34:$D$777,СВЦЭМ!$A$34:$A$777,$A63,СВЦЭМ!$B$34:$B$777,Y$47)+'СЕТ СН'!$G$11+СВЦЭМ!$D$10+'СЕТ СН'!$G$6-'СЕТ СН'!$G$23</f>
        <v>1044.5730788199999</v>
      </c>
    </row>
    <row r="64" spans="1:25" ht="15.75" x14ac:dyDescent="0.2">
      <c r="A64" s="36">
        <f t="shared" si="1"/>
        <v>42964</v>
      </c>
      <c r="B64" s="37">
        <f>SUMIFS(СВЦЭМ!$D$34:$D$777,СВЦЭМ!$A$34:$A$777,$A64,СВЦЭМ!$B$34:$B$777,B$47)+'СЕТ СН'!$G$11+СВЦЭМ!$D$10+'СЕТ СН'!$G$6-'СЕТ СН'!$G$23</f>
        <v>1073.4081396699999</v>
      </c>
      <c r="C64" s="37">
        <f>SUMIFS(СВЦЭМ!$D$34:$D$777,СВЦЭМ!$A$34:$A$777,$A64,СВЦЭМ!$B$34:$B$777,C$47)+'СЕТ СН'!$G$11+СВЦЭМ!$D$10+'СЕТ СН'!$G$6-'СЕТ СН'!$G$23</f>
        <v>1117.26757944</v>
      </c>
      <c r="D64" s="37">
        <f>SUMIFS(СВЦЭМ!$D$34:$D$777,СВЦЭМ!$A$34:$A$777,$A64,СВЦЭМ!$B$34:$B$777,D$47)+'СЕТ СН'!$G$11+СВЦЭМ!$D$10+'СЕТ СН'!$G$6-'СЕТ СН'!$G$23</f>
        <v>1152.0403092699999</v>
      </c>
      <c r="E64" s="37">
        <f>SUMIFS(СВЦЭМ!$D$34:$D$777,СВЦЭМ!$A$34:$A$777,$A64,СВЦЭМ!$B$34:$B$777,E$47)+'СЕТ СН'!$G$11+СВЦЭМ!$D$10+'СЕТ СН'!$G$6-'СЕТ СН'!$G$23</f>
        <v>1164.5269424399999</v>
      </c>
      <c r="F64" s="37">
        <f>SUMIFS(СВЦЭМ!$D$34:$D$777,СВЦЭМ!$A$34:$A$777,$A64,СВЦЭМ!$B$34:$B$777,F$47)+'СЕТ СН'!$G$11+СВЦЭМ!$D$10+'СЕТ СН'!$G$6-'СЕТ СН'!$G$23</f>
        <v>1173.5467570799999</v>
      </c>
      <c r="G64" s="37">
        <f>SUMIFS(СВЦЭМ!$D$34:$D$777,СВЦЭМ!$A$34:$A$777,$A64,СВЦЭМ!$B$34:$B$777,G$47)+'СЕТ СН'!$G$11+СВЦЭМ!$D$10+'СЕТ СН'!$G$6-'СЕТ СН'!$G$23</f>
        <v>1160.60697377</v>
      </c>
      <c r="H64" s="37">
        <f>SUMIFS(СВЦЭМ!$D$34:$D$777,СВЦЭМ!$A$34:$A$777,$A64,СВЦЭМ!$B$34:$B$777,H$47)+'СЕТ СН'!$G$11+СВЦЭМ!$D$10+'СЕТ СН'!$G$6-'СЕТ СН'!$G$23</f>
        <v>1115.87522485</v>
      </c>
      <c r="I64" s="37">
        <f>SUMIFS(СВЦЭМ!$D$34:$D$777,СВЦЭМ!$A$34:$A$777,$A64,СВЦЭМ!$B$34:$B$777,I$47)+'СЕТ СН'!$G$11+СВЦЭМ!$D$10+'СЕТ СН'!$G$6-'СЕТ СН'!$G$23</f>
        <v>1074.52781809</v>
      </c>
      <c r="J64" s="37">
        <f>SUMIFS(СВЦЭМ!$D$34:$D$777,СВЦЭМ!$A$34:$A$777,$A64,СВЦЭМ!$B$34:$B$777,J$47)+'СЕТ СН'!$G$11+СВЦЭМ!$D$10+'СЕТ СН'!$G$6-'СЕТ СН'!$G$23</f>
        <v>1023.40210886</v>
      </c>
      <c r="K64" s="37">
        <f>SUMIFS(СВЦЭМ!$D$34:$D$777,СВЦЭМ!$A$34:$A$777,$A64,СВЦЭМ!$B$34:$B$777,K$47)+'СЕТ СН'!$G$11+СВЦЭМ!$D$10+'СЕТ СН'!$G$6-'СЕТ СН'!$G$23</f>
        <v>981.75695687999996</v>
      </c>
      <c r="L64" s="37">
        <f>SUMIFS(СВЦЭМ!$D$34:$D$777,СВЦЭМ!$A$34:$A$777,$A64,СВЦЭМ!$B$34:$B$777,L$47)+'СЕТ СН'!$G$11+СВЦЭМ!$D$10+'СЕТ СН'!$G$6-'СЕТ СН'!$G$23</f>
        <v>898.57666375000008</v>
      </c>
      <c r="M64" s="37">
        <f>SUMIFS(СВЦЭМ!$D$34:$D$777,СВЦЭМ!$A$34:$A$777,$A64,СВЦЭМ!$B$34:$B$777,M$47)+'СЕТ СН'!$G$11+СВЦЭМ!$D$10+'СЕТ СН'!$G$6-'СЕТ СН'!$G$23</f>
        <v>872.15756134000003</v>
      </c>
      <c r="N64" s="37">
        <f>SUMIFS(СВЦЭМ!$D$34:$D$777,СВЦЭМ!$A$34:$A$777,$A64,СВЦЭМ!$B$34:$B$777,N$47)+'СЕТ СН'!$G$11+СВЦЭМ!$D$10+'СЕТ СН'!$G$6-'СЕТ СН'!$G$23</f>
        <v>868.88554202</v>
      </c>
      <c r="O64" s="37">
        <f>SUMIFS(СВЦЭМ!$D$34:$D$777,СВЦЭМ!$A$34:$A$777,$A64,СВЦЭМ!$B$34:$B$777,O$47)+'СЕТ СН'!$G$11+СВЦЭМ!$D$10+'СЕТ СН'!$G$6-'СЕТ СН'!$G$23</f>
        <v>870.56437390000019</v>
      </c>
      <c r="P64" s="37">
        <f>SUMIFS(СВЦЭМ!$D$34:$D$777,СВЦЭМ!$A$34:$A$777,$A64,СВЦЭМ!$B$34:$B$777,P$47)+'СЕТ СН'!$G$11+СВЦЭМ!$D$10+'СЕТ СН'!$G$6-'СЕТ СН'!$G$23</f>
        <v>871.11133852000012</v>
      </c>
      <c r="Q64" s="37">
        <f>SUMIFS(СВЦЭМ!$D$34:$D$777,СВЦЭМ!$A$34:$A$777,$A64,СВЦЭМ!$B$34:$B$777,Q$47)+'СЕТ СН'!$G$11+СВЦЭМ!$D$10+'СЕТ СН'!$G$6-'СЕТ СН'!$G$23</f>
        <v>873.89318927000022</v>
      </c>
      <c r="R64" s="37">
        <f>SUMIFS(СВЦЭМ!$D$34:$D$777,СВЦЭМ!$A$34:$A$777,$A64,СВЦЭМ!$B$34:$B$777,R$47)+'СЕТ СН'!$G$11+СВЦЭМ!$D$10+'СЕТ СН'!$G$6-'СЕТ СН'!$G$23</f>
        <v>870.0853176600001</v>
      </c>
      <c r="S64" s="37">
        <f>SUMIFS(СВЦЭМ!$D$34:$D$777,СВЦЭМ!$A$34:$A$777,$A64,СВЦЭМ!$B$34:$B$777,S$47)+'СЕТ СН'!$G$11+СВЦЭМ!$D$10+'СЕТ СН'!$G$6-'СЕТ СН'!$G$23</f>
        <v>867.37543746000006</v>
      </c>
      <c r="T64" s="37">
        <f>SUMIFS(СВЦЭМ!$D$34:$D$777,СВЦЭМ!$A$34:$A$777,$A64,СВЦЭМ!$B$34:$B$777,T$47)+'СЕТ СН'!$G$11+СВЦЭМ!$D$10+'СЕТ СН'!$G$6-'СЕТ СН'!$G$23</f>
        <v>865.72732240999994</v>
      </c>
      <c r="U64" s="37">
        <f>SUMIFS(СВЦЭМ!$D$34:$D$777,СВЦЭМ!$A$34:$A$777,$A64,СВЦЭМ!$B$34:$B$777,U$47)+'СЕТ СН'!$G$11+СВЦЭМ!$D$10+'СЕТ СН'!$G$6-'СЕТ СН'!$G$23</f>
        <v>867.79961705999995</v>
      </c>
      <c r="V64" s="37">
        <f>SUMIFS(СВЦЭМ!$D$34:$D$777,СВЦЭМ!$A$34:$A$777,$A64,СВЦЭМ!$B$34:$B$777,V$47)+'СЕТ СН'!$G$11+СВЦЭМ!$D$10+'СЕТ СН'!$G$6-'СЕТ СН'!$G$23</f>
        <v>888.69253215000003</v>
      </c>
      <c r="W64" s="37">
        <f>SUMIFS(СВЦЭМ!$D$34:$D$777,СВЦЭМ!$A$34:$A$777,$A64,СВЦЭМ!$B$34:$B$777,W$47)+'СЕТ СН'!$G$11+СВЦЭМ!$D$10+'СЕТ СН'!$G$6-'СЕТ СН'!$G$23</f>
        <v>947.10511330000008</v>
      </c>
      <c r="X64" s="37">
        <f>SUMIFS(СВЦЭМ!$D$34:$D$777,СВЦЭМ!$A$34:$A$777,$A64,СВЦЭМ!$B$34:$B$777,X$47)+'СЕТ СН'!$G$11+СВЦЭМ!$D$10+'СЕТ СН'!$G$6-'СЕТ СН'!$G$23</f>
        <v>999.08768630999998</v>
      </c>
      <c r="Y64" s="37">
        <f>SUMIFS(СВЦЭМ!$D$34:$D$777,СВЦЭМ!$A$34:$A$777,$A64,СВЦЭМ!$B$34:$B$777,Y$47)+'СЕТ СН'!$G$11+СВЦЭМ!$D$10+'СЕТ СН'!$G$6-'СЕТ СН'!$G$23</f>
        <v>1032.7959017600001</v>
      </c>
    </row>
    <row r="65" spans="1:26" ht="15.75" x14ac:dyDescent="0.2">
      <c r="A65" s="36">
        <f t="shared" si="1"/>
        <v>42965</v>
      </c>
      <c r="B65" s="37">
        <f>SUMIFS(СВЦЭМ!$D$34:$D$777,СВЦЭМ!$A$34:$A$777,$A65,СВЦЭМ!$B$34:$B$777,B$47)+'СЕТ СН'!$G$11+СВЦЭМ!$D$10+'СЕТ СН'!$G$6-'СЕТ СН'!$G$23</f>
        <v>1072.7394507199999</v>
      </c>
      <c r="C65" s="37">
        <f>SUMIFS(СВЦЭМ!$D$34:$D$777,СВЦЭМ!$A$34:$A$777,$A65,СВЦЭМ!$B$34:$B$777,C$47)+'СЕТ СН'!$G$11+СВЦЭМ!$D$10+'СЕТ СН'!$G$6-'СЕТ СН'!$G$23</f>
        <v>1130.0339679899998</v>
      </c>
      <c r="D65" s="37">
        <f>SUMIFS(СВЦЭМ!$D$34:$D$777,СВЦЭМ!$A$34:$A$777,$A65,СВЦЭМ!$B$34:$B$777,D$47)+'СЕТ СН'!$G$11+СВЦЭМ!$D$10+'СЕТ СН'!$G$6-'СЕТ СН'!$G$23</f>
        <v>1163.63656735</v>
      </c>
      <c r="E65" s="37">
        <f>SUMIFS(СВЦЭМ!$D$34:$D$777,СВЦЭМ!$A$34:$A$777,$A65,СВЦЭМ!$B$34:$B$777,E$47)+'СЕТ СН'!$G$11+СВЦЭМ!$D$10+'СЕТ СН'!$G$6-'СЕТ СН'!$G$23</f>
        <v>1180.5825835099999</v>
      </c>
      <c r="F65" s="37">
        <f>SUMIFS(СВЦЭМ!$D$34:$D$777,СВЦЭМ!$A$34:$A$777,$A65,СВЦЭМ!$B$34:$B$777,F$47)+'СЕТ СН'!$G$11+СВЦЭМ!$D$10+'СЕТ СН'!$G$6-'СЕТ СН'!$G$23</f>
        <v>1186.76400956</v>
      </c>
      <c r="G65" s="37">
        <f>SUMIFS(СВЦЭМ!$D$34:$D$777,СВЦЭМ!$A$34:$A$777,$A65,СВЦЭМ!$B$34:$B$777,G$47)+'СЕТ СН'!$G$11+СВЦЭМ!$D$10+'СЕТ СН'!$G$6-'СЕТ СН'!$G$23</f>
        <v>1179.9750300199998</v>
      </c>
      <c r="H65" s="37">
        <f>SUMIFS(СВЦЭМ!$D$34:$D$777,СВЦЭМ!$A$34:$A$777,$A65,СВЦЭМ!$B$34:$B$777,H$47)+'СЕТ СН'!$G$11+СВЦЭМ!$D$10+'СЕТ СН'!$G$6-'СЕТ СН'!$G$23</f>
        <v>1119.7956627899998</v>
      </c>
      <c r="I65" s="37">
        <f>SUMIFS(СВЦЭМ!$D$34:$D$777,СВЦЭМ!$A$34:$A$777,$A65,СВЦЭМ!$B$34:$B$777,I$47)+'СЕТ СН'!$G$11+СВЦЭМ!$D$10+'СЕТ СН'!$G$6-'СЕТ СН'!$G$23</f>
        <v>1073.3609556299998</v>
      </c>
      <c r="J65" s="37">
        <f>SUMIFS(СВЦЭМ!$D$34:$D$777,СВЦЭМ!$A$34:$A$777,$A65,СВЦЭМ!$B$34:$B$777,J$47)+'СЕТ СН'!$G$11+СВЦЭМ!$D$10+'СЕТ СН'!$G$6-'СЕТ СН'!$G$23</f>
        <v>1019.8532951699999</v>
      </c>
      <c r="K65" s="37">
        <f>SUMIFS(СВЦЭМ!$D$34:$D$777,СВЦЭМ!$A$34:$A$777,$A65,СВЦЭМ!$B$34:$B$777,K$47)+'СЕТ СН'!$G$11+СВЦЭМ!$D$10+'СЕТ СН'!$G$6-'СЕТ СН'!$G$23</f>
        <v>980.88377123000009</v>
      </c>
      <c r="L65" s="37">
        <f>SUMIFS(СВЦЭМ!$D$34:$D$777,СВЦЭМ!$A$34:$A$777,$A65,СВЦЭМ!$B$34:$B$777,L$47)+'СЕТ СН'!$G$11+СВЦЭМ!$D$10+'СЕТ СН'!$G$6-'СЕТ СН'!$G$23</f>
        <v>891.45577733000005</v>
      </c>
      <c r="M65" s="37">
        <f>SUMIFS(СВЦЭМ!$D$34:$D$777,СВЦЭМ!$A$34:$A$777,$A65,СВЦЭМ!$B$34:$B$777,M$47)+'СЕТ СН'!$G$11+СВЦЭМ!$D$10+'СЕТ СН'!$G$6-'СЕТ СН'!$G$23</f>
        <v>860.58308975</v>
      </c>
      <c r="N65" s="37">
        <f>SUMIFS(СВЦЭМ!$D$34:$D$777,СВЦЭМ!$A$34:$A$777,$A65,СВЦЭМ!$B$34:$B$777,N$47)+'СЕТ СН'!$G$11+СВЦЭМ!$D$10+'СЕТ СН'!$G$6-'СЕТ СН'!$G$23</f>
        <v>862.47510017000013</v>
      </c>
      <c r="O65" s="37">
        <f>SUMIFS(СВЦЭМ!$D$34:$D$777,СВЦЭМ!$A$34:$A$777,$A65,СВЦЭМ!$B$34:$B$777,O$47)+'СЕТ СН'!$G$11+СВЦЭМ!$D$10+'СЕТ СН'!$G$6-'СЕТ СН'!$G$23</f>
        <v>856.14646717000005</v>
      </c>
      <c r="P65" s="37">
        <f>SUMIFS(СВЦЭМ!$D$34:$D$777,СВЦЭМ!$A$34:$A$777,$A65,СВЦЭМ!$B$34:$B$777,P$47)+'СЕТ СН'!$G$11+СВЦЭМ!$D$10+'СЕТ СН'!$G$6-'СЕТ СН'!$G$23</f>
        <v>864.57438034999996</v>
      </c>
      <c r="Q65" s="37">
        <f>SUMIFS(СВЦЭМ!$D$34:$D$777,СВЦЭМ!$A$34:$A$777,$A65,СВЦЭМ!$B$34:$B$777,Q$47)+'СЕТ СН'!$G$11+СВЦЭМ!$D$10+'СЕТ СН'!$G$6-'СЕТ СН'!$G$23</f>
        <v>868.36848693999991</v>
      </c>
      <c r="R65" s="37">
        <f>SUMIFS(СВЦЭМ!$D$34:$D$777,СВЦЭМ!$A$34:$A$777,$A65,СВЦЭМ!$B$34:$B$777,R$47)+'СЕТ СН'!$G$11+СВЦЭМ!$D$10+'СЕТ СН'!$G$6-'СЕТ СН'!$G$23</f>
        <v>874.68325645999994</v>
      </c>
      <c r="S65" s="37">
        <f>SUMIFS(СВЦЭМ!$D$34:$D$777,СВЦЭМ!$A$34:$A$777,$A65,СВЦЭМ!$B$34:$B$777,S$47)+'СЕТ СН'!$G$11+СВЦЭМ!$D$10+'СЕТ СН'!$G$6-'СЕТ СН'!$G$23</f>
        <v>861.52455215000009</v>
      </c>
      <c r="T65" s="37">
        <f>SUMIFS(СВЦЭМ!$D$34:$D$777,СВЦЭМ!$A$34:$A$777,$A65,СВЦЭМ!$B$34:$B$777,T$47)+'СЕТ СН'!$G$11+СВЦЭМ!$D$10+'СЕТ СН'!$G$6-'СЕТ СН'!$G$23</f>
        <v>870.15142306000007</v>
      </c>
      <c r="U65" s="37">
        <f>SUMIFS(СВЦЭМ!$D$34:$D$777,СВЦЭМ!$A$34:$A$777,$A65,СВЦЭМ!$B$34:$B$777,U$47)+'СЕТ СН'!$G$11+СВЦЭМ!$D$10+'СЕТ СН'!$G$6-'СЕТ СН'!$G$23</f>
        <v>867.73098684000001</v>
      </c>
      <c r="V65" s="37">
        <f>SUMIFS(СВЦЭМ!$D$34:$D$777,СВЦЭМ!$A$34:$A$777,$A65,СВЦЭМ!$B$34:$B$777,V$47)+'СЕТ СН'!$G$11+СВЦЭМ!$D$10+'СЕТ СН'!$G$6-'СЕТ СН'!$G$23</f>
        <v>899.04676803000007</v>
      </c>
      <c r="W65" s="37">
        <f>SUMIFS(СВЦЭМ!$D$34:$D$777,СВЦЭМ!$A$34:$A$777,$A65,СВЦЭМ!$B$34:$B$777,W$47)+'СЕТ СН'!$G$11+СВЦЭМ!$D$10+'СЕТ СН'!$G$6-'СЕТ СН'!$G$23</f>
        <v>968.81083643000011</v>
      </c>
      <c r="X65" s="37">
        <f>SUMIFS(СВЦЭМ!$D$34:$D$777,СВЦЭМ!$A$34:$A$777,$A65,СВЦЭМ!$B$34:$B$777,X$47)+'СЕТ СН'!$G$11+СВЦЭМ!$D$10+'СЕТ СН'!$G$6-'СЕТ СН'!$G$23</f>
        <v>1008.51950093</v>
      </c>
      <c r="Y65" s="37">
        <f>SUMIFS(СВЦЭМ!$D$34:$D$777,СВЦЭМ!$A$34:$A$777,$A65,СВЦЭМ!$B$34:$B$777,Y$47)+'СЕТ СН'!$G$11+СВЦЭМ!$D$10+'СЕТ СН'!$G$6-'СЕТ СН'!$G$23</f>
        <v>1041.13685996</v>
      </c>
    </row>
    <row r="66" spans="1:26" ht="15.75" x14ac:dyDescent="0.2">
      <c r="A66" s="36">
        <f t="shared" si="1"/>
        <v>42966</v>
      </c>
      <c r="B66" s="37">
        <f>SUMIFS(СВЦЭМ!$D$34:$D$777,СВЦЭМ!$A$34:$A$777,$A66,СВЦЭМ!$B$34:$B$777,B$47)+'СЕТ СН'!$G$11+СВЦЭМ!$D$10+'СЕТ СН'!$G$6-'СЕТ СН'!$G$23</f>
        <v>1078.8793698300001</v>
      </c>
      <c r="C66" s="37">
        <f>SUMIFS(СВЦЭМ!$D$34:$D$777,СВЦЭМ!$A$34:$A$777,$A66,СВЦЭМ!$B$34:$B$777,C$47)+'СЕТ СН'!$G$11+СВЦЭМ!$D$10+'СЕТ СН'!$G$6-'СЕТ СН'!$G$23</f>
        <v>1133.80666572</v>
      </c>
      <c r="D66" s="37">
        <f>SUMIFS(СВЦЭМ!$D$34:$D$777,СВЦЭМ!$A$34:$A$777,$A66,СВЦЭМ!$B$34:$B$777,D$47)+'СЕТ СН'!$G$11+СВЦЭМ!$D$10+'СЕТ СН'!$G$6-'СЕТ СН'!$G$23</f>
        <v>1166.7939573399999</v>
      </c>
      <c r="E66" s="37">
        <f>SUMIFS(СВЦЭМ!$D$34:$D$777,СВЦЭМ!$A$34:$A$777,$A66,СВЦЭМ!$B$34:$B$777,E$47)+'СЕТ СН'!$G$11+СВЦЭМ!$D$10+'СЕТ СН'!$G$6-'СЕТ СН'!$G$23</f>
        <v>1181.6308190599998</v>
      </c>
      <c r="F66" s="37">
        <f>SUMIFS(СВЦЭМ!$D$34:$D$777,СВЦЭМ!$A$34:$A$777,$A66,СВЦЭМ!$B$34:$B$777,F$47)+'СЕТ СН'!$G$11+СВЦЭМ!$D$10+'СЕТ СН'!$G$6-'СЕТ СН'!$G$23</f>
        <v>1185.0829503999998</v>
      </c>
      <c r="G66" s="37">
        <f>SUMIFS(СВЦЭМ!$D$34:$D$777,СВЦЭМ!$A$34:$A$777,$A66,СВЦЭМ!$B$34:$B$777,G$47)+'СЕТ СН'!$G$11+СВЦЭМ!$D$10+'СЕТ СН'!$G$6-'СЕТ СН'!$G$23</f>
        <v>1182.2303574399998</v>
      </c>
      <c r="H66" s="37">
        <f>SUMIFS(СВЦЭМ!$D$34:$D$777,СВЦЭМ!$A$34:$A$777,$A66,СВЦЭМ!$B$34:$B$777,H$47)+'СЕТ СН'!$G$11+СВЦЭМ!$D$10+'СЕТ СН'!$G$6-'СЕТ СН'!$G$23</f>
        <v>1160.8967662299999</v>
      </c>
      <c r="I66" s="37">
        <f>SUMIFS(СВЦЭМ!$D$34:$D$777,СВЦЭМ!$A$34:$A$777,$A66,СВЦЭМ!$B$34:$B$777,I$47)+'СЕТ СН'!$G$11+СВЦЭМ!$D$10+'СЕТ СН'!$G$6-'СЕТ СН'!$G$23</f>
        <v>1111.85607794</v>
      </c>
      <c r="J66" s="37">
        <f>SUMIFS(СВЦЭМ!$D$34:$D$777,СВЦЭМ!$A$34:$A$777,$A66,СВЦЭМ!$B$34:$B$777,J$47)+'СЕТ СН'!$G$11+СВЦЭМ!$D$10+'СЕТ СН'!$G$6-'СЕТ СН'!$G$23</f>
        <v>1022.7416395299999</v>
      </c>
      <c r="K66" s="37">
        <f>SUMIFS(СВЦЭМ!$D$34:$D$777,СВЦЭМ!$A$34:$A$777,$A66,СВЦЭМ!$B$34:$B$777,K$47)+'СЕТ СН'!$G$11+СВЦЭМ!$D$10+'СЕТ СН'!$G$6-'СЕТ СН'!$G$23</f>
        <v>966.4663204200001</v>
      </c>
      <c r="L66" s="37">
        <f>SUMIFS(СВЦЭМ!$D$34:$D$777,СВЦЭМ!$A$34:$A$777,$A66,СВЦЭМ!$B$34:$B$777,L$47)+'СЕТ СН'!$G$11+СВЦЭМ!$D$10+'СЕТ СН'!$G$6-'СЕТ СН'!$G$23</f>
        <v>864.00107783000021</v>
      </c>
      <c r="M66" s="37">
        <f>SUMIFS(СВЦЭМ!$D$34:$D$777,СВЦЭМ!$A$34:$A$777,$A66,СВЦЭМ!$B$34:$B$777,M$47)+'СЕТ СН'!$G$11+СВЦЭМ!$D$10+'СЕТ СН'!$G$6-'СЕТ СН'!$G$23</f>
        <v>845.51342482000018</v>
      </c>
      <c r="N66" s="37">
        <f>SUMIFS(СВЦЭМ!$D$34:$D$777,СВЦЭМ!$A$34:$A$777,$A66,СВЦЭМ!$B$34:$B$777,N$47)+'СЕТ СН'!$G$11+СВЦЭМ!$D$10+'СЕТ СН'!$G$6-'СЕТ СН'!$G$23</f>
        <v>847.73344756999995</v>
      </c>
      <c r="O66" s="37">
        <f>SUMIFS(СВЦЭМ!$D$34:$D$777,СВЦЭМ!$A$34:$A$777,$A66,СВЦЭМ!$B$34:$B$777,O$47)+'СЕТ СН'!$G$11+СВЦЭМ!$D$10+'СЕТ СН'!$G$6-'СЕТ СН'!$G$23</f>
        <v>848.7305435400001</v>
      </c>
      <c r="P66" s="37">
        <f>SUMIFS(СВЦЭМ!$D$34:$D$777,СВЦЭМ!$A$34:$A$777,$A66,СВЦЭМ!$B$34:$B$777,P$47)+'СЕТ СН'!$G$11+СВЦЭМ!$D$10+'СЕТ СН'!$G$6-'СЕТ СН'!$G$23</f>
        <v>853.68152545000021</v>
      </c>
      <c r="Q66" s="37">
        <f>SUMIFS(СВЦЭМ!$D$34:$D$777,СВЦЭМ!$A$34:$A$777,$A66,СВЦЭМ!$B$34:$B$777,Q$47)+'СЕТ СН'!$G$11+СВЦЭМ!$D$10+'СЕТ СН'!$G$6-'СЕТ СН'!$G$23</f>
        <v>849.95442957</v>
      </c>
      <c r="R66" s="37">
        <f>SUMIFS(СВЦЭМ!$D$34:$D$777,СВЦЭМ!$A$34:$A$777,$A66,СВЦЭМ!$B$34:$B$777,R$47)+'СЕТ СН'!$G$11+СВЦЭМ!$D$10+'СЕТ СН'!$G$6-'СЕТ СН'!$G$23</f>
        <v>847.39267586000005</v>
      </c>
      <c r="S66" s="37">
        <f>SUMIFS(СВЦЭМ!$D$34:$D$777,СВЦЭМ!$A$34:$A$777,$A66,СВЦЭМ!$B$34:$B$777,S$47)+'СЕТ СН'!$G$11+СВЦЭМ!$D$10+'СЕТ СН'!$G$6-'СЕТ СН'!$G$23</f>
        <v>844.07343118000017</v>
      </c>
      <c r="T66" s="37">
        <f>SUMIFS(СВЦЭМ!$D$34:$D$777,СВЦЭМ!$A$34:$A$777,$A66,СВЦЭМ!$B$34:$B$777,T$47)+'СЕТ СН'!$G$11+СВЦЭМ!$D$10+'СЕТ СН'!$G$6-'СЕТ СН'!$G$23</f>
        <v>852.20709901999999</v>
      </c>
      <c r="U66" s="37">
        <f>SUMIFS(СВЦЭМ!$D$34:$D$777,СВЦЭМ!$A$34:$A$777,$A66,СВЦЭМ!$B$34:$B$777,U$47)+'СЕТ СН'!$G$11+СВЦЭМ!$D$10+'СЕТ СН'!$G$6-'СЕТ СН'!$G$23</f>
        <v>853.82954830000017</v>
      </c>
      <c r="V66" s="37">
        <f>SUMIFS(СВЦЭМ!$D$34:$D$777,СВЦЭМ!$A$34:$A$777,$A66,СВЦЭМ!$B$34:$B$777,V$47)+'СЕТ СН'!$G$11+СВЦЭМ!$D$10+'СЕТ СН'!$G$6-'СЕТ СН'!$G$23</f>
        <v>857.94467827000017</v>
      </c>
      <c r="W66" s="37">
        <f>SUMIFS(СВЦЭМ!$D$34:$D$777,СВЦЭМ!$A$34:$A$777,$A66,СВЦЭМ!$B$34:$B$777,W$47)+'СЕТ СН'!$G$11+СВЦЭМ!$D$10+'СЕТ СН'!$G$6-'СЕТ СН'!$G$23</f>
        <v>917.50313253000013</v>
      </c>
      <c r="X66" s="37">
        <f>SUMIFS(СВЦЭМ!$D$34:$D$777,СВЦЭМ!$A$34:$A$777,$A66,СВЦЭМ!$B$34:$B$777,X$47)+'СЕТ СН'!$G$11+СВЦЭМ!$D$10+'СЕТ СН'!$G$6-'СЕТ СН'!$G$23</f>
        <v>974.00789256999997</v>
      </c>
      <c r="Y66" s="37">
        <f>SUMIFS(СВЦЭМ!$D$34:$D$777,СВЦЭМ!$A$34:$A$777,$A66,СВЦЭМ!$B$34:$B$777,Y$47)+'СЕТ СН'!$G$11+СВЦЭМ!$D$10+'СЕТ СН'!$G$6-'СЕТ СН'!$G$23</f>
        <v>1024.4722081999998</v>
      </c>
    </row>
    <row r="67" spans="1:26" ht="15.75" x14ac:dyDescent="0.2">
      <c r="A67" s="36">
        <f t="shared" si="1"/>
        <v>42967</v>
      </c>
      <c r="B67" s="37">
        <f>SUMIFS(СВЦЭМ!$D$34:$D$777,СВЦЭМ!$A$34:$A$777,$A67,СВЦЭМ!$B$34:$B$777,B$47)+'СЕТ СН'!$G$11+СВЦЭМ!$D$10+'СЕТ СН'!$G$6-'СЕТ СН'!$G$23</f>
        <v>1030.2158842599999</v>
      </c>
      <c r="C67" s="37">
        <f>SUMIFS(СВЦЭМ!$D$34:$D$777,СВЦЭМ!$A$34:$A$777,$A67,СВЦЭМ!$B$34:$B$777,C$47)+'СЕТ СН'!$G$11+СВЦЭМ!$D$10+'СЕТ СН'!$G$6-'СЕТ СН'!$G$23</f>
        <v>1074.1197268599999</v>
      </c>
      <c r="D67" s="37">
        <f>SUMIFS(СВЦЭМ!$D$34:$D$777,СВЦЭМ!$A$34:$A$777,$A67,СВЦЭМ!$B$34:$B$777,D$47)+'СЕТ СН'!$G$11+СВЦЭМ!$D$10+'СЕТ СН'!$G$6-'СЕТ СН'!$G$23</f>
        <v>1079.3503544099999</v>
      </c>
      <c r="E67" s="37">
        <f>SUMIFS(СВЦЭМ!$D$34:$D$777,СВЦЭМ!$A$34:$A$777,$A67,СВЦЭМ!$B$34:$B$777,E$47)+'СЕТ СН'!$G$11+СВЦЭМ!$D$10+'СЕТ СН'!$G$6-'СЕТ СН'!$G$23</f>
        <v>1091.3113159300001</v>
      </c>
      <c r="F67" s="37">
        <f>SUMIFS(СВЦЭМ!$D$34:$D$777,СВЦЭМ!$A$34:$A$777,$A67,СВЦЭМ!$B$34:$B$777,F$47)+'СЕТ СН'!$G$11+СВЦЭМ!$D$10+'СЕТ СН'!$G$6-'СЕТ СН'!$G$23</f>
        <v>1095.6987944699999</v>
      </c>
      <c r="G67" s="37">
        <f>SUMIFS(СВЦЭМ!$D$34:$D$777,СВЦЭМ!$A$34:$A$777,$A67,СВЦЭМ!$B$34:$B$777,G$47)+'СЕТ СН'!$G$11+СВЦЭМ!$D$10+'СЕТ СН'!$G$6-'СЕТ СН'!$G$23</f>
        <v>1098.8309555599999</v>
      </c>
      <c r="H67" s="37">
        <f>SUMIFS(СВЦЭМ!$D$34:$D$777,СВЦЭМ!$A$34:$A$777,$A67,СВЦЭМ!$B$34:$B$777,H$47)+'СЕТ СН'!$G$11+СВЦЭМ!$D$10+'СЕТ СН'!$G$6-'СЕТ СН'!$G$23</f>
        <v>1106.0648228099999</v>
      </c>
      <c r="I67" s="37">
        <f>SUMIFS(СВЦЭМ!$D$34:$D$777,СВЦЭМ!$A$34:$A$777,$A67,СВЦЭМ!$B$34:$B$777,I$47)+'СЕТ СН'!$G$11+СВЦЭМ!$D$10+'СЕТ СН'!$G$6-'СЕТ СН'!$G$23</f>
        <v>1114.40881036</v>
      </c>
      <c r="J67" s="37">
        <f>SUMIFS(СВЦЭМ!$D$34:$D$777,СВЦЭМ!$A$34:$A$777,$A67,СВЦЭМ!$B$34:$B$777,J$47)+'СЕТ СН'!$G$11+СВЦЭМ!$D$10+'СЕТ СН'!$G$6-'СЕТ СН'!$G$23</f>
        <v>1032.9788372899998</v>
      </c>
      <c r="K67" s="37">
        <f>SUMIFS(СВЦЭМ!$D$34:$D$777,СВЦЭМ!$A$34:$A$777,$A67,СВЦЭМ!$B$34:$B$777,K$47)+'СЕТ СН'!$G$11+СВЦЭМ!$D$10+'СЕТ СН'!$G$6-'СЕТ СН'!$G$23</f>
        <v>986.32081573000005</v>
      </c>
      <c r="L67" s="37">
        <f>SUMIFS(СВЦЭМ!$D$34:$D$777,СВЦЭМ!$A$34:$A$777,$A67,СВЦЭМ!$B$34:$B$777,L$47)+'СЕТ СН'!$G$11+СВЦЭМ!$D$10+'СЕТ СН'!$G$6-'СЕТ СН'!$G$23</f>
        <v>879.32457750000003</v>
      </c>
      <c r="M67" s="37">
        <f>SUMIFS(СВЦЭМ!$D$34:$D$777,СВЦЭМ!$A$34:$A$777,$A67,СВЦЭМ!$B$34:$B$777,M$47)+'СЕТ СН'!$G$11+СВЦЭМ!$D$10+'СЕТ СН'!$G$6-'СЕТ СН'!$G$23</f>
        <v>854.96087909000016</v>
      </c>
      <c r="N67" s="37">
        <f>SUMIFS(СВЦЭМ!$D$34:$D$777,СВЦЭМ!$A$34:$A$777,$A67,СВЦЭМ!$B$34:$B$777,N$47)+'СЕТ СН'!$G$11+СВЦЭМ!$D$10+'СЕТ СН'!$G$6-'СЕТ СН'!$G$23</f>
        <v>855.14174688000003</v>
      </c>
      <c r="O67" s="37">
        <f>SUMIFS(СВЦЭМ!$D$34:$D$777,СВЦЭМ!$A$34:$A$777,$A67,СВЦЭМ!$B$34:$B$777,O$47)+'СЕТ СН'!$G$11+СВЦЭМ!$D$10+'СЕТ СН'!$G$6-'СЕТ СН'!$G$23</f>
        <v>852.75970632000008</v>
      </c>
      <c r="P67" s="37">
        <f>SUMIFS(СВЦЭМ!$D$34:$D$777,СВЦЭМ!$A$34:$A$777,$A67,СВЦЭМ!$B$34:$B$777,P$47)+'СЕТ СН'!$G$11+СВЦЭМ!$D$10+'СЕТ СН'!$G$6-'СЕТ СН'!$G$23</f>
        <v>853.94000701999994</v>
      </c>
      <c r="Q67" s="37">
        <f>SUMIFS(СВЦЭМ!$D$34:$D$777,СВЦЭМ!$A$34:$A$777,$A67,СВЦЭМ!$B$34:$B$777,Q$47)+'СЕТ СН'!$G$11+СВЦЭМ!$D$10+'СЕТ СН'!$G$6-'СЕТ СН'!$G$23</f>
        <v>857.92500176000021</v>
      </c>
      <c r="R67" s="37">
        <f>SUMIFS(СВЦЭМ!$D$34:$D$777,СВЦЭМ!$A$34:$A$777,$A67,СВЦЭМ!$B$34:$B$777,R$47)+'СЕТ СН'!$G$11+СВЦЭМ!$D$10+'СЕТ СН'!$G$6-'СЕТ СН'!$G$23</f>
        <v>866.72569801000009</v>
      </c>
      <c r="S67" s="37">
        <f>SUMIFS(СВЦЭМ!$D$34:$D$777,СВЦЭМ!$A$34:$A$777,$A67,СВЦЭМ!$B$34:$B$777,S$47)+'СЕТ СН'!$G$11+СВЦЭМ!$D$10+'СЕТ СН'!$G$6-'СЕТ СН'!$G$23</f>
        <v>900.63331091999999</v>
      </c>
      <c r="T67" s="37">
        <f>SUMIFS(СВЦЭМ!$D$34:$D$777,СВЦЭМ!$A$34:$A$777,$A67,СВЦЭМ!$B$34:$B$777,T$47)+'СЕТ СН'!$G$11+СВЦЭМ!$D$10+'СЕТ СН'!$G$6-'СЕТ СН'!$G$23</f>
        <v>896.84835009000017</v>
      </c>
      <c r="U67" s="37">
        <f>SUMIFS(СВЦЭМ!$D$34:$D$777,СВЦЭМ!$A$34:$A$777,$A67,СВЦЭМ!$B$34:$B$777,U$47)+'СЕТ СН'!$G$11+СВЦЭМ!$D$10+'СЕТ СН'!$G$6-'СЕТ СН'!$G$23</f>
        <v>890.63941572000022</v>
      </c>
      <c r="V67" s="37">
        <f>SUMIFS(СВЦЭМ!$D$34:$D$777,СВЦЭМ!$A$34:$A$777,$A67,СВЦЭМ!$B$34:$B$777,V$47)+'СЕТ СН'!$G$11+СВЦЭМ!$D$10+'СЕТ СН'!$G$6-'СЕТ СН'!$G$23</f>
        <v>919.96500237000009</v>
      </c>
      <c r="W67" s="37">
        <f>SUMIFS(СВЦЭМ!$D$34:$D$777,СВЦЭМ!$A$34:$A$777,$A67,СВЦЭМ!$B$34:$B$777,W$47)+'СЕТ СН'!$G$11+СВЦЭМ!$D$10+'СЕТ СН'!$G$6-'СЕТ СН'!$G$23</f>
        <v>976.25215589000004</v>
      </c>
      <c r="X67" s="37">
        <f>SUMIFS(СВЦЭМ!$D$34:$D$777,СВЦЭМ!$A$34:$A$777,$A67,СВЦЭМ!$B$34:$B$777,X$47)+'СЕТ СН'!$G$11+СВЦЭМ!$D$10+'СЕТ СН'!$G$6-'СЕТ СН'!$G$23</f>
        <v>962.30353715000001</v>
      </c>
      <c r="Y67" s="37">
        <f>SUMIFS(СВЦЭМ!$D$34:$D$777,СВЦЭМ!$A$34:$A$777,$A67,СВЦЭМ!$B$34:$B$777,Y$47)+'СЕТ СН'!$G$11+СВЦЭМ!$D$10+'СЕТ СН'!$G$6-'СЕТ СН'!$G$23</f>
        <v>1003.8846248499999</v>
      </c>
    </row>
    <row r="68" spans="1:26" ht="15.75" x14ac:dyDescent="0.2">
      <c r="A68" s="36">
        <f t="shared" si="1"/>
        <v>42968</v>
      </c>
      <c r="B68" s="37">
        <f>SUMIFS(СВЦЭМ!$D$34:$D$777,СВЦЭМ!$A$34:$A$777,$A68,СВЦЭМ!$B$34:$B$777,B$47)+'СЕТ СН'!$G$11+СВЦЭМ!$D$10+'СЕТ СН'!$G$6-'СЕТ СН'!$G$23</f>
        <v>1074.8021951199999</v>
      </c>
      <c r="C68" s="37">
        <f>SUMIFS(СВЦЭМ!$D$34:$D$777,СВЦЭМ!$A$34:$A$777,$A68,СВЦЭМ!$B$34:$B$777,C$47)+'СЕТ СН'!$G$11+СВЦЭМ!$D$10+'СЕТ СН'!$G$6-'СЕТ СН'!$G$23</f>
        <v>1131.8736527900001</v>
      </c>
      <c r="D68" s="37">
        <f>SUMIFS(СВЦЭМ!$D$34:$D$777,СВЦЭМ!$A$34:$A$777,$A68,СВЦЭМ!$B$34:$B$777,D$47)+'СЕТ СН'!$G$11+СВЦЭМ!$D$10+'СЕТ СН'!$G$6-'СЕТ СН'!$G$23</f>
        <v>1144.87575853</v>
      </c>
      <c r="E68" s="37">
        <f>SUMIFS(СВЦЭМ!$D$34:$D$777,СВЦЭМ!$A$34:$A$777,$A68,СВЦЭМ!$B$34:$B$777,E$47)+'СЕТ СН'!$G$11+СВЦЭМ!$D$10+'СЕТ СН'!$G$6-'СЕТ СН'!$G$23</f>
        <v>1158.7692395899999</v>
      </c>
      <c r="F68" s="37">
        <f>SUMIFS(СВЦЭМ!$D$34:$D$777,СВЦЭМ!$A$34:$A$777,$A68,СВЦЭМ!$B$34:$B$777,F$47)+'СЕТ СН'!$G$11+СВЦЭМ!$D$10+'СЕТ СН'!$G$6-'СЕТ СН'!$G$23</f>
        <v>1160.6613097300001</v>
      </c>
      <c r="G68" s="37">
        <f>SUMIFS(СВЦЭМ!$D$34:$D$777,СВЦЭМ!$A$34:$A$777,$A68,СВЦЭМ!$B$34:$B$777,G$47)+'СЕТ СН'!$G$11+СВЦЭМ!$D$10+'СЕТ СН'!$G$6-'СЕТ СН'!$G$23</f>
        <v>1162.6573451700001</v>
      </c>
      <c r="H68" s="37">
        <f>SUMIFS(СВЦЭМ!$D$34:$D$777,СВЦЭМ!$A$34:$A$777,$A68,СВЦЭМ!$B$34:$B$777,H$47)+'СЕТ СН'!$G$11+СВЦЭМ!$D$10+'СЕТ СН'!$G$6-'СЕТ СН'!$G$23</f>
        <v>1130.93831284</v>
      </c>
      <c r="I68" s="37">
        <f>SUMIFS(СВЦЭМ!$D$34:$D$777,СВЦЭМ!$A$34:$A$777,$A68,СВЦЭМ!$B$34:$B$777,I$47)+'СЕТ СН'!$G$11+СВЦЭМ!$D$10+'СЕТ СН'!$G$6-'СЕТ СН'!$G$23</f>
        <v>1082.6056075500001</v>
      </c>
      <c r="J68" s="37">
        <f>SUMIFS(СВЦЭМ!$D$34:$D$777,СВЦЭМ!$A$34:$A$777,$A68,СВЦЭМ!$B$34:$B$777,J$47)+'СЕТ СН'!$G$11+СВЦЭМ!$D$10+'СЕТ СН'!$G$6-'СЕТ СН'!$G$23</f>
        <v>1026.8327796399999</v>
      </c>
      <c r="K68" s="37">
        <f>SUMIFS(СВЦЭМ!$D$34:$D$777,СВЦЭМ!$A$34:$A$777,$A68,СВЦЭМ!$B$34:$B$777,K$47)+'СЕТ СН'!$G$11+СВЦЭМ!$D$10+'СЕТ СН'!$G$6-'СЕТ СН'!$G$23</f>
        <v>959.12728132000007</v>
      </c>
      <c r="L68" s="37">
        <f>SUMIFS(СВЦЭМ!$D$34:$D$777,СВЦЭМ!$A$34:$A$777,$A68,СВЦЭМ!$B$34:$B$777,L$47)+'СЕТ СН'!$G$11+СВЦЭМ!$D$10+'СЕТ СН'!$G$6-'СЕТ СН'!$G$23</f>
        <v>878.6627226600001</v>
      </c>
      <c r="M68" s="37">
        <f>SUMIFS(СВЦЭМ!$D$34:$D$777,СВЦЭМ!$A$34:$A$777,$A68,СВЦЭМ!$B$34:$B$777,M$47)+'СЕТ СН'!$G$11+СВЦЭМ!$D$10+'СЕТ СН'!$G$6-'СЕТ СН'!$G$23</f>
        <v>854.30107170000019</v>
      </c>
      <c r="N68" s="37">
        <f>SUMIFS(СВЦЭМ!$D$34:$D$777,СВЦЭМ!$A$34:$A$777,$A68,СВЦЭМ!$B$34:$B$777,N$47)+'СЕТ СН'!$G$11+СВЦЭМ!$D$10+'СЕТ СН'!$G$6-'СЕТ СН'!$G$23</f>
        <v>857.1958862800002</v>
      </c>
      <c r="O68" s="37">
        <f>SUMIFS(СВЦЭМ!$D$34:$D$777,СВЦЭМ!$A$34:$A$777,$A68,СВЦЭМ!$B$34:$B$777,O$47)+'СЕТ СН'!$G$11+СВЦЭМ!$D$10+'СЕТ СН'!$G$6-'СЕТ СН'!$G$23</f>
        <v>851.72175553000011</v>
      </c>
      <c r="P68" s="37">
        <f>SUMIFS(СВЦЭМ!$D$34:$D$777,СВЦЭМ!$A$34:$A$777,$A68,СВЦЭМ!$B$34:$B$777,P$47)+'СЕТ СН'!$G$11+СВЦЭМ!$D$10+'СЕТ СН'!$G$6-'СЕТ СН'!$G$23</f>
        <v>854.68126471000005</v>
      </c>
      <c r="Q68" s="37">
        <f>SUMIFS(СВЦЭМ!$D$34:$D$777,СВЦЭМ!$A$34:$A$777,$A68,СВЦЭМ!$B$34:$B$777,Q$47)+'СЕТ СН'!$G$11+СВЦЭМ!$D$10+'СЕТ СН'!$G$6-'СЕТ СН'!$G$23</f>
        <v>855.19544127000017</v>
      </c>
      <c r="R68" s="37">
        <f>SUMIFS(СВЦЭМ!$D$34:$D$777,СВЦЭМ!$A$34:$A$777,$A68,СВЦЭМ!$B$34:$B$777,R$47)+'СЕТ СН'!$G$11+СВЦЭМ!$D$10+'СЕТ СН'!$G$6-'СЕТ СН'!$G$23</f>
        <v>857.19466190999992</v>
      </c>
      <c r="S68" s="37">
        <f>SUMIFS(СВЦЭМ!$D$34:$D$777,СВЦЭМ!$A$34:$A$777,$A68,СВЦЭМ!$B$34:$B$777,S$47)+'СЕТ СН'!$G$11+СВЦЭМ!$D$10+'СЕТ СН'!$G$6-'СЕТ СН'!$G$23</f>
        <v>844.4642567599999</v>
      </c>
      <c r="T68" s="37">
        <f>SUMIFS(СВЦЭМ!$D$34:$D$777,СВЦЭМ!$A$34:$A$777,$A68,СВЦЭМ!$B$34:$B$777,T$47)+'СЕТ СН'!$G$11+СВЦЭМ!$D$10+'СЕТ СН'!$G$6-'СЕТ СН'!$G$23</f>
        <v>860.56349075000003</v>
      </c>
      <c r="U68" s="37">
        <f>SUMIFS(СВЦЭМ!$D$34:$D$777,СВЦЭМ!$A$34:$A$777,$A68,СВЦЭМ!$B$34:$B$777,U$47)+'СЕТ СН'!$G$11+СВЦЭМ!$D$10+'СЕТ СН'!$G$6-'СЕТ СН'!$G$23</f>
        <v>860.43527197999992</v>
      </c>
      <c r="V68" s="37">
        <f>SUMIFS(СВЦЭМ!$D$34:$D$777,СВЦЭМ!$A$34:$A$777,$A68,СВЦЭМ!$B$34:$B$777,V$47)+'СЕТ СН'!$G$11+СВЦЭМ!$D$10+'СЕТ СН'!$G$6-'СЕТ СН'!$G$23</f>
        <v>869.53310292000015</v>
      </c>
      <c r="W68" s="37">
        <f>SUMIFS(СВЦЭМ!$D$34:$D$777,СВЦЭМ!$A$34:$A$777,$A68,СВЦЭМ!$B$34:$B$777,W$47)+'СЕТ СН'!$G$11+СВЦЭМ!$D$10+'СЕТ СН'!$G$6-'СЕТ СН'!$G$23</f>
        <v>931.09695772000009</v>
      </c>
      <c r="X68" s="37">
        <f>SUMIFS(СВЦЭМ!$D$34:$D$777,СВЦЭМ!$A$34:$A$777,$A68,СВЦЭМ!$B$34:$B$777,X$47)+'СЕТ СН'!$G$11+СВЦЭМ!$D$10+'СЕТ СН'!$G$6-'СЕТ СН'!$G$23</f>
        <v>990.62522867000007</v>
      </c>
      <c r="Y68" s="37">
        <f>SUMIFS(СВЦЭМ!$D$34:$D$777,СВЦЭМ!$A$34:$A$777,$A68,СВЦЭМ!$B$34:$B$777,Y$47)+'СЕТ СН'!$G$11+СВЦЭМ!$D$10+'СЕТ СН'!$G$6-'СЕТ СН'!$G$23</f>
        <v>1039.9675846800001</v>
      </c>
    </row>
    <row r="69" spans="1:26" ht="15.75" x14ac:dyDescent="0.2">
      <c r="A69" s="36">
        <f t="shared" si="1"/>
        <v>42969</v>
      </c>
      <c r="B69" s="37">
        <f>SUMIFS(СВЦЭМ!$D$34:$D$777,СВЦЭМ!$A$34:$A$777,$A69,СВЦЭМ!$B$34:$B$777,B$47)+'СЕТ СН'!$G$11+СВЦЭМ!$D$10+'СЕТ СН'!$G$6-'СЕТ СН'!$G$23</f>
        <v>1117.94161682</v>
      </c>
      <c r="C69" s="37">
        <f>SUMIFS(СВЦЭМ!$D$34:$D$777,СВЦЭМ!$A$34:$A$777,$A69,СВЦЭМ!$B$34:$B$777,C$47)+'СЕТ СН'!$G$11+СВЦЭМ!$D$10+'СЕТ СН'!$G$6-'СЕТ СН'!$G$23</f>
        <v>1126.6582354899999</v>
      </c>
      <c r="D69" s="37">
        <f>SUMIFS(СВЦЭМ!$D$34:$D$777,СВЦЭМ!$A$34:$A$777,$A69,СВЦЭМ!$B$34:$B$777,D$47)+'СЕТ СН'!$G$11+СВЦЭМ!$D$10+'СЕТ СН'!$G$6-'СЕТ СН'!$G$23</f>
        <v>1168.5163402200001</v>
      </c>
      <c r="E69" s="37">
        <f>SUMIFS(СВЦЭМ!$D$34:$D$777,СВЦЭМ!$A$34:$A$777,$A69,СВЦЭМ!$B$34:$B$777,E$47)+'СЕТ СН'!$G$11+СВЦЭМ!$D$10+'СЕТ СН'!$G$6-'СЕТ СН'!$G$23</f>
        <v>1198.2968406199998</v>
      </c>
      <c r="F69" s="37">
        <f>SUMIFS(СВЦЭМ!$D$34:$D$777,СВЦЭМ!$A$34:$A$777,$A69,СВЦЭМ!$B$34:$B$777,F$47)+'СЕТ СН'!$G$11+СВЦЭМ!$D$10+'СЕТ СН'!$G$6-'СЕТ СН'!$G$23</f>
        <v>1196.54157326</v>
      </c>
      <c r="G69" s="37">
        <f>SUMIFS(СВЦЭМ!$D$34:$D$777,СВЦЭМ!$A$34:$A$777,$A69,СВЦЭМ!$B$34:$B$777,G$47)+'СЕТ СН'!$G$11+СВЦЭМ!$D$10+'СЕТ СН'!$G$6-'СЕТ СН'!$G$23</f>
        <v>1196.5161834999999</v>
      </c>
      <c r="H69" s="37">
        <f>SUMIFS(СВЦЭМ!$D$34:$D$777,СВЦЭМ!$A$34:$A$777,$A69,СВЦЭМ!$B$34:$B$777,H$47)+'СЕТ СН'!$G$11+СВЦЭМ!$D$10+'СЕТ СН'!$G$6-'СЕТ СН'!$G$23</f>
        <v>1130.7863776499998</v>
      </c>
      <c r="I69" s="37">
        <f>SUMIFS(СВЦЭМ!$D$34:$D$777,СВЦЭМ!$A$34:$A$777,$A69,СВЦЭМ!$B$34:$B$777,I$47)+'СЕТ СН'!$G$11+СВЦЭМ!$D$10+'СЕТ СН'!$G$6-'СЕТ СН'!$G$23</f>
        <v>1098.56364276</v>
      </c>
      <c r="J69" s="37">
        <f>SUMIFS(СВЦЭМ!$D$34:$D$777,СВЦЭМ!$A$34:$A$777,$A69,СВЦЭМ!$B$34:$B$777,J$47)+'СЕТ СН'!$G$11+СВЦЭМ!$D$10+'СЕТ СН'!$G$6-'СЕТ СН'!$G$23</f>
        <v>1036.1957939899999</v>
      </c>
      <c r="K69" s="37">
        <f>SUMIFS(СВЦЭМ!$D$34:$D$777,СВЦЭМ!$A$34:$A$777,$A69,СВЦЭМ!$B$34:$B$777,K$47)+'СЕТ СН'!$G$11+СВЦЭМ!$D$10+'СЕТ СН'!$G$6-'СЕТ СН'!$G$23</f>
        <v>978.41615677999994</v>
      </c>
      <c r="L69" s="37">
        <f>SUMIFS(СВЦЭМ!$D$34:$D$777,СВЦЭМ!$A$34:$A$777,$A69,СВЦЭМ!$B$34:$B$777,L$47)+'СЕТ СН'!$G$11+СВЦЭМ!$D$10+'СЕТ СН'!$G$6-'СЕТ СН'!$G$23</f>
        <v>886.84207461999995</v>
      </c>
      <c r="M69" s="37">
        <f>SUMIFS(СВЦЭМ!$D$34:$D$777,СВЦЭМ!$A$34:$A$777,$A69,СВЦЭМ!$B$34:$B$777,M$47)+'СЕТ СН'!$G$11+СВЦЭМ!$D$10+'СЕТ СН'!$G$6-'СЕТ СН'!$G$23</f>
        <v>872.9694000500001</v>
      </c>
      <c r="N69" s="37">
        <f>SUMIFS(СВЦЭМ!$D$34:$D$777,СВЦЭМ!$A$34:$A$777,$A69,СВЦЭМ!$B$34:$B$777,N$47)+'СЕТ СН'!$G$11+СВЦЭМ!$D$10+'СЕТ СН'!$G$6-'СЕТ СН'!$G$23</f>
        <v>871.73093782000001</v>
      </c>
      <c r="O69" s="37">
        <f>SUMIFS(СВЦЭМ!$D$34:$D$777,СВЦЭМ!$A$34:$A$777,$A69,СВЦЭМ!$B$34:$B$777,O$47)+'СЕТ СН'!$G$11+СВЦЭМ!$D$10+'СЕТ СН'!$G$6-'СЕТ СН'!$G$23</f>
        <v>870.32984848000001</v>
      </c>
      <c r="P69" s="37">
        <f>SUMIFS(СВЦЭМ!$D$34:$D$777,СВЦЭМ!$A$34:$A$777,$A69,СВЦЭМ!$B$34:$B$777,P$47)+'СЕТ СН'!$G$11+СВЦЭМ!$D$10+'СЕТ СН'!$G$6-'СЕТ СН'!$G$23</f>
        <v>871.00431247999995</v>
      </c>
      <c r="Q69" s="37">
        <f>SUMIFS(СВЦЭМ!$D$34:$D$777,СВЦЭМ!$A$34:$A$777,$A69,СВЦЭМ!$B$34:$B$777,Q$47)+'СЕТ СН'!$G$11+СВЦЭМ!$D$10+'СЕТ СН'!$G$6-'СЕТ СН'!$G$23</f>
        <v>868.90034411000011</v>
      </c>
      <c r="R69" s="37">
        <f>SUMIFS(СВЦЭМ!$D$34:$D$777,СВЦЭМ!$A$34:$A$777,$A69,СВЦЭМ!$B$34:$B$777,R$47)+'СЕТ СН'!$G$11+СВЦЭМ!$D$10+'СЕТ СН'!$G$6-'СЕТ СН'!$G$23</f>
        <v>869.93171505000009</v>
      </c>
      <c r="S69" s="37">
        <f>SUMIFS(СВЦЭМ!$D$34:$D$777,СВЦЭМ!$A$34:$A$777,$A69,СВЦЭМ!$B$34:$B$777,S$47)+'СЕТ СН'!$G$11+СВЦЭМ!$D$10+'СЕТ СН'!$G$6-'СЕТ СН'!$G$23</f>
        <v>866.20603530000017</v>
      </c>
      <c r="T69" s="37">
        <f>SUMIFS(СВЦЭМ!$D$34:$D$777,СВЦЭМ!$A$34:$A$777,$A69,СВЦЭМ!$B$34:$B$777,T$47)+'СЕТ СН'!$G$11+СВЦЭМ!$D$10+'СЕТ СН'!$G$6-'СЕТ СН'!$G$23</f>
        <v>879.08809760000008</v>
      </c>
      <c r="U69" s="37">
        <f>SUMIFS(СВЦЭМ!$D$34:$D$777,СВЦЭМ!$A$34:$A$777,$A69,СВЦЭМ!$B$34:$B$777,U$47)+'СЕТ СН'!$G$11+СВЦЭМ!$D$10+'СЕТ СН'!$G$6-'СЕТ СН'!$G$23</f>
        <v>879.84951524000007</v>
      </c>
      <c r="V69" s="37">
        <f>SUMIFS(СВЦЭМ!$D$34:$D$777,СВЦЭМ!$A$34:$A$777,$A69,СВЦЭМ!$B$34:$B$777,V$47)+'СЕТ СН'!$G$11+СВЦЭМ!$D$10+'СЕТ СН'!$G$6-'СЕТ СН'!$G$23</f>
        <v>881.78537747000018</v>
      </c>
      <c r="W69" s="37">
        <f>SUMIFS(СВЦЭМ!$D$34:$D$777,СВЦЭМ!$A$34:$A$777,$A69,СВЦЭМ!$B$34:$B$777,W$47)+'СЕТ СН'!$G$11+СВЦЭМ!$D$10+'СЕТ СН'!$G$6-'СЕТ СН'!$G$23</f>
        <v>947.38419470999997</v>
      </c>
      <c r="X69" s="37">
        <f>SUMIFS(СВЦЭМ!$D$34:$D$777,СВЦЭМ!$A$34:$A$777,$A69,СВЦЭМ!$B$34:$B$777,X$47)+'СЕТ СН'!$G$11+СВЦЭМ!$D$10+'СЕТ СН'!$G$6-'СЕТ СН'!$G$23</f>
        <v>1006.5675359100001</v>
      </c>
      <c r="Y69" s="37">
        <f>SUMIFS(СВЦЭМ!$D$34:$D$777,СВЦЭМ!$A$34:$A$777,$A69,СВЦЭМ!$B$34:$B$777,Y$47)+'СЕТ СН'!$G$11+СВЦЭМ!$D$10+'СЕТ СН'!$G$6-'СЕТ СН'!$G$23</f>
        <v>1061.38150253</v>
      </c>
    </row>
    <row r="70" spans="1:26" ht="15.75" x14ac:dyDescent="0.2">
      <c r="A70" s="36">
        <f t="shared" si="1"/>
        <v>42970</v>
      </c>
      <c r="B70" s="37">
        <f>SUMIFS(СВЦЭМ!$D$34:$D$777,СВЦЭМ!$A$34:$A$777,$A70,СВЦЭМ!$B$34:$B$777,B$47)+'СЕТ СН'!$G$11+СВЦЭМ!$D$10+'СЕТ СН'!$G$6-'СЕТ СН'!$G$23</f>
        <v>1128.3510501000001</v>
      </c>
      <c r="C70" s="37">
        <f>SUMIFS(СВЦЭМ!$D$34:$D$777,СВЦЭМ!$A$34:$A$777,$A70,СВЦЭМ!$B$34:$B$777,C$47)+'СЕТ СН'!$G$11+СВЦЭМ!$D$10+'СЕТ СН'!$G$6-'СЕТ СН'!$G$23</f>
        <v>1118.4828163100001</v>
      </c>
      <c r="D70" s="37">
        <f>SUMIFS(СВЦЭМ!$D$34:$D$777,СВЦЭМ!$A$34:$A$777,$A70,СВЦЭМ!$B$34:$B$777,D$47)+'СЕТ СН'!$G$11+СВЦЭМ!$D$10+'СЕТ СН'!$G$6-'СЕТ СН'!$G$23</f>
        <v>1093.2036531599999</v>
      </c>
      <c r="E70" s="37">
        <f>SUMIFS(СВЦЭМ!$D$34:$D$777,СВЦЭМ!$A$34:$A$777,$A70,СВЦЭМ!$B$34:$B$777,E$47)+'СЕТ СН'!$G$11+СВЦЭМ!$D$10+'СЕТ СН'!$G$6-'СЕТ СН'!$G$23</f>
        <v>1087.6188333299999</v>
      </c>
      <c r="F70" s="37">
        <f>SUMIFS(СВЦЭМ!$D$34:$D$777,СВЦЭМ!$A$34:$A$777,$A70,СВЦЭМ!$B$34:$B$777,F$47)+'СЕТ СН'!$G$11+СВЦЭМ!$D$10+'СЕТ СН'!$G$6-'СЕТ СН'!$G$23</f>
        <v>1083.7649627000001</v>
      </c>
      <c r="G70" s="37">
        <f>SUMIFS(СВЦЭМ!$D$34:$D$777,СВЦЭМ!$A$34:$A$777,$A70,СВЦЭМ!$B$34:$B$777,G$47)+'СЕТ СН'!$G$11+СВЦЭМ!$D$10+'СЕТ СН'!$G$6-'СЕТ СН'!$G$23</f>
        <v>1144.75346494</v>
      </c>
      <c r="H70" s="37">
        <f>SUMIFS(СВЦЭМ!$D$34:$D$777,СВЦЭМ!$A$34:$A$777,$A70,СВЦЭМ!$B$34:$B$777,H$47)+'СЕТ СН'!$G$11+СВЦЭМ!$D$10+'СЕТ СН'!$G$6-'СЕТ СН'!$G$23</f>
        <v>1168.8716161399998</v>
      </c>
      <c r="I70" s="37">
        <f>SUMIFS(СВЦЭМ!$D$34:$D$777,СВЦЭМ!$A$34:$A$777,$A70,СВЦЭМ!$B$34:$B$777,I$47)+'СЕТ СН'!$G$11+СВЦЭМ!$D$10+'СЕТ СН'!$G$6-'СЕТ СН'!$G$23</f>
        <v>1111.74612609</v>
      </c>
      <c r="J70" s="37">
        <f>SUMIFS(СВЦЭМ!$D$34:$D$777,СВЦЭМ!$A$34:$A$777,$A70,СВЦЭМ!$B$34:$B$777,J$47)+'СЕТ СН'!$G$11+СВЦЭМ!$D$10+'СЕТ СН'!$G$6-'СЕТ СН'!$G$23</f>
        <v>1027.4380249400001</v>
      </c>
      <c r="K70" s="37">
        <f>SUMIFS(СВЦЭМ!$D$34:$D$777,СВЦЭМ!$A$34:$A$777,$A70,СВЦЭМ!$B$34:$B$777,K$47)+'СЕТ СН'!$G$11+СВЦЭМ!$D$10+'СЕТ СН'!$G$6-'СЕТ СН'!$G$23</f>
        <v>991.53816611999991</v>
      </c>
      <c r="L70" s="37">
        <f>SUMIFS(СВЦЭМ!$D$34:$D$777,СВЦЭМ!$A$34:$A$777,$A70,СВЦЭМ!$B$34:$B$777,L$47)+'СЕТ СН'!$G$11+СВЦЭМ!$D$10+'СЕТ СН'!$G$6-'СЕТ СН'!$G$23</f>
        <v>917.99526392000007</v>
      </c>
      <c r="M70" s="37">
        <f>SUMIFS(СВЦЭМ!$D$34:$D$777,СВЦЭМ!$A$34:$A$777,$A70,СВЦЭМ!$B$34:$B$777,M$47)+'СЕТ СН'!$G$11+СВЦЭМ!$D$10+'СЕТ СН'!$G$6-'СЕТ СН'!$G$23</f>
        <v>884.43668341000011</v>
      </c>
      <c r="N70" s="37">
        <f>SUMIFS(СВЦЭМ!$D$34:$D$777,СВЦЭМ!$A$34:$A$777,$A70,СВЦЭМ!$B$34:$B$777,N$47)+'СЕТ СН'!$G$11+СВЦЭМ!$D$10+'СЕТ СН'!$G$6-'СЕТ СН'!$G$23</f>
        <v>890.74918071999991</v>
      </c>
      <c r="O70" s="37">
        <f>SUMIFS(СВЦЭМ!$D$34:$D$777,СВЦЭМ!$A$34:$A$777,$A70,СВЦЭМ!$B$34:$B$777,O$47)+'СЕТ СН'!$G$11+СВЦЭМ!$D$10+'СЕТ СН'!$G$6-'СЕТ СН'!$G$23</f>
        <v>885.80502937000006</v>
      </c>
      <c r="P70" s="37">
        <f>SUMIFS(СВЦЭМ!$D$34:$D$777,СВЦЭМ!$A$34:$A$777,$A70,СВЦЭМ!$B$34:$B$777,P$47)+'СЕТ СН'!$G$11+СВЦЭМ!$D$10+'СЕТ СН'!$G$6-'СЕТ СН'!$G$23</f>
        <v>884.3725201100001</v>
      </c>
      <c r="Q70" s="37">
        <f>SUMIFS(СВЦЭМ!$D$34:$D$777,СВЦЭМ!$A$34:$A$777,$A70,СВЦЭМ!$B$34:$B$777,Q$47)+'СЕТ СН'!$G$11+СВЦЭМ!$D$10+'СЕТ СН'!$G$6-'СЕТ СН'!$G$23</f>
        <v>883.8349932000001</v>
      </c>
      <c r="R70" s="37">
        <f>SUMIFS(СВЦЭМ!$D$34:$D$777,СВЦЭМ!$A$34:$A$777,$A70,СВЦЭМ!$B$34:$B$777,R$47)+'СЕТ СН'!$G$11+СВЦЭМ!$D$10+'СЕТ СН'!$G$6-'СЕТ СН'!$G$23</f>
        <v>883.27653086000009</v>
      </c>
      <c r="S70" s="37">
        <f>SUMIFS(СВЦЭМ!$D$34:$D$777,СВЦЭМ!$A$34:$A$777,$A70,СВЦЭМ!$B$34:$B$777,S$47)+'СЕТ СН'!$G$11+СВЦЭМ!$D$10+'СЕТ СН'!$G$6-'СЕТ СН'!$G$23</f>
        <v>872.83332895000012</v>
      </c>
      <c r="T70" s="37">
        <f>SUMIFS(СВЦЭМ!$D$34:$D$777,СВЦЭМ!$A$34:$A$777,$A70,СВЦЭМ!$B$34:$B$777,T$47)+'СЕТ СН'!$G$11+СВЦЭМ!$D$10+'СЕТ СН'!$G$6-'СЕТ СН'!$G$23</f>
        <v>891.1918494800002</v>
      </c>
      <c r="U70" s="37">
        <f>SUMIFS(СВЦЭМ!$D$34:$D$777,СВЦЭМ!$A$34:$A$777,$A70,СВЦЭМ!$B$34:$B$777,U$47)+'СЕТ СН'!$G$11+СВЦЭМ!$D$10+'СЕТ СН'!$G$6-'СЕТ СН'!$G$23</f>
        <v>892.81485801999997</v>
      </c>
      <c r="V70" s="37">
        <f>SUMIFS(СВЦЭМ!$D$34:$D$777,СВЦЭМ!$A$34:$A$777,$A70,СВЦЭМ!$B$34:$B$777,V$47)+'СЕТ СН'!$G$11+СВЦЭМ!$D$10+'СЕТ СН'!$G$6-'СЕТ СН'!$G$23</f>
        <v>899.08792872000004</v>
      </c>
      <c r="W70" s="37">
        <f>SUMIFS(СВЦЭМ!$D$34:$D$777,СВЦЭМ!$A$34:$A$777,$A70,СВЦЭМ!$B$34:$B$777,W$47)+'СЕТ СН'!$G$11+СВЦЭМ!$D$10+'СЕТ СН'!$G$6-'СЕТ СН'!$G$23</f>
        <v>947.52271079999991</v>
      </c>
      <c r="X70" s="37">
        <f>SUMIFS(СВЦЭМ!$D$34:$D$777,СВЦЭМ!$A$34:$A$777,$A70,СВЦЭМ!$B$34:$B$777,X$47)+'СЕТ СН'!$G$11+СВЦЭМ!$D$10+'СЕТ СН'!$G$6-'СЕТ СН'!$G$23</f>
        <v>968.98380455000006</v>
      </c>
      <c r="Y70" s="37">
        <f>SUMIFS(СВЦЭМ!$D$34:$D$777,СВЦЭМ!$A$34:$A$777,$A70,СВЦЭМ!$B$34:$B$777,Y$47)+'СЕТ СН'!$G$11+СВЦЭМ!$D$10+'СЕТ СН'!$G$6-'СЕТ СН'!$G$23</f>
        <v>1051.8453909299999</v>
      </c>
    </row>
    <row r="71" spans="1:26" ht="15.75" x14ac:dyDescent="0.2">
      <c r="A71" s="36">
        <f t="shared" si="1"/>
        <v>42971</v>
      </c>
      <c r="B71" s="37">
        <f>SUMIFS(СВЦЭМ!$D$34:$D$777,СВЦЭМ!$A$34:$A$777,$A71,СВЦЭМ!$B$34:$B$777,B$47)+'СЕТ СН'!$G$11+СВЦЭМ!$D$10+'СЕТ СН'!$G$6-'СЕТ СН'!$G$23</f>
        <v>1088.73307054</v>
      </c>
      <c r="C71" s="37">
        <f>SUMIFS(СВЦЭМ!$D$34:$D$777,СВЦЭМ!$A$34:$A$777,$A71,СВЦЭМ!$B$34:$B$777,C$47)+'СЕТ СН'!$G$11+СВЦЭМ!$D$10+'СЕТ СН'!$G$6-'СЕТ СН'!$G$23</f>
        <v>1123.3475598999999</v>
      </c>
      <c r="D71" s="37">
        <f>SUMIFS(СВЦЭМ!$D$34:$D$777,СВЦЭМ!$A$34:$A$777,$A71,СВЦЭМ!$B$34:$B$777,D$47)+'СЕТ СН'!$G$11+СВЦЭМ!$D$10+'СЕТ СН'!$G$6-'СЕТ СН'!$G$23</f>
        <v>1146.69766097</v>
      </c>
      <c r="E71" s="37">
        <f>SUMIFS(СВЦЭМ!$D$34:$D$777,СВЦЭМ!$A$34:$A$777,$A71,СВЦЭМ!$B$34:$B$777,E$47)+'СЕТ СН'!$G$11+СВЦЭМ!$D$10+'СЕТ СН'!$G$6-'СЕТ СН'!$G$23</f>
        <v>1181.1631229899999</v>
      </c>
      <c r="F71" s="37">
        <f>SUMIFS(СВЦЭМ!$D$34:$D$777,СВЦЭМ!$A$34:$A$777,$A71,СВЦЭМ!$B$34:$B$777,F$47)+'СЕТ СН'!$G$11+СВЦЭМ!$D$10+'СЕТ СН'!$G$6-'СЕТ СН'!$G$23</f>
        <v>1190.4729236600001</v>
      </c>
      <c r="G71" s="37">
        <f>SUMIFS(СВЦЭМ!$D$34:$D$777,СВЦЭМ!$A$34:$A$777,$A71,СВЦЭМ!$B$34:$B$777,G$47)+'СЕТ СН'!$G$11+СВЦЭМ!$D$10+'СЕТ СН'!$G$6-'СЕТ СН'!$G$23</f>
        <v>1150.6805107599998</v>
      </c>
      <c r="H71" s="37">
        <f>SUMIFS(СВЦЭМ!$D$34:$D$777,СВЦЭМ!$A$34:$A$777,$A71,СВЦЭМ!$B$34:$B$777,H$47)+'СЕТ СН'!$G$11+СВЦЭМ!$D$10+'СЕТ СН'!$G$6-'СЕТ СН'!$G$23</f>
        <v>1104.0734574799999</v>
      </c>
      <c r="I71" s="37">
        <f>SUMIFS(СВЦЭМ!$D$34:$D$777,СВЦЭМ!$A$34:$A$777,$A71,СВЦЭМ!$B$34:$B$777,I$47)+'СЕТ СН'!$G$11+СВЦЭМ!$D$10+'СЕТ СН'!$G$6-'СЕТ СН'!$G$23</f>
        <v>1079.86346658</v>
      </c>
      <c r="J71" s="37">
        <f>SUMIFS(СВЦЭМ!$D$34:$D$777,СВЦЭМ!$A$34:$A$777,$A71,СВЦЭМ!$B$34:$B$777,J$47)+'СЕТ СН'!$G$11+СВЦЭМ!$D$10+'СЕТ СН'!$G$6-'СЕТ СН'!$G$23</f>
        <v>1025.09367677</v>
      </c>
      <c r="K71" s="37">
        <f>SUMIFS(СВЦЭМ!$D$34:$D$777,СВЦЭМ!$A$34:$A$777,$A71,СВЦЭМ!$B$34:$B$777,K$47)+'СЕТ СН'!$G$11+СВЦЭМ!$D$10+'СЕТ СН'!$G$6-'СЕТ СН'!$G$23</f>
        <v>978.14632712000002</v>
      </c>
      <c r="L71" s="37">
        <f>SUMIFS(СВЦЭМ!$D$34:$D$777,СВЦЭМ!$A$34:$A$777,$A71,СВЦЭМ!$B$34:$B$777,L$47)+'СЕТ СН'!$G$11+СВЦЭМ!$D$10+'СЕТ СН'!$G$6-'СЕТ СН'!$G$23</f>
        <v>899.82891059000008</v>
      </c>
      <c r="M71" s="37">
        <f>SUMIFS(СВЦЭМ!$D$34:$D$777,СВЦЭМ!$A$34:$A$777,$A71,СВЦЭМ!$B$34:$B$777,M$47)+'СЕТ СН'!$G$11+СВЦЭМ!$D$10+'СЕТ СН'!$G$6-'СЕТ СН'!$G$23</f>
        <v>869.54330061000019</v>
      </c>
      <c r="N71" s="37">
        <f>SUMIFS(СВЦЭМ!$D$34:$D$777,СВЦЭМ!$A$34:$A$777,$A71,СВЦЭМ!$B$34:$B$777,N$47)+'СЕТ СН'!$G$11+СВЦЭМ!$D$10+'СЕТ СН'!$G$6-'СЕТ СН'!$G$23</f>
        <v>864.33529675999989</v>
      </c>
      <c r="O71" s="37">
        <f>SUMIFS(СВЦЭМ!$D$34:$D$777,СВЦЭМ!$A$34:$A$777,$A71,СВЦЭМ!$B$34:$B$777,O$47)+'СЕТ СН'!$G$11+СВЦЭМ!$D$10+'СЕТ СН'!$G$6-'СЕТ СН'!$G$23</f>
        <v>869.16513878000001</v>
      </c>
      <c r="P71" s="37">
        <f>SUMIFS(СВЦЭМ!$D$34:$D$777,СВЦЭМ!$A$34:$A$777,$A71,СВЦЭМ!$B$34:$B$777,P$47)+'СЕТ СН'!$G$11+СВЦЭМ!$D$10+'СЕТ СН'!$G$6-'СЕТ СН'!$G$23</f>
        <v>873.25978304</v>
      </c>
      <c r="Q71" s="37">
        <f>SUMIFS(СВЦЭМ!$D$34:$D$777,СВЦЭМ!$A$34:$A$777,$A71,СВЦЭМ!$B$34:$B$777,Q$47)+'СЕТ СН'!$G$11+СВЦЭМ!$D$10+'СЕТ СН'!$G$6-'СЕТ СН'!$G$23</f>
        <v>878.51864920000003</v>
      </c>
      <c r="R71" s="37">
        <f>SUMIFS(СВЦЭМ!$D$34:$D$777,СВЦЭМ!$A$34:$A$777,$A71,СВЦЭМ!$B$34:$B$777,R$47)+'СЕТ СН'!$G$11+СВЦЭМ!$D$10+'СЕТ СН'!$G$6-'СЕТ СН'!$G$23</f>
        <v>875.80989897000018</v>
      </c>
      <c r="S71" s="37">
        <f>SUMIFS(СВЦЭМ!$D$34:$D$777,СВЦЭМ!$A$34:$A$777,$A71,СВЦЭМ!$B$34:$B$777,S$47)+'СЕТ СН'!$G$11+СВЦЭМ!$D$10+'СЕТ СН'!$G$6-'СЕТ СН'!$G$23</f>
        <v>869.36684098000001</v>
      </c>
      <c r="T71" s="37">
        <f>SUMIFS(СВЦЭМ!$D$34:$D$777,СВЦЭМ!$A$34:$A$777,$A71,СВЦЭМ!$B$34:$B$777,T$47)+'СЕТ СН'!$G$11+СВЦЭМ!$D$10+'СЕТ СН'!$G$6-'СЕТ СН'!$G$23</f>
        <v>866.29464490999999</v>
      </c>
      <c r="U71" s="37">
        <f>SUMIFS(СВЦЭМ!$D$34:$D$777,СВЦЭМ!$A$34:$A$777,$A71,СВЦЭМ!$B$34:$B$777,U$47)+'СЕТ СН'!$G$11+СВЦЭМ!$D$10+'СЕТ СН'!$G$6-'СЕТ СН'!$G$23</f>
        <v>865.76015422</v>
      </c>
      <c r="V71" s="37">
        <f>SUMIFS(СВЦЭМ!$D$34:$D$777,СВЦЭМ!$A$34:$A$777,$A71,СВЦЭМ!$B$34:$B$777,V$47)+'СЕТ СН'!$G$11+СВЦЭМ!$D$10+'СЕТ СН'!$G$6-'СЕТ СН'!$G$23</f>
        <v>903.19401190000008</v>
      </c>
      <c r="W71" s="37">
        <f>SUMIFS(СВЦЭМ!$D$34:$D$777,СВЦЭМ!$A$34:$A$777,$A71,СВЦЭМ!$B$34:$B$777,W$47)+'СЕТ СН'!$G$11+СВЦЭМ!$D$10+'СЕТ СН'!$G$6-'СЕТ СН'!$G$23</f>
        <v>973.61085168999989</v>
      </c>
      <c r="X71" s="37">
        <f>SUMIFS(СВЦЭМ!$D$34:$D$777,СВЦЭМ!$A$34:$A$777,$A71,СВЦЭМ!$B$34:$B$777,X$47)+'СЕТ СН'!$G$11+СВЦЭМ!$D$10+'СЕТ СН'!$G$6-'СЕТ СН'!$G$23</f>
        <v>987.94087450000006</v>
      </c>
      <c r="Y71" s="37">
        <f>SUMIFS(СВЦЭМ!$D$34:$D$777,СВЦЭМ!$A$34:$A$777,$A71,СВЦЭМ!$B$34:$B$777,Y$47)+'СЕТ СН'!$G$11+СВЦЭМ!$D$10+'СЕТ СН'!$G$6-'СЕТ СН'!$G$23</f>
        <v>1031.3726200699998</v>
      </c>
    </row>
    <row r="72" spans="1:26" ht="15.75" x14ac:dyDescent="0.2">
      <c r="A72" s="36">
        <f t="shared" si="1"/>
        <v>42972</v>
      </c>
      <c r="B72" s="37">
        <f>SUMIFS(СВЦЭМ!$D$34:$D$777,СВЦЭМ!$A$34:$A$777,$A72,СВЦЭМ!$B$34:$B$777,B$47)+'СЕТ СН'!$G$11+СВЦЭМ!$D$10+'СЕТ СН'!$G$6-'СЕТ СН'!$G$23</f>
        <v>1085.1644298399999</v>
      </c>
      <c r="C72" s="37">
        <f>SUMIFS(СВЦЭМ!$D$34:$D$777,СВЦЭМ!$A$34:$A$777,$A72,СВЦЭМ!$B$34:$B$777,C$47)+'СЕТ СН'!$G$11+СВЦЭМ!$D$10+'СЕТ СН'!$G$6-'СЕТ СН'!$G$23</f>
        <v>1138.41890627</v>
      </c>
      <c r="D72" s="37">
        <f>SUMIFS(СВЦЭМ!$D$34:$D$777,СВЦЭМ!$A$34:$A$777,$A72,СВЦЭМ!$B$34:$B$777,D$47)+'СЕТ СН'!$G$11+СВЦЭМ!$D$10+'СЕТ СН'!$G$6-'СЕТ СН'!$G$23</f>
        <v>1162.1235571299999</v>
      </c>
      <c r="E72" s="37">
        <f>SUMIFS(СВЦЭМ!$D$34:$D$777,СВЦЭМ!$A$34:$A$777,$A72,СВЦЭМ!$B$34:$B$777,E$47)+'СЕТ СН'!$G$11+СВЦЭМ!$D$10+'СЕТ СН'!$G$6-'СЕТ СН'!$G$23</f>
        <v>1172.0240017000001</v>
      </c>
      <c r="F72" s="37">
        <f>SUMIFS(СВЦЭМ!$D$34:$D$777,СВЦЭМ!$A$34:$A$777,$A72,СВЦЭМ!$B$34:$B$777,F$47)+'СЕТ СН'!$G$11+СВЦЭМ!$D$10+'СЕТ СН'!$G$6-'СЕТ СН'!$G$23</f>
        <v>1176.7275602300001</v>
      </c>
      <c r="G72" s="37">
        <f>SUMIFS(СВЦЭМ!$D$34:$D$777,СВЦЭМ!$A$34:$A$777,$A72,СВЦЭМ!$B$34:$B$777,G$47)+'СЕТ СН'!$G$11+СВЦЭМ!$D$10+'СЕТ СН'!$G$6-'СЕТ СН'!$G$23</f>
        <v>1166.6960996299999</v>
      </c>
      <c r="H72" s="37">
        <f>SUMIFS(СВЦЭМ!$D$34:$D$777,СВЦЭМ!$A$34:$A$777,$A72,СВЦЭМ!$B$34:$B$777,H$47)+'СЕТ СН'!$G$11+СВЦЭМ!$D$10+'СЕТ СН'!$G$6-'СЕТ СН'!$G$23</f>
        <v>1117.1363026399999</v>
      </c>
      <c r="I72" s="37">
        <f>SUMIFS(СВЦЭМ!$D$34:$D$777,СВЦЭМ!$A$34:$A$777,$A72,СВЦЭМ!$B$34:$B$777,I$47)+'СЕТ СН'!$G$11+СВЦЭМ!$D$10+'СЕТ СН'!$G$6-'СЕТ СН'!$G$23</f>
        <v>1062.2608740799999</v>
      </c>
      <c r="J72" s="37">
        <f>SUMIFS(СВЦЭМ!$D$34:$D$777,СВЦЭМ!$A$34:$A$777,$A72,СВЦЭМ!$B$34:$B$777,J$47)+'СЕТ СН'!$G$11+СВЦЭМ!$D$10+'СЕТ СН'!$G$6-'СЕТ СН'!$G$23</f>
        <v>1013.2052569399998</v>
      </c>
      <c r="K72" s="37">
        <f>SUMIFS(СВЦЭМ!$D$34:$D$777,СВЦЭМ!$A$34:$A$777,$A72,СВЦЭМ!$B$34:$B$777,K$47)+'СЕТ СН'!$G$11+СВЦЭМ!$D$10+'СЕТ СН'!$G$6-'СЕТ СН'!$G$23</f>
        <v>958.89221928000006</v>
      </c>
      <c r="L72" s="37">
        <f>SUMIFS(СВЦЭМ!$D$34:$D$777,СВЦЭМ!$A$34:$A$777,$A72,СВЦЭМ!$B$34:$B$777,L$47)+'СЕТ СН'!$G$11+СВЦЭМ!$D$10+'СЕТ СН'!$G$6-'СЕТ СН'!$G$23</f>
        <v>881.21011135000003</v>
      </c>
      <c r="M72" s="37">
        <f>SUMIFS(СВЦЭМ!$D$34:$D$777,СВЦЭМ!$A$34:$A$777,$A72,СВЦЭМ!$B$34:$B$777,M$47)+'СЕТ СН'!$G$11+СВЦЭМ!$D$10+'СЕТ СН'!$G$6-'СЕТ СН'!$G$23</f>
        <v>856.35338012000011</v>
      </c>
      <c r="N72" s="37">
        <f>SUMIFS(СВЦЭМ!$D$34:$D$777,СВЦЭМ!$A$34:$A$777,$A72,СВЦЭМ!$B$34:$B$777,N$47)+'СЕТ СН'!$G$11+СВЦЭМ!$D$10+'СЕТ СН'!$G$6-'СЕТ СН'!$G$23</f>
        <v>848.47600659</v>
      </c>
      <c r="O72" s="37">
        <f>SUMIFS(СВЦЭМ!$D$34:$D$777,СВЦЭМ!$A$34:$A$777,$A72,СВЦЭМ!$B$34:$B$777,O$47)+'СЕТ СН'!$G$11+СВЦЭМ!$D$10+'СЕТ СН'!$G$6-'СЕТ СН'!$G$23</f>
        <v>847.70168752000018</v>
      </c>
      <c r="P72" s="37">
        <f>SUMIFS(СВЦЭМ!$D$34:$D$777,СВЦЭМ!$A$34:$A$777,$A72,СВЦЭМ!$B$34:$B$777,P$47)+'СЕТ СН'!$G$11+СВЦЭМ!$D$10+'СЕТ СН'!$G$6-'СЕТ СН'!$G$23</f>
        <v>854.16463266000005</v>
      </c>
      <c r="Q72" s="37">
        <f>SUMIFS(СВЦЭМ!$D$34:$D$777,СВЦЭМ!$A$34:$A$777,$A72,СВЦЭМ!$B$34:$B$777,Q$47)+'СЕТ СН'!$G$11+СВЦЭМ!$D$10+'СЕТ СН'!$G$6-'СЕТ СН'!$G$23</f>
        <v>860.95032754000022</v>
      </c>
      <c r="R72" s="37">
        <f>SUMIFS(СВЦЭМ!$D$34:$D$777,СВЦЭМ!$A$34:$A$777,$A72,СВЦЭМ!$B$34:$B$777,R$47)+'СЕТ СН'!$G$11+СВЦЭМ!$D$10+'СЕТ СН'!$G$6-'СЕТ СН'!$G$23</f>
        <v>866.70079291999991</v>
      </c>
      <c r="S72" s="37">
        <f>SUMIFS(СВЦЭМ!$D$34:$D$777,СВЦЭМ!$A$34:$A$777,$A72,СВЦЭМ!$B$34:$B$777,S$47)+'СЕТ СН'!$G$11+СВЦЭМ!$D$10+'СЕТ СН'!$G$6-'СЕТ СН'!$G$23</f>
        <v>858.80908539000006</v>
      </c>
      <c r="T72" s="37">
        <f>SUMIFS(СВЦЭМ!$D$34:$D$777,СВЦЭМ!$A$34:$A$777,$A72,СВЦЭМ!$B$34:$B$777,T$47)+'СЕТ СН'!$G$11+СВЦЭМ!$D$10+'СЕТ СН'!$G$6-'СЕТ СН'!$G$23</f>
        <v>863.53139918000011</v>
      </c>
      <c r="U72" s="37">
        <f>SUMIFS(СВЦЭМ!$D$34:$D$777,СВЦЭМ!$A$34:$A$777,$A72,СВЦЭМ!$B$34:$B$777,U$47)+'СЕТ СН'!$G$11+СВЦЭМ!$D$10+'СЕТ СН'!$G$6-'СЕТ СН'!$G$23</f>
        <v>866.21754318000012</v>
      </c>
      <c r="V72" s="37">
        <f>SUMIFS(СВЦЭМ!$D$34:$D$777,СВЦЭМ!$A$34:$A$777,$A72,СВЦЭМ!$B$34:$B$777,V$47)+'СЕТ СН'!$G$11+СВЦЭМ!$D$10+'СЕТ СН'!$G$6-'СЕТ СН'!$G$23</f>
        <v>898.74599033999993</v>
      </c>
      <c r="W72" s="37">
        <f>SUMIFS(СВЦЭМ!$D$34:$D$777,СВЦЭМ!$A$34:$A$777,$A72,СВЦЭМ!$B$34:$B$777,W$47)+'СЕТ СН'!$G$11+СВЦЭМ!$D$10+'СЕТ СН'!$G$6-'СЕТ СН'!$G$23</f>
        <v>956.48363184000004</v>
      </c>
      <c r="X72" s="37">
        <f>SUMIFS(СВЦЭМ!$D$34:$D$777,СВЦЭМ!$A$34:$A$777,$A72,СВЦЭМ!$B$34:$B$777,X$47)+'СЕТ СН'!$G$11+СВЦЭМ!$D$10+'СЕТ СН'!$G$6-'СЕТ СН'!$G$23</f>
        <v>1013.3482262099999</v>
      </c>
      <c r="Y72" s="37">
        <f>SUMIFS(СВЦЭМ!$D$34:$D$777,СВЦЭМ!$A$34:$A$777,$A72,СВЦЭМ!$B$34:$B$777,Y$47)+'СЕТ СН'!$G$11+СВЦЭМ!$D$10+'СЕТ СН'!$G$6-'СЕТ СН'!$G$23</f>
        <v>1055.06018918</v>
      </c>
    </row>
    <row r="73" spans="1:26" ht="15.75" x14ac:dyDescent="0.2">
      <c r="A73" s="36">
        <f t="shared" si="1"/>
        <v>42973</v>
      </c>
      <c r="B73" s="37">
        <f>SUMIFS(СВЦЭМ!$D$34:$D$777,СВЦЭМ!$A$34:$A$777,$A73,СВЦЭМ!$B$34:$B$777,B$47)+'СЕТ СН'!$G$11+СВЦЭМ!$D$10+'СЕТ СН'!$G$6-'СЕТ СН'!$G$23</f>
        <v>1048.2709424099999</v>
      </c>
      <c r="C73" s="37">
        <f>SUMIFS(СВЦЭМ!$D$34:$D$777,СВЦЭМ!$A$34:$A$777,$A73,СВЦЭМ!$B$34:$B$777,C$47)+'СЕТ СН'!$G$11+СВЦЭМ!$D$10+'СЕТ СН'!$G$6-'СЕТ СН'!$G$23</f>
        <v>1093.3464476199999</v>
      </c>
      <c r="D73" s="37">
        <f>SUMIFS(СВЦЭМ!$D$34:$D$777,СВЦЭМ!$A$34:$A$777,$A73,СВЦЭМ!$B$34:$B$777,D$47)+'СЕТ СН'!$G$11+СВЦЭМ!$D$10+'СЕТ СН'!$G$6-'СЕТ СН'!$G$23</f>
        <v>1122.0556127</v>
      </c>
      <c r="E73" s="37">
        <f>SUMIFS(СВЦЭМ!$D$34:$D$777,СВЦЭМ!$A$34:$A$777,$A73,СВЦЭМ!$B$34:$B$777,E$47)+'СЕТ СН'!$G$11+СВЦЭМ!$D$10+'СЕТ СН'!$G$6-'СЕТ СН'!$G$23</f>
        <v>1134.73585172</v>
      </c>
      <c r="F73" s="37">
        <f>SUMIFS(СВЦЭМ!$D$34:$D$777,СВЦЭМ!$A$34:$A$777,$A73,СВЦЭМ!$B$34:$B$777,F$47)+'СЕТ СН'!$G$11+СВЦЭМ!$D$10+'СЕТ СН'!$G$6-'СЕТ СН'!$G$23</f>
        <v>1140.75813883</v>
      </c>
      <c r="G73" s="37">
        <f>SUMIFS(СВЦЭМ!$D$34:$D$777,СВЦЭМ!$A$34:$A$777,$A73,СВЦЭМ!$B$34:$B$777,G$47)+'СЕТ СН'!$G$11+СВЦЭМ!$D$10+'СЕТ СН'!$G$6-'СЕТ СН'!$G$23</f>
        <v>1134.47896915</v>
      </c>
      <c r="H73" s="37">
        <f>SUMIFS(СВЦЭМ!$D$34:$D$777,СВЦЭМ!$A$34:$A$777,$A73,СВЦЭМ!$B$34:$B$777,H$47)+'СЕТ СН'!$G$11+СВЦЭМ!$D$10+'СЕТ СН'!$G$6-'СЕТ СН'!$G$23</f>
        <v>1117.0964993299999</v>
      </c>
      <c r="I73" s="37">
        <f>SUMIFS(СВЦЭМ!$D$34:$D$777,СВЦЭМ!$A$34:$A$777,$A73,СВЦЭМ!$B$34:$B$777,I$47)+'СЕТ СН'!$G$11+СВЦЭМ!$D$10+'СЕТ СН'!$G$6-'СЕТ СН'!$G$23</f>
        <v>1106.9137371699999</v>
      </c>
      <c r="J73" s="37">
        <f>SUMIFS(СВЦЭМ!$D$34:$D$777,СВЦЭМ!$A$34:$A$777,$A73,СВЦЭМ!$B$34:$B$777,J$47)+'СЕТ СН'!$G$11+СВЦЭМ!$D$10+'СЕТ СН'!$G$6-'СЕТ СН'!$G$23</f>
        <v>1033.78265629</v>
      </c>
      <c r="K73" s="37">
        <f>SUMIFS(СВЦЭМ!$D$34:$D$777,СВЦЭМ!$A$34:$A$777,$A73,СВЦЭМ!$B$34:$B$777,K$47)+'СЕТ СН'!$G$11+СВЦЭМ!$D$10+'СЕТ СН'!$G$6-'СЕТ СН'!$G$23</f>
        <v>968.09892900000023</v>
      </c>
      <c r="L73" s="37">
        <f>SUMIFS(СВЦЭМ!$D$34:$D$777,СВЦЭМ!$A$34:$A$777,$A73,СВЦЭМ!$B$34:$B$777,L$47)+'СЕТ СН'!$G$11+СВЦЭМ!$D$10+'СЕТ СН'!$G$6-'СЕТ СН'!$G$23</f>
        <v>868.16542645000004</v>
      </c>
      <c r="M73" s="37">
        <f>SUMIFS(СВЦЭМ!$D$34:$D$777,СВЦЭМ!$A$34:$A$777,$A73,СВЦЭМ!$B$34:$B$777,M$47)+'СЕТ СН'!$G$11+СВЦЭМ!$D$10+'СЕТ СН'!$G$6-'СЕТ СН'!$G$23</f>
        <v>835.4482801900001</v>
      </c>
      <c r="N73" s="37">
        <f>SUMIFS(СВЦЭМ!$D$34:$D$777,СВЦЭМ!$A$34:$A$777,$A73,СВЦЭМ!$B$34:$B$777,N$47)+'СЕТ СН'!$G$11+СВЦЭМ!$D$10+'СЕТ СН'!$G$6-'СЕТ СН'!$G$23</f>
        <v>842.52436833999991</v>
      </c>
      <c r="O73" s="37">
        <f>SUMIFS(СВЦЭМ!$D$34:$D$777,СВЦЭМ!$A$34:$A$777,$A73,СВЦЭМ!$B$34:$B$777,O$47)+'СЕТ СН'!$G$11+СВЦЭМ!$D$10+'СЕТ СН'!$G$6-'СЕТ СН'!$G$23</f>
        <v>840.00039038000023</v>
      </c>
      <c r="P73" s="37">
        <f>SUMIFS(СВЦЭМ!$D$34:$D$777,СВЦЭМ!$A$34:$A$777,$A73,СВЦЭМ!$B$34:$B$777,P$47)+'СЕТ СН'!$G$11+СВЦЭМ!$D$10+'СЕТ СН'!$G$6-'СЕТ СН'!$G$23</f>
        <v>843.83302094999999</v>
      </c>
      <c r="Q73" s="37">
        <f>SUMIFS(СВЦЭМ!$D$34:$D$777,СВЦЭМ!$A$34:$A$777,$A73,СВЦЭМ!$B$34:$B$777,Q$47)+'СЕТ СН'!$G$11+СВЦЭМ!$D$10+'СЕТ СН'!$G$6-'СЕТ СН'!$G$23</f>
        <v>847.08105701000022</v>
      </c>
      <c r="R73" s="37">
        <f>SUMIFS(СВЦЭМ!$D$34:$D$777,СВЦЭМ!$A$34:$A$777,$A73,СВЦЭМ!$B$34:$B$777,R$47)+'СЕТ СН'!$G$11+СВЦЭМ!$D$10+'СЕТ СН'!$G$6-'СЕТ СН'!$G$23</f>
        <v>849.19505479000009</v>
      </c>
      <c r="S73" s="37">
        <f>SUMIFS(СВЦЭМ!$D$34:$D$777,СВЦЭМ!$A$34:$A$777,$A73,СВЦЭМ!$B$34:$B$777,S$47)+'СЕТ СН'!$G$11+СВЦЭМ!$D$10+'СЕТ СН'!$G$6-'СЕТ СН'!$G$23</f>
        <v>837.22445999999991</v>
      </c>
      <c r="T73" s="37">
        <f>SUMIFS(СВЦЭМ!$D$34:$D$777,СВЦЭМ!$A$34:$A$777,$A73,СВЦЭМ!$B$34:$B$777,T$47)+'СЕТ СН'!$G$11+СВЦЭМ!$D$10+'СЕТ СН'!$G$6-'СЕТ СН'!$G$23</f>
        <v>841.94521211000006</v>
      </c>
      <c r="U73" s="37">
        <f>SUMIFS(СВЦЭМ!$D$34:$D$777,СВЦЭМ!$A$34:$A$777,$A73,СВЦЭМ!$B$34:$B$777,U$47)+'СЕТ СН'!$G$11+СВЦЭМ!$D$10+'СЕТ СН'!$G$6-'СЕТ СН'!$G$23</f>
        <v>848.61059997000007</v>
      </c>
      <c r="V73" s="37">
        <f>SUMIFS(СВЦЭМ!$D$34:$D$777,СВЦЭМ!$A$34:$A$777,$A73,СВЦЭМ!$B$34:$B$777,V$47)+'СЕТ СН'!$G$11+СВЦЭМ!$D$10+'СЕТ СН'!$G$6-'СЕТ СН'!$G$23</f>
        <v>870.09497203000001</v>
      </c>
      <c r="W73" s="37">
        <f>SUMIFS(СВЦЭМ!$D$34:$D$777,СВЦЭМ!$A$34:$A$777,$A73,СВЦЭМ!$B$34:$B$777,W$47)+'СЕТ СН'!$G$11+СВЦЭМ!$D$10+'СЕТ СН'!$G$6-'СЕТ СН'!$G$23</f>
        <v>964.40764252999998</v>
      </c>
      <c r="X73" s="37">
        <f>SUMIFS(СВЦЭМ!$D$34:$D$777,СВЦЭМ!$A$34:$A$777,$A73,СВЦЭМ!$B$34:$B$777,X$47)+'СЕТ СН'!$G$11+СВЦЭМ!$D$10+'СЕТ СН'!$G$6-'СЕТ СН'!$G$23</f>
        <v>998.54462717999991</v>
      </c>
      <c r="Y73" s="37">
        <f>SUMIFS(СВЦЭМ!$D$34:$D$777,СВЦЭМ!$A$34:$A$777,$A73,СВЦЭМ!$B$34:$B$777,Y$47)+'СЕТ СН'!$G$11+СВЦЭМ!$D$10+'СЕТ СН'!$G$6-'СЕТ СН'!$G$23</f>
        <v>1039.6305956299998</v>
      </c>
    </row>
    <row r="74" spans="1:26" ht="15.75" x14ac:dyDescent="0.2">
      <c r="A74" s="36">
        <f t="shared" si="1"/>
        <v>42974</v>
      </c>
      <c r="B74" s="37">
        <f>SUMIFS(СВЦЭМ!$D$34:$D$777,СВЦЭМ!$A$34:$A$777,$A74,СВЦЭМ!$B$34:$B$777,B$47)+'СЕТ СН'!$G$11+СВЦЭМ!$D$10+'СЕТ СН'!$G$6-'СЕТ СН'!$G$23</f>
        <v>1106.1456301799999</v>
      </c>
      <c r="C74" s="37">
        <f>SUMIFS(СВЦЭМ!$D$34:$D$777,СВЦЭМ!$A$34:$A$777,$A74,СВЦЭМ!$B$34:$B$777,C$47)+'СЕТ СН'!$G$11+СВЦЭМ!$D$10+'СЕТ СН'!$G$6-'СЕТ СН'!$G$23</f>
        <v>1115.01593424</v>
      </c>
      <c r="D74" s="37">
        <f>SUMIFS(СВЦЭМ!$D$34:$D$777,СВЦЭМ!$A$34:$A$777,$A74,СВЦЭМ!$B$34:$B$777,D$47)+'СЕТ СН'!$G$11+СВЦЭМ!$D$10+'СЕТ СН'!$G$6-'СЕТ СН'!$G$23</f>
        <v>1142.4838910799999</v>
      </c>
      <c r="E74" s="37">
        <f>SUMIFS(СВЦЭМ!$D$34:$D$777,СВЦЭМ!$A$34:$A$777,$A74,СВЦЭМ!$B$34:$B$777,E$47)+'СЕТ СН'!$G$11+СВЦЭМ!$D$10+'СЕТ СН'!$G$6-'СЕТ СН'!$G$23</f>
        <v>1164.61943806</v>
      </c>
      <c r="F74" s="37">
        <f>SUMIFS(СВЦЭМ!$D$34:$D$777,СВЦЭМ!$A$34:$A$777,$A74,СВЦЭМ!$B$34:$B$777,F$47)+'СЕТ СН'!$G$11+СВЦЭМ!$D$10+'СЕТ СН'!$G$6-'СЕТ СН'!$G$23</f>
        <v>1175.4519616399998</v>
      </c>
      <c r="G74" s="37">
        <f>SUMIFS(СВЦЭМ!$D$34:$D$777,СВЦЭМ!$A$34:$A$777,$A74,СВЦЭМ!$B$34:$B$777,G$47)+'СЕТ СН'!$G$11+СВЦЭМ!$D$10+'СЕТ СН'!$G$6-'СЕТ СН'!$G$23</f>
        <v>1173.8771250699999</v>
      </c>
      <c r="H74" s="37">
        <f>SUMIFS(СВЦЭМ!$D$34:$D$777,СВЦЭМ!$A$34:$A$777,$A74,СВЦЭМ!$B$34:$B$777,H$47)+'СЕТ СН'!$G$11+СВЦЭМ!$D$10+'СЕТ СН'!$G$6-'СЕТ СН'!$G$23</f>
        <v>1145.4819019699999</v>
      </c>
      <c r="I74" s="37">
        <f>SUMIFS(СВЦЭМ!$D$34:$D$777,СВЦЭМ!$A$34:$A$777,$A74,СВЦЭМ!$B$34:$B$777,I$47)+'СЕТ СН'!$G$11+СВЦЭМ!$D$10+'СЕТ СН'!$G$6-'СЕТ СН'!$G$23</f>
        <v>1117.3986856699998</v>
      </c>
      <c r="J74" s="37">
        <f>SUMIFS(СВЦЭМ!$D$34:$D$777,СВЦЭМ!$A$34:$A$777,$A74,СВЦЭМ!$B$34:$B$777,J$47)+'СЕТ СН'!$G$11+СВЦЭМ!$D$10+'СЕТ СН'!$G$6-'СЕТ СН'!$G$23</f>
        <v>1052.31541404</v>
      </c>
      <c r="K74" s="37">
        <f>SUMIFS(СВЦЭМ!$D$34:$D$777,СВЦЭМ!$A$34:$A$777,$A74,СВЦЭМ!$B$34:$B$777,K$47)+'СЕТ СН'!$G$11+СВЦЭМ!$D$10+'СЕТ СН'!$G$6-'СЕТ СН'!$G$23</f>
        <v>970.86143444000004</v>
      </c>
      <c r="L74" s="37">
        <f>SUMIFS(СВЦЭМ!$D$34:$D$777,СВЦЭМ!$A$34:$A$777,$A74,СВЦЭМ!$B$34:$B$777,L$47)+'СЕТ СН'!$G$11+СВЦЭМ!$D$10+'СЕТ СН'!$G$6-'СЕТ СН'!$G$23</f>
        <v>861.57517538999991</v>
      </c>
      <c r="M74" s="37">
        <f>SUMIFS(СВЦЭМ!$D$34:$D$777,СВЦЭМ!$A$34:$A$777,$A74,СВЦЭМ!$B$34:$B$777,M$47)+'СЕТ СН'!$G$11+СВЦЭМ!$D$10+'СЕТ СН'!$G$6-'СЕТ СН'!$G$23</f>
        <v>837.82494064000002</v>
      </c>
      <c r="N74" s="37">
        <f>SUMIFS(СВЦЭМ!$D$34:$D$777,СВЦЭМ!$A$34:$A$777,$A74,СВЦЭМ!$B$34:$B$777,N$47)+'СЕТ СН'!$G$11+СВЦЭМ!$D$10+'СЕТ СН'!$G$6-'СЕТ СН'!$G$23</f>
        <v>835.45561429000009</v>
      </c>
      <c r="O74" s="37">
        <f>SUMIFS(СВЦЭМ!$D$34:$D$777,СВЦЭМ!$A$34:$A$777,$A74,СВЦЭМ!$B$34:$B$777,O$47)+'СЕТ СН'!$G$11+СВЦЭМ!$D$10+'СЕТ СН'!$G$6-'СЕТ СН'!$G$23</f>
        <v>833.04543399000022</v>
      </c>
      <c r="P74" s="37">
        <f>SUMIFS(СВЦЭМ!$D$34:$D$777,СВЦЭМ!$A$34:$A$777,$A74,СВЦЭМ!$B$34:$B$777,P$47)+'СЕТ СН'!$G$11+СВЦЭМ!$D$10+'СЕТ СН'!$G$6-'СЕТ СН'!$G$23</f>
        <v>846.11897875000022</v>
      </c>
      <c r="Q74" s="37">
        <f>SUMIFS(СВЦЭМ!$D$34:$D$777,СВЦЭМ!$A$34:$A$777,$A74,СВЦЭМ!$B$34:$B$777,Q$47)+'СЕТ СН'!$G$11+СВЦЭМ!$D$10+'СЕТ СН'!$G$6-'СЕТ СН'!$G$23</f>
        <v>844.26720982000006</v>
      </c>
      <c r="R74" s="37">
        <f>SUMIFS(СВЦЭМ!$D$34:$D$777,СВЦЭМ!$A$34:$A$777,$A74,СВЦЭМ!$B$34:$B$777,R$47)+'СЕТ СН'!$G$11+СВЦЭМ!$D$10+'СЕТ СН'!$G$6-'СЕТ СН'!$G$23</f>
        <v>843.44612589999997</v>
      </c>
      <c r="S74" s="37">
        <f>SUMIFS(СВЦЭМ!$D$34:$D$777,СВЦЭМ!$A$34:$A$777,$A74,СВЦЭМ!$B$34:$B$777,S$47)+'СЕТ СН'!$G$11+СВЦЭМ!$D$10+'СЕТ СН'!$G$6-'СЕТ СН'!$G$23</f>
        <v>843.07677467000008</v>
      </c>
      <c r="T74" s="37">
        <f>SUMIFS(СВЦЭМ!$D$34:$D$777,СВЦЭМ!$A$34:$A$777,$A74,СВЦЭМ!$B$34:$B$777,T$47)+'СЕТ СН'!$G$11+СВЦЭМ!$D$10+'СЕТ СН'!$G$6-'СЕТ СН'!$G$23</f>
        <v>842.78911253000001</v>
      </c>
      <c r="U74" s="37">
        <f>SUMIFS(СВЦЭМ!$D$34:$D$777,СВЦЭМ!$A$34:$A$777,$A74,СВЦЭМ!$B$34:$B$777,U$47)+'СЕТ СН'!$G$11+СВЦЭМ!$D$10+'СЕТ СН'!$G$6-'СЕТ СН'!$G$23</f>
        <v>838.37236066000014</v>
      </c>
      <c r="V74" s="37">
        <f>SUMIFS(СВЦЭМ!$D$34:$D$777,СВЦЭМ!$A$34:$A$777,$A74,СВЦЭМ!$B$34:$B$777,V$47)+'СЕТ СН'!$G$11+СВЦЭМ!$D$10+'СЕТ СН'!$G$6-'СЕТ СН'!$G$23</f>
        <v>837.21520151999994</v>
      </c>
      <c r="W74" s="37">
        <f>SUMIFS(СВЦЭМ!$D$34:$D$777,СВЦЭМ!$A$34:$A$777,$A74,СВЦЭМ!$B$34:$B$777,W$47)+'СЕТ СН'!$G$11+СВЦЭМ!$D$10+'СЕТ СН'!$G$6-'СЕТ СН'!$G$23</f>
        <v>883.08487429000002</v>
      </c>
      <c r="X74" s="37">
        <f>SUMIFS(СВЦЭМ!$D$34:$D$777,СВЦЭМ!$A$34:$A$777,$A74,СВЦЭМ!$B$34:$B$777,X$47)+'СЕТ СН'!$G$11+СВЦЭМ!$D$10+'СЕТ СН'!$G$6-'СЕТ СН'!$G$23</f>
        <v>948.29286893000017</v>
      </c>
      <c r="Y74" s="37">
        <f>SUMIFS(СВЦЭМ!$D$34:$D$777,СВЦЭМ!$A$34:$A$777,$A74,СВЦЭМ!$B$34:$B$777,Y$47)+'СЕТ СН'!$G$11+СВЦЭМ!$D$10+'СЕТ СН'!$G$6-'СЕТ СН'!$G$23</f>
        <v>1007.2400044799999</v>
      </c>
    </row>
    <row r="75" spans="1:26" ht="15.75" x14ac:dyDescent="0.2">
      <c r="A75" s="36">
        <f t="shared" si="1"/>
        <v>42975</v>
      </c>
      <c r="B75" s="37">
        <f>SUMIFS(СВЦЭМ!$D$34:$D$777,СВЦЭМ!$A$34:$A$777,$A75,СВЦЭМ!$B$34:$B$777,B$47)+'СЕТ СН'!$G$11+СВЦЭМ!$D$10+'СЕТ СН'!$G$6-'СЕТ СН'!$G$23</f>
        <v>1100.8102439499999</v>
      </c>
      <c r="C75" s="37">
        <f>SUMIFS(СВЦЭМ!$D$34:$D$777,СВЦЭМ!$A$34:$A$777,$A75,СВЦЭМ!$B$34:$B$777,C$47)+'СЕТ СН'!$G$11+СВЦЭМ!$D$10+'СЕТ СН'!$G$6-'СЕТ СН'!$G$23</f>
        <v>1152.2387000799999</v>
      </c>
      <c r="D75" s="37">
        <f>SUMIFS(СВЦЭМ!$D$34:$D$777,СВЦЭМ!$A$34:$A$777,$A75,СВЦЭМ!$B$34:$B$777,D$47)+'СЕТ СН'!$G$11+СВЦЭМ!$D$10+'СЕТ СН'!$G$6-'СЕТ СН'!$G$23</f>
        <v>1184.90656739</v>
      </c>
      <c r="E75" s="37">
        <f>SUMIFS(СВЦЭМ!$D$34:$D$777,СВЦЭМ!$A$34:$A$777,$A75,СВЦЭМ!$B$34:$B$777,E$47)+'СЕТ СН'!$G$11+СВЦЭМ!$D$10+'СЕТ СН'!$G$6-'СЕТ СН'!$G$23</f>
        <v>1188.4777564999999</v>
      </c>
      <c r="F75" s="37">
        <f>SUMIFS(СВЦЭМ!$D$34:$D$777,СВЦЭМ!$A$34:$A$777,$A75,СВЦЭМ!$B$34:$B$777,F$47)+'СЕТ СН'!$G$11+СВЦЭМ!$D$10+'СЕТ СН'!$G$6-'СЕТ СН'!$G$23</f>
        <v>1207.22993808</v>
      </c>
      <c r="G75" s="37">
        <f>SUMIFS(СВЦЭМ!$D$34:$D$777,СВЦЭМ!$A$34:$A$777,$A75,СВЦЭМ!$B$34:$B$777,G$47)+'СЕТ СН'!$G$11+СВЦЭМ!$D$10+'СЕТ СН'!$G$6-'СЕТ СН'!$G$23</f>
        <v>1190.8953505499999</v>
      </c>
      <c r="H75" s="37">
        <f>SUMIFS(СВЦЭМ!$D$34:$D$777,СВЦЭМ!$A$34:$A$777,$A75,СВЦЭМ!$B$34:$B$777,H$47)+'СЕТ СН'!$G$11+СВЦЭМ!$D$10+'СЕТ СН'!$G$6-'СЕТ СН'!$G$23</f>
        <v>1157.89904596</v>
      </c>
      <c r="I75" s="37">
        <f>SUMIFS(СВЦЭМ!$D$34:$D$777,СВЦЭМ!$A$34:$A$777,$A75,СВЦЭМ!$B$34:$B$777,I$47)+'СЕТ СН'!$G$11+СВЦЭМ!$D$10+'СЕТ СН'!$G$6-'СЕТ СН'!$G$23</f>
        <v>1098.20513355</v>
      </c>
      <c r="J75" s="37">
        <f>SUMIFS(СВЦЭМ!$D$34:$D$777,СВЦЭМ!$A$34:$A$777,$A75,СВЦЭМ!$B$34:$B$777,J$47)+'СЕТ СН'!$G$11+СВЦЭМ!$D$10+'СЕТ СН'!$G$6-'СЕТ СН'!$G$23</f>
        <v>1037.4033997699999</v>
      </c>
      <c r="K75" s="37">
        <f>SUMIFS(СВЦЭМ!$D$34:$D$777,СВЦЭМ!$A$34:$A$777,$A75,СВЦЭМ!$B$34:$B$777,K$47)+'СЕТ СН'!$G$11+СВЦЭМ!$D$10+'СЕТ СН'!$G$6-'СЕТ СН'!$G$23</f>
        <v>965.76032673999998</v>
      </c>
      <c r="L75" s="37">
        <f>SUMIFS(СВЦЭМ!$D$34:$D$777,СВЦЭМ!$A$34:$A$777,$A75,СВЦЭМ!$B$34:$B$777,L$47)+'СЕТ СН'!$G$11+СВЦЭМ!$D$10+'СЕТ СН'!$G$6-'СЕТ СН'!$G$23</f>
        <v>880.37833408999995</v>
      </c>
      <c r="M75" s="37">
        <f>SUMIFS(СВЦЭМ!$D$34:$D$777,СВЦЭМ!$A$34:$A$777,$A75,СВЦЭМ!$B$34:$B$777,M$47)+'СЕТ СН'!$G$11+СВЦЭМ!$D$10+'СЕТ СН'!$G$6-'СЕТ СН'!$G$23</f>
        <v>858.98485474000017</v>
      </c>
      <c r="N75" s="37">
        <f>SUMIFS(СВЦЭМ!$D$34:$D$777,СВЦЭМ!$A$34:$A$777,$A75,СВЦЭМ!$B$34:$B$777,N$47)+'СЕТ СН'!$G$11+СВЦЭМ!$D$10+'СЕТ СН'!$G$6-'СЕТ СН'!$G$23</f>
        <v>861.14088144000016</v>
      </c>
      <c r="O75" s="37">
        <f>SUMIFS(СВЦЭМ!$D$34:$D$777,СВЦЭМ!$A$34:$A$777,$A75,СВЦЭМ!$B$34:$B$777,O$47)+'СЕТ СН'!$G$11+СВЦЭМ!$D$10+'СЕТ СН'!$G$6-'СЕТ СН'!$G$23</f>
        <v>858.9463711100002</v>
      </c>
      <c r="P75" s="37">
        <f>SUMIFS(СВЦЭМ!$D$34:$D$777,СВЦЭМ!$A$34:$A$777,$A75,СВЦЭМ!$B$34:$B$777,P$47)+'СЕТ СН'!$G$11+СВЦЭМ!$D$10+'СЕТ СН'!$G$6-'СЕТ СН'!$G$23</f>
        <v>858.52397980000001</v>
      </c>
      <c r="Q75" s="37">
        <f>SUMIFS(СВЦЭМ!$D$34:$D$777,СВЦЭМ!$A$34:$A$777,$A75,СВЦЭМ!$B$34:$B$777,Q$47)+'СЕТ СН'!$G$11+СВЦЭМ!$D$10+'СЕТ СН'!$G$6-'СЕТ СН'!$G$23</f>
        <v>861.19171647000007</v>
      </c>
      <c r="R75" s="37">
        <f>SUMIFS(СВЦЭМ!$D$34:$D$777,СВЦЭМ!$A$34:$A$777,$A75,СВЦЭМ!$B$34:$B$777,R$47)+'СЕТ СН'!$G$11+СВЦЭМ!$D$10+'СЕТ СН'!$G$6-'СЕТ СН'!$G$23</f>
        <v>863.35582416000011</v>
      </c>
      <c r="S75" s="37">
        <f>SUMIFS(СВЦЭМ!$D$34:$D$777,СВЦЭМ!$A$34:$A$777,$A75,СВЦЭМ!$B$34:$B$777,S$47)+'СЕТ СН'!$G$11+СВЦЭМ!$D$10+'СЕТ СН'!$G$6-'СЕТ СН'!$G$23</f>
        <v>855.7670845900002</v>
      </c>
      <c r="T75" s="37">
        <f>SUMIFS(СВЦЭМ!$D$34:$D$777,СВЦЭМ!$A$34:$A$777,$A75,СВЦЭМ!$B$34:$B$777,T$47)+'СЕТ СН'!$G$11+СВЦЭМ!$D$10+'СЕТ СН'!$G$6-'СЕТ СН'!$G$23</f>
        <v>863.18303121999998</v>
      </c>
      <c r="U75" s="37">
        <f>SUMIFS(СВЦЭМ!$D$34:$D$777,СВЦЭМ!$A$34:$A$777,$A75,СВЦЭМ!$B$34:$B$777,U$47)+'СЕТ СН'!$G$11+СВЦЭМ!$D$10+'СЕТ СН'!$G$6-'СЕТ СН'!$G$23</f>
        <v>860.10463267</v>
      </c>
      <c r="V75" s="37">
        <f>SUMIFS(СВЦЭМ!$D$34:$D$777,СВЦЭМ!$A$34:$A$777,$A75,СВЦЭМ!$B$34:$B$777,V$47)+'СЕТ СН'!$G$11+СВЦЭМ!$D$10+'СЕТ СН'!$G$6-'СЕТ СН'!$G$23</f>
        <v>865.42350311000018</v>
      </c>
      <c r="W75" s="37">
        <f>SUMIFS(СВЦЭМ!$D$34:$D$777,СВЦЭМ!$A$34:$A$777,$A75,СВЦЭМ!$B$34:$B$777,W$47)+'СЕТ СН'!$G$11+СВЦЭМ!$D$10+'СЕТ СН'!$G$6-'СЕТ СН'!$G$23</f>
        <v>936.6498004099999</v>
      </c>
      <c r="X75" s="37">
        <f>SUMIFS(СВЦЭМ!$D$34:$D$777,СВЦЭМ!$A$34:$A$777,$A75,СВЦЭМ!$B$34:$B$777,X$47)+'СЕТ СН'!$G$11+СВЦЭМ!$D$10+'СЕТ СН'!$G$6-'СЕТ СН'!$G$23</f>
        <v>997.79362878999996</v>
      </c>
      <c r="Y75" s="37">
        <f>SUMIFS(СВЦЭМ!$D$34:$D$777,СВЦЭМ!$A$34:$A$777,$A75,СВЦЭМ!$B$34:$B$777,Y$47)+'СЕТ СН'!$G$11+СВЦЭМ!$D$10+'СЕТ СН'!$G$6-'СЕТ СН'!$G$23</f>
        <v>1056.16371583</v>
      </c>
    </row>
    <row r="76" spans="1:26" ht="15.75" x14ac:dyDescent="0.2">
      <c r="A76" s="36">
        <f t="shared" si="1"/>
        <v>42976</v>
      </c>
      <c r="B76" s="37">
        <f>SUMIFS(СВЦЭМ!$D$34:$D$777,СВЦЭМ!$A$34:$A$777,$A76,СВЦЭМ!$B$34:$B$777,B$47)+'СЕТ СН'!$G$11+СВЦЭМ!$D$10+'СЕТ СН'!$G$6-'СЕТ СН'!$G$23</f>
        <v>1117.81891924</v>
      </c>
      <c r="C76" s="37">
        <f>SUMIFS(СВЦЭМ!$D$34:$D$777,СВЦЭМ!$A$34:$A$777,$A76,СВЦЭМ!$B$34:$B$777,C$47)+'СЕТ СН'!$G$11+СВЦЭМ!$D$10+'СЕТ СН'!$G$6-'СЕТ СН'!$G$23</f>
        <v>1164.91649018</v>
      </c>
      <c r="D76" s="37">
        <f>SUMIFS(СВЦЭМ!$D$34:$D$777,СВЦЭМ!$A$34:$A$777,$A76,СВЦЭМ!$B$34:$B$777,D$47)+'СЕТ СН'!$G$11+СВЦЭМ!$D$10+'СЕТ СН'!$G$6-'СЕТ СН'!$G$23</f>
        <v>1195.77444444</v>
      </c>
      <c r="E76" s="37">
        <f>SUMIFS(СВЦЭМ!$D$34:$D$777,СВЦЭМ!$A$34:$A$777,$A76,СВЦЭМ!$B$34:$B$777,E$47)+'СЕТ СН'!$G$11+СВЦЭМ!$D$10+'СЕТ СН'!$G$6-'СЕТ СН'!$G$23</f>
        <v>1214.04900413</v>
      </c>
      <c r="F76" s="37">
        <f>SUMIFS(СВЦЭМ!$D$34:$D$777,СВЦЭМ!$A$34:$A$777,$A76,СВЦЭМ!$B$34:$B$777,F$47)+'СЕТ СН'!$G$11+СВЦЭМ!$D$10+'СЕТ СН'!$G$6-'СЕТ СН'!$G$23</f>
        <v>1214.9342247599998</v>
      </c>
      <c r="G76" s="37">
        <f>SUMIFS(СВЦЭМ!$D$34:$D$777,СВЦЭМ!$A$34:$A$777,$A76,СВЦЭМ!$B$34:$B$777,G$47)+'СЕТ СН'!$G$11+СВЦЭМ!$D$10+'СЕТ СН'!$G$6-'СЕТ СН'!$G$23</f>
        <v>1202.6680856999999</v>
      </c>
      <c r="H76" s="37">
        <f>SUMIFS(СВЦЭМ!$D$34:$D$777,СВЦЭМ!$A$34:$A$777,$A76,СВЦЭМ!$B$34:$B$777,H$47)+'СЕТ СН'!$G$11+СВЦЭМ!$D$10+'СЕТ СН'!$G$6-'СЕТ СН'!$G$23</f>
        <v>1145.65239638</v>
      </c>
      <c r="I76" s="37">
        <f>SUMIFS(СВЦЭМ!$D$34:$D$777,СВЦЭМ!$A$34:$A$777,$A76,СВЦЭМ!$B$34:$B$777,I$47)+'СЕТ СН'!$G$11+СВЦЭМ!$D$10+'СЕТ СН'!$G$6-'СЕТ СН'!$G$23</f>
        <v>1068.7088610599999</v>
      </c>
      <c r="J76" s="37">
        <f>SUMIFS(СВЦЭМ!$D$34:$D$777,СВЦЭМ!$A$34:$A$777,$A76,СВЦЭМ!$B$34:$B$777,J$47)+'СЕТ СН'!$G$11+СВЦЭМ!$D$10+'СЕТ СН'!$G$6-'СЕТ СН'!$G$23</f>
        <v>1029.1493527799998</v>
      </c>
      <c r="K76" s="37">
        <f>SUMIFS(СВЦЭМ!$D$34:$D$777,СВЦЭМ!$A$34:$A$777,$A76,СВЦЭМ!$B$34:$B$777,K$47)+'СЕТ СН'!$G$11+СВЦЭМ!$D$10+'СЕТ СН'!$G$6-'СЕТ СН'!$G$23</f>
        <v>971.89119746000006</v>
      </c>
      <c r="L76" s="37">
        <f>SUMIFS(СВЦЭМ!$D$34:$D$777,СВЦЭМ!$A$34:$A$777,$A76,СВЦЭМ!$B$34:$B$777,L$47)+'СЕТ СН'!$G$11+СВЦЭМ!$D$10+'СЕТ СН'!$G$6-'СЕТ СН'!$G$23</f>
        <v>891.74265786000001</v>
      </c>
      <c r="M76" s="37">
        <f>SUMIFS(СВЦЭМ!$D$34:$D$777,СВЦЭМ!$A$34:$A$777,$A76,СВЦЭМ!$B$34:$B$777,M$47)+'СЕТ СН'!$G$11+СВЦЭМ!$D$10+'СЕТ СН'!$G$6-'СЕТ СН'!$G$23</f>
        <v>860.29092364999997</v>
      </c>
      <c r="N76" s="37">
        <f>SUMIFS(СВЦЭМ!$D$34:$D$777,СВЦЭМ!$A$34:$A$777,$A76,СВЦЭМ!$B$34:$B$777,N$47)+'СЕТ СН'!$G$11+СВЦЭМ!$D$10+'СЕТ СН'!$G$6-'СЕТ СН'!$G$23</f>
        <v>860.56148770000004</v>
      </c>
      <c r="O76" s="37">
        <f>SUMIFS(СВЦЭМ!$D$34:$D$777,СВЦЭМ!$A$34:$A$777,$A76,СВЦЭМ!$B$34:$B$777,O$47)+'СЕТ СН'!$G$11+СВЦЭМ!$D$10+'СЕТ СН'!$G$6-'СЕТ СН'!$G$23</f>
        <v>862.68739243000005</v>
      </c>
      <c r="P76" s="37">
        <f>SUMIFS(СВЦЭМ!$D$34:$D$777,СВЦЭМ!$A$34:$A$777,$A76,СВЦЭМ!$B$34:$B$777,P$47)+'СЕТ СН'!$G$11+СВЦЭМ!$D$10+'СЕТ СН'!$G$6-'СЕТ СН'!$G$23</f>
        <v>867.44814764000012</v>
      </c>
      <c r="Q76" s="37">
        <f>SUMIFS(СВЦЭМ!$D$34:$D$777,СВЦЭМ!$A$34:$A$777,$A76,СВЦЭМ!$B$34:$B$777,Q$47)+'СЕТ СН'!$G$11+СВЦЭМ!$D$10+'СЕТ СН'!$G$6-'СЕТ СН'!$G$23</f>
        <v>866.37948313000015</v>
      </c>
      <c r="R76" s="37">
        <f>SUMIFS(СВЦЭМ!$D$34:$D$777,СВЦЭМ!$A$34:$A$777,$A76,СВЦЭМ!$B$34:$B$777,R$47)+'СЕТ СН'!$G$11+СВЦЭМ!$D$10+'СЕТ СН'!$G$6-'СЕТ СН'!$G$23</f>
        <v>865.68441904000019</v>
      </c>
      <c r="S76" s="37">
        <f>SUMIFS(СВЦЭМ!$D$34:$D$777,СВЦЭМ!$A$34:$A$777,$A76,СВЦЭМ!$B$34:$B$777,S$47)+'СЕТ СН'!$G$11+СВЦЭМ!$D$10+'СЕТ СН'!$G$6-'СЕТ СН'!$G$23</f>
        <v>857.76076329000011</v>
      </c>
      <c r="T76" s="37">
        <f>SUMIFS(СВЦЭМ!$D$34:$D$777,СВЦЭМ!$A$34:$A$777,$A76,СВЦЭМ!$B$34:$B$777,T$47)+'СЕТ СН'!$G$11+СВЦЭМ!$D$10+'СЕТ СН'!$G$6-'СЕТ СН'!$G$23</f>
        <v>867.2099857799999</v>
      </c>
      <c r="U76" s="37">
        <f>SUMIFS(СВЦЭМ!$D$34:$D$777,СВЦЭМ!$A$34:$A$777,$A76,СВЦЭМ!$B$34:$B$777,U$47)+'СЕТ СН'!$G$11+СВЦЭМ!$D$10+'СЕТ СН'!$G$6-'СЕТ СН'!$G$23</f>
        <v>871.44785341000011</v>
      </c>
      <c r="V76" s="37">
        <f>SUMIFS(СВЦЭМ!$D$34:$D$777,СВЦЭМ!$A$34:$A$777,$A76,СВЦЭМ!$B$34:$B$777,V$47)+'СЕТ СН'!$G$11+СВЦЭМ!$D$10+'СЕТ СН'!$G$6-'СЕТ СН'!$G$23</f>
        <v>887.48128553000015</v>
      </c>
      <c r="W76" s="37">
        <f>SUMIFS(СВЦЭМ!$D$34:$D$777,СВЦЭМ!$A$34:$A$777,$A76,СВЦЭМ!$B$34:$B$777,W$47)+'СЕТ СН'!$G$11+СВЦЭМ!$D$10+'СЕТ СН'!$G$6-'СЕТ СН'!$G$23</f>
        <v>960.75123310000004</v>
      </c>
      <c r="X76" s="37">
        <f>SUMIFS(СВЦЭМ!$D$34:$D$777,СВЦЭМ!$A$34:$A$777,$A76,СВЦЭМ!$B$34:$B$777,X$47)+'СЕТ СН'!$G$11+СВЦЭМ!$D$10+'СЕТ СН'!$G$6-'СЕТ СН'!$G$23</f>
        <v>1012.0130520499999</v>
      </c>
      <c r="Y76" s="37">
        <f>SUMIFS(СВЦЭМ!$D$34:$D$777,СВЦЭМ!$A$34:$A$777,$A76,СВЦЭМ!$B$34:$B$777,Y$47)+'СЕТ СН'!$G$11+СВЦЭМ!$D$10+'СЕТ СН'!$G$6-'СЕТ СН'!$G$23</f>
        <v>1060.2539455799999</v>
      </c>
    </row>
    <row r="77" spans="1:26" ht="15.75" x14ac:dyDescent="0.2">
      <c r="A77" s="36">
        <f t="shared" si="1"/>
        <v>42977</v>
      </c>
      <c r="B77" s="37">
        <f>SUMIFS(СВЦЭМ!$D$34:$D$777,СВЦЭМ!$A$34:$A$777,$A77,СВЦЭМ!$B$34:$B$777,B$47)+'СЕТ СН'!$G$11+СВЦЭМ!$D$10+'СЕТ СН'!$G$6-'СЕТ СН'!$G$23</f>
        <v>1126.41468893</v>
      </c>
      <c r="C77" s="37">
        <f>SUMIFS(СВЦЭМ!$D$34:$D$777,СВЦЭМ!$A$34:$A$777,$A77,СВЦЭМ!$B$34:$B$777,C$47)+'СЕТ СН'!$G$11+СВЦЭМ!$D$10+'СЕТ СН'!$G$6-'СЕТ СН'!$G$23</f>
        <v>1167.3172511499999</v>
      </c>
      <c r="D77" s="37">
        <f>SUMIFS(СВЦЭМ!$D$34:$D$777,СВЦЭМ!$A$34:$A$777,$A77,СВЦЭМ!$B$34:$B$777,D$47)+'СЕТ СН'!$G$11+СВЦЭМ!$D$10+'СЕТ СН'!$G$6-'СЕТ СН'!$G$23</f>
        <v>1169.41675205</v>
      </c>
      <c r="E77" s="37">
        <f>SUMIFS(СВЦЭМ!$D$34:$D$777,СВЦЭМ!$A$34:$A$777,$A77,СВЦЭМ!$B$34:$B$777,E$47)+'СЕТ СН'!$G$11+СВЦЭМ!$D$10+'СЕТ СН'!$G$6-'СЕТ СН'!$G$23</f>
        <v>1179.0874306999999</v>
      </c>
      <c r="F77" s="37">
        <f>SUMIFS(СВЦЭМ!$D$34:$D$777,СВЦЭМ!$A$34:$A$777,$A77,СВЦЭМ!$B$34:$B$777,F$47)+'СЕТ СН'!$G$11+СВЦЭМ!$D$10+'СЕТ СН'!$G$6-'СЕТ СН'!$G$23</f>
        <v>1179.0630629</v>
      </c>
      <c r="G77" s="37">
        <f>SUMIFS(СВЦЭМ!$D$34:$D$777,СВЦЭМ!$A$34:$A$777,$A77,СВЦЭМ!$B$34:$B$777,G$47)+'СЕТ СН'!$G$11+СВЦЭМ!$D$10+'СЕТ СН'!$G$6-'СЕТ СН'!$G$23</f>
        <v>1171.34418749</v>
      </c>
      <c r="H77" s="37">
        <f>SUMIFS(СВЦЭМ!$D$34:$D$777,СВЦЭМ!$A$34:$A$777,$A77,СВЦЭМ!$B$34:$B$777,H$47)+'СЕТ СН'!$G$11+СВЦЭМ!$D$10+'СЕТ СН'!$G$6-'СЕТ СН'!$G$23</f>
        <v>1119.5242474299998</v>
      </c>
      <c r="I77" s="37">
        <f>SUMIFS(СВЦЭМ!$D$34:$D$777,СВЦЭМ!$A$34:$A$777,$A77,СВЦЭМ!$B$34:$B$777,I$47)+'СЕТ СН'!$G$11+СВЦЭМ!$D$10+'СЕТ СН'!$G$6-'СЕТ СН'!$G$23</f>
        <v>1077.6169673499999</v>
      </c>
      <c r="J77" s="37">
        <f>SUMIFS(СВЦЭМ!$D$34:$D$777,СВЦЭМ!$A$34:$A$777,$A77,СВЦЭМ!$B$34:$B$777,J$47)+'СЕТ СН'!$G$11+СВЦЭМ!$D$10+'СЕТ СН'!$G$6-'СЕТ СН'!$G$23</f>
        <v>1029.31619017</v>
      </c>
      <c r="K77" s="37">
        <f>SUMIFS(СВЦЭМ!$D$34:$D$777,СВЦЭМ!$A$34:$A$777,$A77,СВЦЭМ!$B$34:$B$777,K$47)+'СЕТ СН'!$G$11+СВЦЭМ!$D$10+'СЕТ СН'!$G$6-'СЕТ СН'!$G$23</f>
        <v>979.77544809000005</v>
      </c>
      <c r="L77" s="37">
        <f>SUMIFS(СВЦЭМ!$D$34:$D$777,СВЦЭМ!$A$34:$A$777,$A77,СВЦЭМ!$B$34:$B$777,L$47)+'СЕТ СН'!$G$11+СВЦЭМ!$D$10+'СЕТ СН'!$G$6-'СЕТ СН'!$G$23</f>
        <v>901.71663717000001</v>
      </c>
      <c r="M77" s="37">
        <f>SUMIFS(СВЦЭМ!$D$34:$D$777,СВЦЭМ!$A$34:$A$777,$A77,СВЦЭМ!$B$34:$B$777,M$47)+'СЕТ СН'!$G$11+СВЦЭМ!$D$10+'СЕТ СН'!$G$6-'СЕТ СН'!$G$23</f>
        <v>870.89393771999994</v>
      </c>
      <c r="N77" s="37">
        <f>SUMIFS(СВЦЭМ!$D$34:$D$777,СВЦЭМ!$A$34:$A$777,$A77,СВЦЭМ!$B$34:$B$777,N$47)+'СЕТ СН'!$G$11+СВЦЭМ!$D$10+'СЕТ СН'!$G$6-'СЕТ СН'!$G$23</f>
        <v>876.22127313999999</v>
      </c>
      <c r="O77" s="37">
        <f>SUMIFS(СВЦЭМ!$D$34:$D$777,СВЦЭМ!$A$34:$A$777,$A77,СВЦЭМ!$B$34:$B$777,O$47)+'СЕТ СН'!$G$11+СВЦЭМ!$D$10+'СЕТ СН'!$G$6-'СЕТ СН'!$G$23</f>
        <v>876.58147405</v>
      </c>
      <c r="P77" s="37">
        <f>SUMIFS(СВЦЭМ!$D$34:$D$777,СВЦЭМ!$A$34:$A$777,$A77,СВЦЭМ!$B$34:$B$777,P$47)+'СЕТ СН'!$G$11+СВЦЭМ!$D$10+'СЕТ СН'!$G$6-'СЕТ СН'!$G$23</f>
        <v>874.94149272999994</v>
      </c>
      <c r="Q77" s="37">
        <f>SUMIFS(СВЦЭМ!$D$34:$D$777,СВЦЭМ!$A$34:$A$777,$A77,СВЦЭМ!$B$34:$B$777,Q$47)+'СЕТ СН'!$G$11+СВЦЭМ!$D$10+'СЕТ СН'!$G$6-'СЕТ СН'!$G$23</f>
        <v>874.27392435999991</v>
      </c>
      <c r="R77" s="37">
        <f>SUMIFS(СВЦЭМ!$D$34:$D$777,СВЦЭМ!$A$34:$A$777,$A77,СВЦЭМ!$B$34:$B$777,R$47)+'СЕТ СН'!$G$11+СВЦЭМ!$D$10+'СЕТ СН'!$G$6-'СЕТ СН'!$G$23</f>
        <v>879.71902003000014</v>
      </c>
      <c r="S77" s="37">
        <f>SUMIFS(СВЦЭМ!$D$34:$D$777,СВЦЭМ!$A$34:$A$777,$A77,СВЦЭМ!$B$34:$B$777,S$47)+'СЕТ СН'!$G$11+СВЦЭМ!$D$10+'СЕТ СН'!$G$6-'СЕТ СН'!$G$23</f>
        <v>872.40099787999998</v>
      </c>
      <c r="T77" s="37">
        <f>SUMIFS(СВЦЭМ!$D$34:$D$777,СВЦЭМ!$A$34:$A$777,$A77,СВЦЭМ!$B$34:$B$777,T$47)+'СЕТ СН'!$G$11+СВЦЭМ!$D$10+'СЕТ СН'!$G$6-'СЕТ СН'!$G$23</f>
        <v>874.81958488999999</v>
      </c>
      <c r="U77" s="37">
        <f>SUMIFS(СВЦЭМ!$D$34:$D$777,СВЦЭМ!$A$34:$A$777,$A77,СВЦЭМ!$B$34:$B$777,U$47)+'СЕТ СН'!$G$11+СВЦЭМ!$D$10+'СЕТ СН'!$G$6-'СЕТ СН'!$G$23</f>
        <v>869.80038255999989</v>
      </c>
      <c r="V77" s="37">
        <f>SUMIFS(СВЦЭМ!$D$34:$D$777,СВЦЭМ!$A$34:$A$777,$A77,СВЦЭМ!$B$34:$B$777,V$47)+'СЕТ СН'!$G$11+СВЦЭМ!$D$10+'СЕТ СН'!$G$6-'СЕТ СН'!$G$23</f>
        <v>883.51478773000008</v>
      </c>
      <c r="W77" s="37">
        <f>SUMIFS(СВЦЭМ!$D$34:$D$777,СВЦЭМ!$A$34:$A$777,$A77,СВЦЭМ!$B$34:$B$777,W$47)+'СЕТ СН'!$G$11+СВЦЭМ!$D$10+'СЕТ СН'!$G$6-'СЕТ СН'!$G$23</f>
        <v>955.61940447000006</v>
      </c>
      <c r="X77" s="37">
        <f>SUMIFS(СВЦЭМ!$D$34:$D$777,СВЦЭМ!$A$34:$A$777,$A77,СВЦЭМ!$B$34:$B$777,X$47)+'СЕТ СН'!$G$11+СВЦЭМ!$D$10+'СЕТ СН'!$G$6-'СЕТ СН'!$G$23</f>
        <v>989.57999461999998</v>
      </c>
      <c r="Y77" s="37">
        <f>SUMIFS(СВЦЭМ!$D$34:$D$777,СВЦЭМ!$A$34:$A$777,$A77,СВЦЭМ!$B$34:$B$777,Y$47)+'СЕТ СН'!$G$11+СВЦЭМ!$D$10+'СЕТ СН'!$G$6-'СЕТ СН'!$G$23</f>
        <v>1013.64008767</v>
      </c>
    </row>
    <row r="78" spans="1:26" ht="15.75" x14ac:dyDescent="0.2">
      <c r="A78" s="36">
        <f t="shared" si="1"/>
        <v>42978</v>
      </c>
      <c r="B78" s="37">
        <f>SUMIFS(СВЦЭМ!$D$34:$D$777,СВЦЭМ!$A$34:$A$777,$A78,СВЦЭМ!$B$34:$B$777,B$47)+'СЕТ СН'!$G$11+СВЦЭМ!$D$10+'СЕТ СН'!$G$6-'СЕТ СН'!$G$23</f>
        <v>987.32158529999992</v>
      </c>
      <c r="C78" s="37">
        <f>SUMIFS(СВЦЭМ!$D$34:$D$777,СВЦЭМ!$A$34:$A$777,$A78,СВЦЭМ!$B$34:$B$777,C$47)+'СЕТ СН'!$G$11+СВЦЭМ!$D$10+'СЕТ СН'!$G$6-'СЕТ СН'!$G$23</f>
        <v>1086.38052892</v>
      </c>
      <c r="D78" s="37">
        <f>SUMIFS(СВЦЭМ!$D$34:$D$777,СВЦЭМ!$A$34:$A$777,$A78,СВЦЭМ!$B$34:$B$777,D$47)+'СЕТ СН'!$G$11+СВЦЭМ!$D$10+'СЕТ СН'!$G$6-'СЕТ СН'!$G$23</f>
        <v>1136.1083819099999</v>
      </c>
      <c r="E78" s="37">
        <f>SUMIFS(СВЦЭМ!$D$34:$D$777,СВЦЭМ!$A$34:$A$777,$A78,СВЦЭМ!$B$34:$B$777,E$47)+'СЕТ СН'!$G$11+СВЦЭМ!$D$10+'СЕТ СН'!$G$6-'СЕТ СН'!$G$23</f>
        <v>1152.28817471</v>
      </c>
      <c r="F78" s="37">
        <f>SUMIFS(СВЦЭМ!$D$34:$D$777,СВЦЭМ!$A$34:$A$777,$A78,СВЦЭМ!$B$34:$B$777,F$47)+'СЕТ СН'!$G$11+СВЦЭМ!$D$10+'СЕТ СН'!$G$6-'СЕТ СН'!$G$23</f>
        <v>1161.6080707199999</v>
      </c>
      <c r="G78" s="37">
        <f>SUMIFS(СВЦЭМ!$D$34:$D$777,СВЦЭМ!$A$34:$A$777,$A78,СВЦЭМ!$B$34:$B$777,G$47)+'СЕТ СН'!$G$11+СВЦЭМ!$D$10+'СЕТ СН'!$G$6-'СЕТ СН'!$G$23</f>
        <v>1156.9181617300001</v>
      </c>
      <c r="H78" s="37">
        <f>SUMIFS(СВЦЭМ!$D$34:$D$777,СВЦЭМ!$A$34:$A$777,$A78,СВЦЭМ!$B$34:$B$777,H$47)+'СЕТ СН'!$G$11+СВЦЭМ!$D$10+'СЕТ СН'!$G$6-'СЕТ СН'!$G$23</f>
        <v>1099.86643149</v>
      </c>
      <c r="I78" s="37">
        <f>SUMIFS(СВЦЭМ!$D$34:$D$777,СВЦЭМ!$A$34:$A$777,$A78,СВЦЭМ!$B$34:$B$777,I$47)+'СЕТ СН'!$G$11+СВЦЭМ!$D$10+'СЕТ СН'!$G$6-'СЕТ СН'!$G$23</f>
        <v>1010.9031239199999</v>
      </c>
      <c r="J78" s="37">
        <f>SUMIFS(СВЦЭМ!$D$34:$D$777,СВЦЭМ!$A$34:$A$777,$A78,СВЦЭМ!$B$34:$B$777,J$47)+'СЕТ СН'!$G$11+СВЦЭМ!$D$10+'СЕТ СН'!$G$6-'СЕТ СН'!$G$23</f>
        <v>996.11737280999978</v>
      </c>
      <c r="K78" s="37">
        <f>SUMIFS(СВЦЭМ!$D$34:$D$777,СВЦЭМ!$A$34:$A$777,$A78,СВЦЭМ!$B$34:$B$777,K$47)+'СЕТ СН'!$G$11+СВЦЭМ!$D$10+'СЕТ СН'!$G$6-'СЕТ СН'!$G$23</f>
        <v>959.61884855000017</v>
      </c>
      <c r="L78" s="37">
        <f>SUMIFS(СВЦЭМ!$D$34:$D$777,СВЦЭМ!$A$34:$A$777,$A78,СВЦЭМ!$B$34:$B$777,L$47)+'СЕТ СН'!$G$11+СВЦЭМ!$D$10+'СЕТ СН'!$G$6-'СЕТ СН'!$G$23</f>
        <v>870.11031006000007</v>
      </c>
      <c r="M78" s="37">
        <f>SUMIFS(СВЦЭМ!$D$34:$D$777,СВЦЭМ!$A$34:$A$777,$A78,СВЦЭМ!$B$34:$B$777,M$47)+'СЕТ СН'!$G$11+СВЦЭМ!$D$10+'СЕТ СН'!$G$6-'СЕТ СН'!$G$23</f>
        <v>842.75540881999996</v>
      </c>
      <c r="N78" s="37">
        <f>SUMIFS(СВЦЭМ!$D$34:$D$777,СВЦЭМ!$A$34:$A$777,$A78,СВЦЭМ!$B$34:$B$777,N$47)+'СЕТ СН'!$G$11+СВЦЭМ!$D$10+'СЕТ СН'!$G$6-'СЕТ СН'!$G$23</f>
        <v>843.9847777</v>
      </c>
      <c r="O78" s="37">
        <f>SUMIFS(СВЦЭМ!$D$34:$D$777,СВЦЭМ!$A$34:$A$777,$A78,СВЦЭМ!$B$34:$B$777,O$47)+'СЕТ СН'!$G$11+СВЦЭМ!$D$10+'СЕТ СН'!$G$6-'СЕТ СН'!$G$23</f>
        <v>842.55597832000012</v>
      </c>
      <c r="P78" s="37">
        <f>SUMIFS(СВЦЭМ!$D$34:$D$777,СВЦЭМ!$A$34:$A$777,$A78,СВЦЭМ!$B$34:$B$777,P$47)+'СЕТ СН'!$G$11+СВЦЭМ!$D$10+'СЕТ СН'!$G$6-'СЕТ СН'!$G$23</f>
        <v>841.52803209000012</v>
      </c>
      <c r="Q78" s="37">
        <f>SUMIFS(СВЦЭМ!$D$34:$D$777,СВЦЭМ!$A$34:$A$777,$A78,СВЦЭМ!$B$34:$B$777,Q$47)+'СЕТ СН'!$G$11+СВЦЭМ!$D$10+'СЕТ СН'!$G$6-'СЕТ СН'!$G$23</f>
        <v>845.36044822000008</v>
      </c>
      <c r="R78" s="37">
        <f>SUMIFS(СВЦЭМ!$D$34:$D$777,СВЦЭМ!$A$34:$A$777,$A78,СВЦЭМ!$B$34:$B$777,R$47)+'СЕТ СН'!$G$11+СВЦЭМ!$D$10+'СЕТ СН'!$G$6-'СЕТ СН'!$G$23</f>
        <v>849.18675959000007</v>
      </c>
      <c r="S78" s="37">
        <f>SUMIFS(СВЦЭМ!$D$34:$D$777,СВЦЭМ!$A$34:$A$777,$A78,СВЦЭМ!$B$34:$B$777,S$47)+'СЕТ СН'!$G$11+СВЦЭМ!$D$10+'СЕТ СН'!$G$6-'СЕТ СН'!$G$23</f>
        <v>841.13659931000007</v>
      </c>
      <c r="T78" s="37">
        <f>SUMIFS(СВЦЭМ!$D$34:$D$777,СВЦЭМ!$A$34:$A$777,$A78,СВЦЭМ!$B$34:$B$777,T$47)+'СЕТ СН'!$G$11+СВЦЭМ!$D$10+'СЕТ СН'!$G$6-'СЕТ СН'!$G$23</f>
        <v>846.90474130000007</v>
      </c>
      <c r="U78" s="37">
        <f>SUMIFS(СВЦЭМ!$D$34:$D$777,СВЦЭМ!$A$34:$A$777,$A78,СВЦЭМ!$B$34:$B$777,U$47)+'СЕТ СН'!$G$11+СВЦЭМ!$D$10+'СЕТ СН'!$G$6-'СЕТ СН'!$G$23</f>
        <v>846.96963806000008</v>
      </c>
      <c r="V78" s="37">
        <f>SUMIFS(СВЦЭМ!$D$34:$D$777,СВЦЭМ!$A$34:$A$777,$A78,СВЦЭМ!$B$34:$B$777,V$47)+'СЕТ СН'!$G$11+СВЦЭМ!$D$10+'СЕТ СН'!$G$6-'СЕТ СН'!$G$23</f>
        <v>843.04787105000014</v>
      </c>
      <c r="W78" s="37">
        <f>SUMIFS(СВЦЭМ!$D$34:$D$777,СВЦЭМ!$A$34:$A$777,$A78,СВЦЭМ!$B$34:$B$777,W$47)+'СЕТ СН'!$G$11+СВЦЭМ!$D$10+'СЕТ СН'!$G$6-'СЕТ СН'!$G$23</f>
        <v>914.04222589000005</v>
      </c>
      <c r="X78" s="37">
        <f>SUMIFS(СВЦЭМ!$D$34:$D$777,СВЦЭМ!$A$34:$A$777,$A78,СВЦЭМ!$B$34:$B$777,X$47)+'СЕТ СН'!$G$11+СВЦЭМ!$D$10+'СЕТ СН'!$G$6-'СЕТ СН'!$G$23</f>
        <v>975.40731383999992</v>
      </c>
      <c r="Y78" s="37">
        <f>SUMIFS(СВЦЭМ!$D$34:$D$777,СВЦЭМ!$A$34:$A$777,$A78,СВЦЭМ!$B$34:$B$777,Y$47)+'СЕТ СН'!$G$11+СВЦЭМ!$D$10+'СЕТ СН'!$G$6-'СЕТ СН'!$G$23</f>
        <v>1000.3048782199999</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01.08.2017</v>
      </c>
      <c r="B84" s="37">
        <f>SUMIFS(СВЦЭМ!$D$34:$D$777,СВЦЭМ!$A$34:$A$777,$A84,СВЦЭМ!$B$34:$B$777,B$83)+'СЕТ СН'!$H$11+СВЦЭМ!$D$10+'СЕТ СН'!$H$6-'СЕТ СН'!$H$23</f>
        <v>1017.2739481399999</v>
      </c>
      <c r="C84" s="37">
        <f>SUMIFS(СВЦЭМ!$D$34:$D$777,СВЦЭМ!$A$34:$A$777,$A84,СВЦЭМ!$B$34:$B$777,C$83)+'СЕТ СН'!$H$11+СВЦЭМ!$D$10+'СЕТ СН'!$H$6-'СЕТ СН'!$H$23</f>
        <v>1087.2968404799999</v>
      </c>
      <c r="D84" s="37">
        <f>SUMIFS(СВЦЭМ!$D$34:$D$777,СВЦЭМ!$A$34:$A$777,$A84,СВЦЭМ!$B$34:$B$777,D$83)+'СЕТ СН'!$H$11+СВЦЭМ!$D$10+'СЕТ СН'!$H$6-'СЕТ СН'!$H$23</f>
        <v>1121.7514055199999</v>
      </c>
      <c r="E84" s="37">
        <f>SUMIFS(СВЦЭМ!$D$34:$D$777,СВЦЭМ!$A$34:$A$777,$A84,СВЦЭМ!$B$34:$B$777,E$83)+'СЕТ СН'!$H$11+СВЦЭМ!$D$10+'СЕТ СН'!$H$6-'СЕТ СН'!$H$23</f>
        <v>1152.5746426400001</v>
      </c>
      <c r="F84" s="37">
        <f>SUMIFS(СВЦЭМ!$D$34:$D$777,СВЦЭМ!$A$34:$A$777,$A84,СВЦЭМ!$B$34:$B$777,F$83)+'СЕТ СН'!$H$11+СВЦЭМ!$D$10+'СЕТ СН'!$H$6-'СЕТ СН'!$H$23</f>
        <v>1159.4144159399998</v>
      </c>
      <c r="G84" s="37">
        <f>SUMIFS(СВЦЭМ!$D$34:$D$777,СВЦЭМ!$A$34:$A$777,$A84,СВЦЭМ!$B$34:$B$777,G$83)+'СЕТ СН'!$H$11+СВЦЭМ!$D$10+'СЕТ СН'!$H$6-'СЕТ СН'!$H$23</f>
        <v>1170.8507263900001</v>
      </c>
      <c r="H84" s="37">
        <f>SUMIFS(СВЦЭМ!$D$34:$D$777,СВЦЭМ!$A$34:$A$777,$A84,СВЦЭМ!$B$34:$B$777,H$83)+'СЕТ СН'!$H$11+СВЦЭМ!$D$10+'СЕТ СН'!$H$6-'СЕТ СН'!$H$23</f>
        <v>1127.4728598900001</v>
      </c>
      <c r="I84" s="37">
        <f>SUMIFS(СВЦЭМ!$D$34:$D$777,СВЦЭМ!$A$34:$A$777,$A84,СВЦЭМ!$B$34:$B$777,I$83)+'СЕТ СН'!$H$11+СВЦЭМ!$D$10+'СЕТ СН'!$H$6-'СЕТ СН'!$H$23</f>
        <v>1009.1708791900001</v>
      </c>
      <c r="J84" s="37">
        <f>SUMIFS(СВЦЭМ!$D$34:$D$777,СВЦЭМ!$A$34:$A$777,$A84,СВЦЭМ!$B$34:$B$777,J$83)+'СЕТ СН'!$H$11+СВЦЭМ!$D$10+'СЕТ СН'!$H$6-'СЕТ СН'!$H$23</f>
        <v>890.7698009400001</v>
      </c>
      <c r="K84" s="37">
        <f>SUMIFS(СВЦЭМ!$D$34:$D$777,СВЦЭМ!$A$34:$A$777,$A84,СВЦЭМ!$B$34:$B$777,K$83)+'СЕТ СН'!$H$11+СВЦЭМ!$D$10+'СЕТ СН'!$H$6-'СЕТ СН'!$H$23</f>
        <v>801.21336821</v>
      </c>
      <c r="L84" s="37">
        <f>SUMIFS(СВЦЭМ!$D$34:$D$777,СВЦЭМ!$A$34:$A$777,$A84,СВЦЭМ!$B$34:$B$777,L$83)+'СЕТ СН'!$H$11+СВЦЭМ!$D$10+'СЕТ СН'!$H$6-'СЕТ СН'!$H$23</f>
        <v>756.10265032000007</v>
      </c>
      <c r="M84" s="37">
        <f>SUMIFS(СВЦЭМ!$D$34:$D$777,СВЦЭМ!$A$34:$A$777,$A84,СВЦЭМ!$B$34:$B$777,M$83)+'СЕТ СН'!$H$11+СВЦЭМ!$D$10+'СЕТ СН'!$H$6-'СЕТ СН'!$H$23</f>
        <v>750.22234782999999</v>
      </c>
      <c r="N84" s="37">
        <f>SUMIFS(СВЦЭМ!$D$34:$D$777,СВЦЭМ!$A$34:$A$777,$A84,СВЦЭМ!$B$34:$B$777,N$83)+'СЕТ СН'!$H$11+СВЦЭМ!$D$10+'СЕТ СН'!$H$6-'СЕТ СН'!$H$23</f>
        <v>748.14831905000005</v>
      </c>
      <c r="O84" s="37">
        <f>SUMIFS(СВЦЭМ!$D$34:$D$777,СВЦЭМ!$A$34:$A$777,$A84,СВЦЭМ!$B$34:$B$777,O$83)+'СЕТ СН'!$H$11+СВЦЭМ!$D$10+'СЕТ СН'!$H$6-'СЕТ СН'!$H$23</f>
        <v>753.52238836000015</v>
      </c>
      <c r="P84" s="37">
        <f>SUMIFS(СВЦЭМ!$D$34:$D$777,СВЦЭМ!$A$34:$A$777,$A84,СВЦЭМ!$B$34:$B$777,P$83)+'СЕТ СН'!$H$11+СВЦЭМ!$D$10+'СЕТ СН'!$H$6-'СЕТ СН'!$H$23</f>
        <v>753.66975026999989</v>
      </c>
      <c r="Q84" s="37">
        <f>SUMIFS(СВЦЭМ!$D$34:$D$777,СВЦЭМ!$A$34:$A$777,$A84,СВЦЭМ!$B$34:$B$777,Q$83)+'СЕТ СН'!$H$11+СВЦЭМ!$D$10+'СЕТ СН'!$H$6-'СЕТ СН'!$H$23</f>
        <v>752.31446184000015</v>
      </c>
      <c r="R84" s="37">
        <f>SUMIFS(СВЦЭМ!$D$34:$D$777,СВЦЭМ!$A$34:$A$777,$A84,СВЦЭМ!$B$34:$B$777,R$83)+'СЕТ СН'!$H$11+СВЦЭМ!$D$10+'СЕТ СН'!$H$6-'СЕТ СН'!$H$23</f>
        <v>753.17275508000012</v>
      </c>
      <c r="S84" s="37">
        <f>SUMIFS(СВЦЭМ!$D$34:$D$777,СВЦЭМ!$A$34:$A$777,$A84,СВЦЭМ!$B$34:$B$777,S$83)+'СЕТ СН'!$H$11+СВЦЭМ!$D$10+'СЕТ СН'!$H$6-'СЕТ СН'!$H$23</f>
        <v>752.07594246999997</v>
      </c>
      <c r="T84" s="37">
        <f>SUMIFS(СВЦЭМ!$D$34:$D$777,СВЦЭМ!$A$34:$A$777,$A84,СВЦЭМ!$B$34:$B$777,T$83)+'СЕТ СН'!$H$11+СВЦЭМ!$D$10+'СЕТ СН'!$H$6-'СЕТ СН'!$H$23</f>
        <v>751.47086321000006</v>
      </c>
      <c r="U84" s="37">
        <f>SUMIFS(СВЦЭМ!$D$34:$D$777,СВЦЭМ!$A$34:$A$777,$A84,СВЦЭМ!$B$34:$B$777,U$83)+'СЕТ СН'!$H$11+СВЦЭМ!$D$10+'СЕТ СН'!$H$6-'СЕТ СН'!$H$23</f>
        <v>748.13677361999999</v>
      </c>
      <c r="V84" s="37">
        <f>SUMIFS(СВЦЭМ!$D$34:$D$777,СВЦЭМ!$A$34:$A$777,$A84,СВЦЭМ!$B$34:$B$777,V$83)+'СЕТ СН'!$H$11+СВЦЭМ!$D$10+'СЕТ СН'!$H$6-'СЕТ СН'!$H$23</f>
        <v>776.59746530000007</v>
      </c>
      <c r="W84" s="37">
        <f>SUMIFS(СВЦЭМ!$D$34:$D$777,СВЦЭМ!$A$34:$A$777,$A84,СВЦЭМ!$B$34:$B$777,W$83)+'СЕТ СН'!$H$11+СВЦЭМ!$D$10+'СЕТ СН'!$H$6-'СЕТ СН'!$H$23</f>
        <v>829.70915021000019</v>
      </c>
      <c r="X84" s="37">
        <f>SUMIFS(СВЦЭМ!$D$34:$D$777,СВЦЭМ!$A$34:$A$777,$A84,СВЦЭМ!$B$34:$B$777,X$83)+'СЕТ СН'!$H$11+СВЦЭМ!$D$10+'СЕТ СН'!$H$6-'СЕТ СН'!$H$23</f>
        <v>878.52514735</v>
      </c>
      <c r="Y84" s="37">
        <f>SUMIFS(СВЦЭМ!$D$34:$D$777,СВЦЭМ!$A$34:$A$777,$A84,СВЦЭМ!$B$34:$B$777,Y$83)+'СЕТ СН'!$H$11+СВЦЭМ!$D$10+'СЕТ СН'!$H$6-'СЕТ СН'!$H$23</f>
        <v>973.96384218000003</v>
      </c>
      <c r="AA84" s="46"/>
    </row>
    <row r="85" spans="1:27" ht="15.75" x14ac:dyDescent="0.2">
      <c r="A85" s="36">
        <f>A84+1</f>
        <v>42949</v>
      </c>
      <c r="B85" s="37">
        <f>SUMIFS(СВЦЭМ!$D$34:$D$777,СВЦЭМ!$A$34:$A$777,$A85,СВЦЭМ!$B$34:$B$777,B$83)+'СЕТ СН'!$H$11+СВЦЭМ!$D$10+'СЕТ СН'!$H$6-'СЕТ СН'!$H$23</f>
        <v>1031.82764991</v>
      </c>
      <c r="C85" s="37">
        <f>SUMIFS(СВЦЭМ!$D$34:$D$777,СВЦЭМ!$A$34:$A$777,$A85,СВЦЭМ!$B$34:$B$777,C$83)+'СЕТ СН'!$H$11+СВЦЭМ!$D$10+'СЕТ СН'!$H$6-'СЕТ СН'!$H$23</f>
        <v>1115.3484739300002</v>
      </c>
      <c r="D85" s="37">
        <f>SUMIFS(СВЦЭМ!$D$34:$D$777,СВЦЭМ!$A$34:$A$777,$A85,СВЦЭМ!$B$34:$B$777,D$83)+'СЕТ СН'!$H$11+СВЦЭМ!$D$10+'СЕТ СН'!$H$6-'СЕТ СН'!$H$23</f>
        <v>1157.1612946400001</v>
      </c>
      <c r="E85" s="37">
        <f>SUMIFS(СВЦЭМ!$D$34:$D$777,СВЦЭМ!$A$34:$A$777,$A85,СВЦЭМ!$B$34:$B$777,E$83)+'СЕТ СН'!$H$11+СВЦЭМ!$D$10+'СЕТ СН'!$H$6-'СЕТ СН'!$H$23</f>
        <v>1168.9162588999998</v>
      </c>
      <c r="F85" s="37">
        <f>SUMIFS(СВЦЭМ!$D$34:$D$777,СВЦЭМ!$A$34:$A$777,$A85,СВЦЭМ!$B$34:$B$777,F$83)+'СЕТ СН'!$H$11+СВЦЭМ!$D$10+'СЕТ СН'!$H$6-'СЕТ СН'!$H$23</f>
        <v>1176.6145576399999</v>
      </c>
      <c r="G85" s="37">
        <f>SUMIFS(СВЦЭМ!$D$34:$D$777,СВЦЭМ!$A$34:$A$777,$A85,СВЦЭМ!$B$34:$B$777,G$83)+'СЕТ СН'!$H$11+СВЦЭМ!$D$10+'СЕТ СН'!$H$6-'СЕТ СН'!$H$23</f>
        <v>1163.0860970899998</v>
      </c>
      <c r="H85" s="37">
        <f>SUMIFS(СВЦЭМ!$D$34:$D$777,СВЦЭМ!$A$34:$A$777,$A85,СВЦЭМ!$B$34:$B$777,H$83)+'СЕТ СН'!$H$11+СВЦЭМ!$D$10+'СЕТ СН'!$H$6-'СЕТ СН'!$H$23</f>
        <v>1085.5021139800001</v>
      </c>
      <c r="I85" s="37">
        <f>SUMIFS(СВЦЭМ!$D$34:$D$777,СВЦЭМ!$A$34:$A$777,$A85,СВЦЭМ!$B$34:$B$777,I$83)+'СЕТ СН'!$H$11+СВЦЭМ!$D$10+'СЕТ СН'!$H$6-'СЕТ СН'!$H$23</f>
        <v>974.14667056999997</v>
      </c>
      <c r="J85" s="37">
        <f>SUMIFS(СВЦЭМ!$D$34:$D$777,СВЦЭМ!$A$34:$A$777,$A85,СВЦЭМ!$B$34:$B$777,J$83)+'СЕТ СН'!$H$11+СВЦЭМ!$D$10+'СЕТ СН'!$H$6-'СЕТ СН'!$H$23</f>
        <v>870.45842919000006</v>
      </c>
      <c r="K85" s="37">
        <f>SUMIFS(СВЦЭМ!$D$34:$D$777,СВЦЭМ!$A$34:$A$777,$A85,СВЦЭМ!$B$34:$B$777,K$83)+'СЕТ СН'!$H$11+СВЦЭМ!$D$10+'СЕТ СН'!$H$6-'СЕТ СН'!$H$23</f>
        <v>819.75642052000012</v>
      </c>
      <c r="L85" s="37">
        <f>SUMIFS(СВЦЭМ!$D$34:$D$777,СВЦЭМ!$A$34:$A$777,$A85,СВЦЭМ!$B$34:$B$777,L$83)+'СЕТ СН'!$H$11+СВЦЭМ!$D$10+'СЕТ СН'!$H$6-'СЕТ СН'!$H$23</f>
        <v>780.49939758000005</v>
      </c>
      <c r="M85" s="37">
        <f>SUMIFS(СВЦЭМ!$D$34:$D$777,СВЦЭМ!$A$34:$A$777,$A85,СВЦЭМ!$B$34:$B$777,M$83)+'СЕТ СН'!$H$11+СВЦЭМ!$D$10+'СЕТ СН'!$H$6-'СЕТ СН'!$H$23</f>
        <v>779.57566725000015</v>
      </c>
      <c r="N85" s="37">
        <f>SUMIFS(СВЦЭМ!$D$34:$D$777,СВЦЭМ!$A$34:$A$777,$A85,СВЦЭМ!$B$34:$B$777,N$83)+'СЕТ СН'!$H$11+СВЦЭМ!$D$10+'СЕТ СН'!$H$6-'СЕТ СН'!$H$23</f>
        <v>771.68820473000005</v>
      </c>
      <c r="O85" s="37">
        <f>SUMIFS(СВЦЭМ!$D$34:$D$777,СВЦЭМ!$A$34:$A$777,$A85,СВЦЭМ!$B$34:$B$777,O$83)+'СЕТ СН'!$H$11+СВЦЭМ!$D$10+'СЕТ СН'!$H$6-'СЕТ СН'!$H$23</f>
        <v>773.36146019000012</v>
      </c>
      <c r="P85" s="37">
        <f>SUMIFS(СВЦЭМ!$D$34:$D$777,СВЦЭМ!$A$34:$A$777,$A85,СВЦЭМ!$B$34:$B$777,P$83)+'СЕТ СН'!$H$11+СВЦЭМ!$D$10+'СЕТ СН'!$H$6-'СЕТ СН'!$H$23</f>
        <v>775.61780139000007</v>
      </c>
      <c r="Q85" s="37">
        <f>SUMIFS(СВЦЭМ!$D$34:$D$777,СВЦЭМ!$A$34:$A$777,$A85,СВЦЭМ!$B$34:$B$777,Q$83)+'СЕТ СН'!$H$11+СВЦЭМ!$D$10+'СЕТ СН'!$H$6-'СЕТ СН'!$H$23</f>
        <v>781.94074769000008</v>
      </c>
      <c r="R85" s="37">
        <f>SUMIFS(СВЦЭМ!$D$34:$D$777,СВЦЭМ!$A$34:$A$777,$A85,СВЦЭМ!$B$34:$B$777,R$83)+'СЕТ СН'!$H$11+СВЦЭМ!$D$10+'СЕТ СН'!$H$6-'СЕТ СН'!$H$23</f>
        <v>795.65806384999996</v>
      </c>
      <c r="S85" s="37">
        <f>SUMIFS(СВЦЭМ!$D$34:$D$777,СВЦЭМ!$A$34:$A$777,$A85,СВЦЭМ!$B$34:$B$777,S$83)+'СЕТ СН'!$H$11+СВЦЭМ!$D$10+'СЕТ СН'!$H$6-'СЕТ СН'!$H$23</f>
        <v>804.71366654000008</v>
      </c>
      <c r="T85" s="37">
        <f>SUMIFS(СВЦЭМ!$D$34:$D$777,СВЦЭМ!$A$34:$A$777,$A85,СВЦЭМ!$B$34:$B$777,T$83)+'СЕТ СН'!$H$11+СВЦЭМ!$D$10+'СЕТ СН'!$H$6-'СЕТ СН'!$H$23</f>
        <v>788.24801387000002</v>
      </c>
      <c r="U85" s="37">
        <f>SUMIFS(СВЦЭМ!$D$34:$D$777,СВЦЭМ!$A$34:$A$777,$A85,СВЦЭМ!$B$34:$B$777,U$83)+'СЕТ СН'!$H$11+СВЦЭМ!$D$10+'СЕТ СН'!$H$6-'СЕТ СН'!$H$23</f>
        <v>766.35777533999999</v>
      </c>
      <c r="V85" s="37">
        <f>SUMIFS(СВЦЭМ!$D$34:$D$777,СВЦЭМ!$A$34:$A$777,$A85,СВЦЭМ!$B$34:$B$777,V$83)+'СЕТ СН'!$H$11+СВЦЭМ!$D$10+'СЕТ СН'!$H$6-'СЕТ СН'!$H$23</f>
        <v>794.98106191000011</v>
      </c>
      <c r="W85" s="37">
        <f>SUMIFS(СВЦЭМ!$D$34:$D$777,СВЦЭМ!$A$34:$A$777,$A85,СВЦЭМ!$B$34:$B$777,W$83)+'СЕТ СН'!$H$11+СВЦЭМ!$D$10+'СЕТ СН'!$H$6-'СЕТ СН'!$H$23</f>
        <v>845.28260257000011</v>
      </c>
      <c r="X85" s="37">
        <f>SUMIFS(СВЦЭМ!$D$34:$D$777,СВЦЭМ!$A$34:$A$777,$A85,СВЦЭМ!$B$34:$B$777,X$83)+'СЕТ СН'!$H$11+СВЦЭМ!$D$10+'СЕТ СН'!$H$6-'СЕТ СН'!$H$23</f>
        <v>885.99033173999987</v>
      </c>
      <c r="Y85" s="37">
        <f>SUMIFS(СВЦЭМ!$D$34:$D$777,СВЦЭМ!$A$34:$A$777,$A85,СВЦЭМ!$B$34:$B$777,Y$83)+'СЕТ СН'!$H$11+СВЦЭМ!$D$10+'СЕТ СН'!$H$6-'СЕТ СН'!$H$23</f>
        <v>972.9639526599999</v>
      </c>
    </row>
    <row r="86" spans="1:27" ht="15.75" x14ac:dyDescent="0.2">
      <c r="A86" s="36">
        <f t="shared" ref="A86:A114" si="2">A85+1</f>
        <v>42950</v>
      </c>
      <c r="B86" s="37">
        <f>SUMIFS(СВЦЭМ!$D$34:$D$777,СВЦЭМ!$A$34:$A$777,$A86,СВЦЭМ!$B$34:$B$777,B$83)+'СЕТ СН'!$H$11+СВЦЭМ!$D$10+'СЕТ СН'!$H$6-'СЕТ СН'!$H$23</f>
        <v>1045.9575872999999</v>
      </c>
      <c r="C86" s="37">
        <f>SUMIFS(СВЦЭМ!$D$34:$D$777,СВЦЭМ!$A$34:$A$777,$A86,СВЦЭМ!$B$34:$B$777,C$83)+'СЕТ СН'!$H$11+СВЦЭМ!$D$10+'СЕТ СН'!$H$6-'СЕТ СН'!$H$23</f>
        <v>1112.57751396</v>
      </c>
      <c r="D86" s="37">
        <f>SUMIFS(СВЦЭМ!$D$34:$D$777,СВЦЭМ!$A$34:$A$777,$A86,СВЦЭМ!$B$34:$B$777,D$83)+'СЕТ СН'!$H$11+СВЦЭМ!$D$10+'СЕТ СН'!$H$6-'СЕТ СН'!$H$23</f>
        <v>1156.4641095699999</v>
      </c>
      <c r="E86" s="37">
        <f>SUMIFS(СВЦЭМ!$D$34:$D$777,СВЦЭМ!$A$34:$A$777,$A86,СВЦЭМ!$B$34:$B$777,E$83)+'СЕТ СН'!$H$11+СВЦЭМ!$D$10+'СЕТ СН'!$H$6-'СЕТ СН'!$H$23</f>
        <v>1178.0654479300001</v>
      </c>
      <c r="F86" s="37">
        <f>SUMIFS(СВЦЭМ!$D$34:$D$777,СВЦЭМ!$A$34:$A$777,$A86,СВЦЭМ!$B$34:$B$777,F$83)+'СЕТ СН'!$H$11+СВЦЭМ!$D$10+'СЕТ СН'!$H$6-'СЕТ СН'!$H$23</f>
        <v>1183.4102406699999</v>
      </c>
      <c r="G86" s="37">
        <f>SUMIFS(СВЦЭМ!$D$34:$D$777,СВЦЭМ!$A$34:$A$777,$A86,СВЦЭМ!$B$34:$B$777,G$83)+'СЕТ СН'!$H$11+СВЦЭМ!$D$10+'СЕТ СН'!$H$6-'СЕТ СН'!$H$23</f>
        <v>1173.1061443799999</v>
      </c>
      <c r="H86" s="37">
        <f>SUMIFS(СВЦЭМ!$D$34:$D$777,СВЦЭМ!$A$34:$A$777,$A86,СВЦЭМ!$B$34:$B$777,H$83)+'СЕТ СН'!$H$11+СВЦЭМ!$D$10+'СЕТ СН'!$H$6-'СЕТ СН'!$H$23</f>
        <v>1093.5222704500002</v>
      </c>
      <c r="I86" s="37">
        <f>SUMIFS(СВЦЭМ!$D$34:$D$777,СВЦЭМ!$A$34:$A$777,$A86,СВЦЭМ!$B$34:$B$777,I$83)+'СЕТ СН'!$H$11+СВЦЭМ!$D$10+'СЕТ СН'!$H$6-'СЕТ СН'!$H$23</f>
        <v>985.39041812999994</v>
      </c>
      <c r="J86" s="37">
        <f>SUMIFS(СВЦЭМ!$D$34:$D$777,СВЦЭМ!$A$34:$A$777,$A86,СВЦЭМ!$B$34:$B$777,J$83)+'СЕТ СН'!$H$11+СВЦЭМ!$D$10+'СЕТ СН'!$H$6-'СЕТ СН'!$H$23</f>
        <v>863.42433344000005</v>
      </c>
      <c r="K86" s="37">
        <f>SUMIFS(СВЦЭМ!$D$34:$D$777,СВЦЭМ!$A$34:$A$777,$A86,СВЦЭМ!$B$34:$B$777,K$83)+'СЕТ СН'!$H$11+СВЦЭМ!$D$10+'СЕТ СН'!$H$6-'СЕТ СН'!$H$23</f>
        <v>779.1272290500001</v>
      </c>
      <c r="L86" s="37">
        <f>SUMIFS(СВЦЭМ!$D$34:$D$777,СВЦЭМ!$A$34:$A$777,$A86,СВЦЭМ!$B$34:$B$777,L$83)+'СЕТ СН'!$H$11+СВЦЭМ!$D$10+'СЕТ СН'!$H$6-'СЕТ СН'!$H$23</f>
        <v>727.10181508999995</v>
      </c>
      <c r="M86" s="37">
        <f>SUMIFS(СВЦЭМ!$D$34:$D$777,СВЦЭМ!$A$34:$A$777,$A86,СВЦЭМ!$B$34:$B$777,M$83)+'СЕТ СН'!$H$11+СВЦЭМ!$D$10+'СЕТ СН'!$H$6-'СЕТ СН'!$H$23</f>
        <v>719.75032147999991</v>
      </c>
      <c r="N86" s="37">
        <f>SUMIFS(СВЦЭМ!$D$34:$D$777,СВЦЭМ!$A$34:$A$777,$A86,СВЦЭМ!$B$34:$B$777,N$83)+'СЕТ СН'!$H$11+СВЦЭМ!$D$10+'СЕТ СН'!$H$6-'СЕТ СН'!$H$23</f>
        <v>726.43721271999993</v>
      </c>
      <c r="O86" s="37">
        <f>SUMIFS(СВЦЭМ!$D$34:$D$777,СВЦЭМ!$A$34:$A$777,$A86,СВЦЭМ!$B$34:$B$777,O$83)+'СЕТ СН'!$H$11+СВЦЭМ!$D$10+'СЕТ СН'!$H$6-'СЕТ СН'!$H$23</f>
        <v>712.83882670999992</v>
      </c>
      <c r="P86" s="37">
        <f>SUMIFS(СВЦЭМ!$D$34:$D$777,СВЦЭМ!$A$34:$A$777,$A86,СВЦЭМ!$B$34:$B$777,P$83)+'СЕТ СН'!$H$11+СВЦЭМ!$D$10+'СЕТ СН'!$H$6-'СЕТ СН'!$H$23</f>
        <v>727.42620043000011</v>
      </c>
      <c r="Q86" s="37">
        <f>SUMIFS(СВЦЭМ!$D$34:$D$777,СВЦЭМ!$A$34:$A$777,$A86,СВЦЭМ!$B$34:$B$777,Q$83)+'СЕТ СН'!$H$11+СВЦЭМ!$D$10+'СЕТ СН'!$H$6-'СЕТ СН'!$H$23</f>
        <v>731.20056073000001</v>
      </c>
      <c r="R86" s="37">
        <f>SUMIFS(СВЦЭМ!$D$34:$D$777,СВЦЭМ!$A$34:$A$777,$A86,СВЦЭМ!$B$34:$B$777,R$83)+'СЕТ СН'!$H$11+СВЦЭМ!$D$10+'СЕТ СН'!$H$6-'СЕТ СН'!$H$23</f>
        <v>736.8238648900001</v>
      </c>
      <c r="S86" s="37">
        <f>SUMIFS(СВЦЭМ!$D$34:$D$777,СВЦЭМ!$A$34:$A$777,$A86,СВЦЭМ!$B$34:$B$777,S$83)+'СЕТ СН'!$H$11+СВЦЭМ!$D$10+'СЕТ СН'!$H$6-'СЕТ СН'!$H$23</f>
        <v>727.7171997800001</v>
      </c>
      <c r="T86" s="37">
        <f>SUMIFS(СВЦЭМ!$D$34:$D$777,СВЦЭМ!$A$34:$A$777,$A86,СВЦЭМ!$B$34:$B$777,T$83)+'СЕТ СН'!$H$11+СВЦЭМ!$D$10+'СЕТ СН'!$H$6-'СЕТ СН'!$H$23</f>
        <v>739.47777597999993</v>
      </c>
      <c r="U86" s="37">
        <f>SUMIFS(СВЦЭМ!$D$34:$D$777,СВЦЭМ!$A$34:$A$777,$A86,СВЦЭМ!$B$34:$B$777,U$83)+'СЕТ СН'!$H$11+СВЦЭМ!$D$10+'СЕТ СН'!$H$6-'СЕТ СН'!$H$23</f>
        <v>740.83425218999992</v>
      </c>
      <c r="V86" s="37">
        <f>SUMIFS(СВЦЭМ!$D$34:$D$777,СВЦЭМ!$A$34:$A$777,$A86,СВЦЭМ!$B$34:$B$777,V$83)+'СЕТ СН'!$H$11+СВЦЭМ!$D$10+'СЕТ СН'!$H$6-'СЕТ СН'!$H$23</f>
        <v>756.15202708000015</v>
      </c>
      <c r="W86" s="37">
        <f>SUMIFS(СВЦЭМ!$D$34:$D$777,СВЦЭМ!$A$34:$A$777,$A86,СВЦЭМ!$B$34:$B$777,W$83)+'СЕТ СН'!$H$11+СВЦЭМ!$D$10+'СЕТ СН'!$H$6-'СЕТ СН'!$H$23</f>
        <v>795.31044309000004</v>
      </c>
      <c r="X86" s="37">
        <f>SUMIFS(СВЦЭМ!$D$34:$D$777,СВЦЭМ!$A$34:$A$777,$A86,СВЦЭМ!$B$34:$B$777,X$83)+'СЕТ СН'!$H$11+СВЦЭМ!$D$10+'СЕТ СН'!$H$6-'СЕТ СН'!$H$23</f>
        <v>886.28098860999989</v>
      </c>
      <c r="Y86" s="37">
        <f>SUMIFS(СВЦЭМ!$D$34:$D$777,СВЦЭМ!$A$34:$A$777,$A86,СВЦЭМ!$B$34:$B$777,Y$83)+'СЕТ СН'!$H$11+СВЦЭМ!$D$10+'СЕТ СН'!$H$6-'СЕТ СН'!$H$23</f>
        <v>985.41960399000004</v>
      </c>
    </row>
    <row r="87" spans="1:27" ht="15.75" x14ac:dyDescent="0.2">
      <c r="A87" s="36">
        <f t="shared" si="2"/>
        <v>42951</v>
      </c>
      <c r="B87" s="37">
        <f>SUMIFS(СВЦЭМ!$D$34:$D$777,СВЦЭМ!$A$34:$A$777,$A87,СВЦЭМ!$B$34:$B$777,B$83)+'СЕТ СН'!$H$11+СВЦЭМ!$D$10+'СЕТ СН'!$H$6-'СЕТ СН'!$H$23</f>
        <v>1163.93107461</v>
      </c>
      <c r="C87" s="37">
        <f>SUMIFS(СВЦЭМ!$D$34:$D$777,СВЦЭМ!$A$34:$A$777,$A87,СВЦЭМ!$B$34:$B$777,C$83)+'СЕТ СН'!$H$11+СВЦЭМ!$D$10+'СЕТ СН'!$H$6-'СЕТ СН'!$H$23</f>
        <v>1266.9569696499998</v>
      </c>
      <c r="D87" s="37">
        <f>SUMIFS(СВЦЭМ!$D$34:$D$777,СВЦЭМ!$A$34:$A$777,$A87,СВЦЭМ!$B$34:$B$777,D$83)+'СЕТ СН'!$H$11+СВЦЭМ!$D$10+'СЕТ СН'!$H$6-'СЕТ СН'!$H$23</f>
        <v>1337.56659154</v>
      </c>
      <c r="E87" s="37">
        <f>SUMIFS(СВЦЭМ!$D$34:$D$777,СВЦЭМ!$A$34:$A$777,$A87,СВЦЭМ!$B$34:$B$777,E$83)+'СЕТ СН'!$H$11+СВЦЭМ!$D$10+'СЕТ СН'!$H$6-'СЕТ СН'!$H$23</f>
        <v>1379.41603622</v>
      </c>
      <c r="F87" s="37">
        <f>SUMIFS(СВЦЭМ!$D$34:$D$777,СВЦЭМ!$A$34:$A$777,$A87,СВЦЭМ!$B$34:$B$777,F$83)+'СЕТ СН'!$H$11+СВЦЭМ!$D$10+'СЕТ СН'!$H$6-'СЕТ СН'!$H$23</f>
        <v>1383.3519756699998</v>
      </c>
      <c r="G87" s="37">
        <f>SUMIFS(СВЦЭМ!$D$34:$D$777,СВЦЭМ!$A$34:$A$777,$A87,СВЦЭМ!$B$34:$B$777,G$83)+'СЕТ СН'!$H$11+СВЦЭМ!$D$10+'СЕТ СН'!$H$6-'СЕТ СН'!$H$23</f>
        <v>1381.0873553900001</v>
      </c>
      <c r="H87" s="37">
        <f>SUMIFS(СВЦЭМ!$D$34:$D$777,СВЦЭМ!$A$34:$A$777,$A87,СВЦЭМ!$B$34:$B$777,H$83)+'СЕТ СН'!$H$11+СВЦЭМ!$D$10+'СЕТ СН'!$H$6-'СЕТ СН'!$H$23</f>
        <v>1297.0807754100001</v>
      </c>
      <c r="I87" s="37">
        <f>SUMIFS(СВЦЭМ!$D$34:$D$777,СВЦЭМ!$A$34:$A$777,$A87,СВЦЭМ!$B$34:$B$777,I$83)+'СЕТ СН'!$H$11+СВЦЭМ!$D$10+'СЕТ СН'!$H$6-'СЕТ СН'!$H$23</f>
        <v>1180.95241962</v>
      </c>
      <c r="J87" s="37">
        <f>SUMIFS(СВЦЭМ!$D$34:$D$777,СВЦЭМ!$A$34:$A$777,$A87,СВЦЭМ!$B$34:$B$777,J$83)+'СЕТ СН'!$H$11+СВЦЭМ!$D$10+'СЕТ СН'!$H$6-'СЕТ СН'!$H$23</f>
        <v>1067.0537997699998</v>
      </c>
      <c r="K87" s="37">
        <f>SUMIFS(СВЦЭМ!$D$34:$D$777,СВЦЭМ!$A$34:$A$777,$A87,СВЦЭМ!$B$34:$B$777,K$83)+'СЕТ СН'!$H$11+СВЦЭМ!$D$10+'СЕТ СН'!$H$6-'СЕТ СН'!$H$23</f>
        <v>974.66892031999987</v>
      </c>
      <c r="L87" s="37">
        <f>SUMIFS(СВЦЭМ!$D$34:$D$777,СВЦЭМ!$A$34:$A$777,$A87,СВЦЭМ!$B$34:$B$777,L$83)+'СЕТ СН'!$H$11+СВЦЭМ!$D$10+'СЕТ СН'!$H$6-'СЕТ СН'!$H$23</f>
        <v>906.95038834000002</v>
      </c>
      <c r="M87" s="37">
        <f>SUMIFS(СВЦЭМ!$D$34:$D$777,СВЦЭМ!$A$34:$A$777,$A87,СВЦЭМ!$B$34:$B$777,M$83)+'СЕТ СН'!$H$11+СВЦЭМ!$D$10+'СЕТ СН'!$H$6-'СЕТ СН'!$H$23</f>
        <v>898.82643362999988</v>
      </c>
      <c r="N87" s="37">
        <f>SUMIFS(СВЦЭМ!$D$34:$D$777,СВЦЭМ!$A$34:$A$777,$A87,СВЦЭМ!$B$34:$B$777,N$83)+'СЕТ СН'!$H$11+СВЦЭМ!$D$10+'СЕТ СН'!$H$6-'СЕТ СН'!$H$23</f>
        <v>905.81578360000003</v>
      </c>
      <c r="O87" s="37">
        <f>SUMIFS(СВЦЭМ!$D$34:$D$777,СВЦЭМ!$A$34:$A$777,$A87,СВЦЭМ!$B$34:$B$777,O$83)+'СЕТ СН'!$H$11+СВЦЭМ!$D$10+'СЕТ СН'!$H$6-'СЕТ СН'!$H$23</f>
        <v>891.60172198999999</v>
      </c>
      <c r="P87" s="37">
        <f>SUMIFS(СВЦЭМ!$D$34:$D$777,СВЦЭМ!$A$34:$A$777,$A87,СВЦЭМ!$B$34:$B$777,P$83)+'СЕТ СН'!$H$11+СВЦЭМ!$D$10+'СЕТ СН'!$H$6-'СЕТ СН'!$H$23</f>
        <v>905.09721734999994</v>
      </c>
      <c r="Q87" s="37">
        <f>SUMIFS(СВЦЭМ!$D$34:$D$777,СВЦЭМ!$A$34:$A$777,$A87,СВЦЭМ!$B$34:$B$777,Q$83)+'СЕТ СН'!$H$11+СВЦЭМ!$D$10+'СЕТ СН'!$H$6-'СЕТ СН'!$H$23</f>
        <v>907.08083139000018</v>
      </c>
      <c r="R87" s="37">
        <f>SUMIFS(СВЦЭМ!$D$34:$D$777,СВЦЭМ!$A$34:$A$777,$A87,СВЦЭМ!$B$34:$B$777,R$83)+'СЕТ СН'!$H$11+СВЦЭМ!$D$10+'СЕТ СН'!$H$6-'СЕТ СН'!$H$23</f>
        <v>910.59853449000002</v>
      </c>
      <c r="S87" s="37">
        <f>SUMIFS(СВЦЭМ!$D$34:$D$777,СВЦЭМ!$A$34:$A$777,$A87,СВЦЭМ!$B$34:$B$777,S$83)+'СЕТ СН'!$H$11+СВЦЭМ!$D$10+'СЕТ СН'!$H$6-'СЕТ СН'!$H$23</f>
        <v>898.6000480900002</v>
      </c>
      <c r="T87" s="37">
        <f>SUMIFS(СВЦЭМ!$D$34:$D$777,СВЦЭМ!$A$34:$A$777,$A87,СВЦЭМ!$B$34:$B$777,T$83)+'СЕТ СН'!$H$11+СВЦЭМ!$D$10+'СЕТ СН'!$H$6-'СЕТ СН'!$H$23</f>
        <v>913.28936382000006</v>
      </c>
      <c r="U87" s="37">
        <f>SUMIFS(СВЦЭМ!$D$34:$D$777,СВЦЭМ!$A$34:$A$777,$A87,СВЦЭМ!$B$34:$B$777,U$83)+'СЕТ СН'!$H$11+СВЦЭМ!$D$10+'СЕТ СН'!$H$6-'СЕТ СН'!$H$23</f>
        <v>909.86651512000003</v>
      </c>
      <c r="V87" s="37">
        <f>SUMIFS(СВЦЭМ!$D$34:$D$777,СВЦЭМ!$A$34:$A$777,$A87,СВЦЭМ!$B$34:$B$777,V$83)+'СЕТ СН'!$H$11+СВЦЭМ!$D$10+'СЕТ СН'!$H$6-'СЕТ СН'!$H$23</f>
        <v>930.49642180000001</v>
      </c>
      <c r="W87" s="37">
        <f>SUMIFS(СВЦЭМ!$D$34:$D$777,СВЦЭМ!$A$34:$A$777,$A87,СВЦЭМ!$B$34:$B$777,W$83)+'СЕТ СН'!$H$11+СВЦЭМ!$D$10+'СЕТ СН'!$H$6-'СЕТ СН'!$H$23</f>
        <v>1013.2481072599999</v>
      </c>
      <c r="X87" s="37">
        <f>SUMIFS(СВЦЭМ!$D$34:$D$777,СВЦЭМ!$A$34:$A$777,$A87,СВЦЭМ!$B$34:$B$777,X$83)+'СЕТ СН'!$H$11+СВЦЭМ!$D$10+'СЕТ СН'!$H$6-'СЕТ СН'!$H$23</f>
        <v>1094.0613459400001</v>
      </c>
      <c r="Y87" s="37">
        <f>SUMIFS(СВЦЭМ!$D$34:$D$777,СВЦЭМ!$A$34:$A$777,$A87,СВЦЭМ!$B$34:$B$777,Y$83)+'СЕТ СН'!$H$11+СВЦЭМ!$D$10+'СЕТ СН'!$H$6-'СЕТ СН'!$H$23</f>
        <v>1178.68040832</v>
      </c>
    </row>
    <row r="88" spans="1:27" ht="15.75" x14ac:dyDescent="0.2">
      <c r="A88" s="36">
        <f t="shared" si="2"/>
        <v>42952</v>
      </c>
      <c r="B88" s="37">
        <f>SUMIFS(СВЦЭМ!$D$34:$D$777,СВЦЭМ!$A$34:$A$777,$A88,СВЦЭМ!$B$34:$B$777,B$83)+'СЕТ СН'!$H$11+СВЦЭМ!$D$10+'СЕТ СН'!$H$6-'СЕТ СН'!$H$23</f>
        <v>1247.1603977599998</v>
      </c>
      <c r="C88" s="37">
        <f>SUMIFS(СВЦЭМ!$D$34:$D$777,СВЦЭМ!$A$34:$A$777,$A88,СВЦЭМ!$B$34:$B$777,C$83)+'СЕТ СН'!$H$11+СВЦЭМ!$D$10+'СЕТ СН'!$H$6-'СЕТ СН'!$H$23</f>
        <v>1347.2944125700001</v>
      </c>
      <c r="D88" s="37">
        <f>SUMIFS(СВЦЭМ!$D$34:$D$777,СВЦЭМ!$A$34:$A$777,$A88,СВЦЭМ!$B$34:$B$777,D$83)+'СЕТ СН'!$H$11+СВЦЭМ!$D$10+'СЕТ СН'!$H$6-'СЕТ СН'!$H$23</f>
        <v>1373.2978957199998</v>
      </c>
      <c r="E88" s="37">
        <f>SUMIFS(СВЦЭМ!$D$34:$D$777,СВЦЭМ!$A$34:$A$777,$A88,СВЦЭМ!$B$34:$B$777,E$83)+'СЕТ СН'!$H$11+СВЦЭМ!$D$10+'СЕТ СН'!$H$6-'СЕТ СН'!$H$23</f>
        <v>1387.8069417299998</v>
      </c>
      <c r="F88" s="37">
        <f>SUMIFS(СВЦЭМ!$D$34:$D$777,СВЦЭМ!$A$34:$A$777,$A88,СВЦЭМ!$B$34:$B$777,F$83)+'СЕТ СН'!$H$11+СВЦЭМ!$D$10+'СЕТ СН'!$H$6-'СЕТ СН'!$H$23</f>
        <v>1385.7769036199998</v>
      </c>
      <c r="G88" s="37">
        <f>SUMIFS(СВЦЭМ!$D$34:$D$777,СВЦЭМ!$A$34:$A$777,$A88,СВЦЭМ!$B$34:$B$777,G$83)+'СЕТ СН'!$H$11+СВЦЭМ!$D$10+'СЕТ СН'!$H$6-'СЕТ СН'!$H$23</f>
        <v>1387.0357338700001</v>
      </c>
      <c r="H88" s="37">
        <f>SUMIFS(СВЦЭМ!$D$34:$D$777,СВЦЭМ!$A$34:$A$777,$A88,СВЦЭМ!$B$34:$B$777,H$83)+'СЕТ СН'!$H$11+СВЦЭМ!$D$10+'СЕТ СН'!$H$6-'СЕТ СН'!$H$23</f>
        <v>1349.41267255</v>
      </c>
      <c r="I88" s="37">
        <f>SUMIFS(СВЦЭМ!$D$34:$D$777,СВЦЭМ!$A$34:$A$777,$A88,СВЦЭМ!$B$34:$B$777,I$83)+'СЕТ СН'!$H$11+СВЦЭМ!$D$10+'СЕТ СН'!$H$6-'СЕТ СН'!$H$23</f>
        <v>1235.9134768399999</v>
      </c>
      <c r="J88" s="37">
        <f>SUMIFS(СВЦЭМ!$D$34:$D$777,СВЦЭМ!$A$34:$A$777,$A88,СВЦЭМ!$B$34:$B$777,J$83)+'СЕТ СН'!$H$11+СВЦЭМ!$D$10+'СЕТ СН'!$H$6-'СЕТ СН'!$H$23</f>
        <v>1085.6657507</v>
      </c>
      <c r="K88" s="37">
        <f>SUMIFS(СВЦЭМ!$D$34:$D$777,СВЦЭМ!$A$34:$A$777,$A88,СВЦЭМ!$B$34:$B$777,K$83)+'СЕТ СН'!$H$11+СВЦЭМ!$D$10+'СЕТ СН'!$H$6-'СЕТ СН'!$H$23</f>
        <v>965.86732267000002</v>
      </c>
      <c r="L88" s="37">
        <f>SUMIFS(СВЦЭМ!$D$34:$D$777,СВЦЭМ!$A$34:$A$777,$A88,СВЦЭМ!$B$34:$B$777,L$83)+'СЕТ СН'!$H$11+СВЦЭМ!$D$10+'СЕТ СН'!$H$6-'СЕТ СН'!$H$23</f>
        <v>910.56766061000008</v>
      </c>
      <c r="M88" s="37">
        <f>SUMIFS(СВЦЭМ!$D$34:$D$777,СВЦЭМ!$A$34:$A$777,$A88,СВЦЭМ!$B$34:$B$777,M$83)+'СЕТ СН'!$H$11+СВЦЭМ!$D$10+'СЕТ СН'!$H$6-'СЕТ СН'!$H$23</f>
        <v>905.04986895000002</v>
      </c>
      <c r="N88" s="37">
        <f>SUMIFS(СВЦЭМ!$D$34:$D$777,СВЦЭМ!$A$34:$A$777,$A88,СВЦЭМ!$B$34:$B$777,N$83)+'СЕТ СН'!$H$11+СВЦЭМ!$D$10+'СЕТ СН'!$H$6-'СЕТ СН'!$H$23</f>
        <v>900.31716802000005</v>
      </c>
      <c r="O88" s="37">
        <f>SUMIFS(СВЦЭМ!$D$34:$D$777,СВЦЭМ!$A$34:$A$777,$A88,СВЦЭМ!$B$34:$B$777,O$83)+'СЕТ СН'!$H$11+СВЦЭМ!$D$10+'СЕТ СН'!$H$6-'СЕТ СН'!$H$23</f>
        <v>899.85685869999998</v>
      </c>
      <c r="P88" s="37">
        <f>SUMIFS(СВЦЭМ!$D$34:$D$777,СВЦЭМ!$A$34:$A$777,$A88,СВЦЭМ!$B$34:$B$777,P$83)+'СЕТ СН'!$H$11+СВЦЭМ!$D$10+'СЕТ СН'!$H$6-'СЕТ СН'!$H$23</f>
        <v>901.84588460999998</v>
      </c>
      <c r="Q88" s="37">
        <f>SUMIFS(СВЦЭМ!$D$34:$D$777,СВЦЭМ!$A$34:$A$777,$A88,СВЦЭМ!$B$34:$B$777,Q$83)+'СЕТ СН'!$H$11+СВЦЭМ!$D$10+'СЕТ СН'!$H$6-'СЕТ СН'!$H$23</f>
        <v>900.1560408700002</v>
      </c>
      <c r="R88" s="37">
        <f>SUMIFS(СВЦЭМ!$D$34:$D$777,СВЦЭМ!$A$34:$A$777,$A88,СВЦЭМ!$B$34:$B$777,R$83)+'СЕТ СН'!$H$11+СВЦЭМ!$D$10+'СЕТ СН'!$H$6-'СЕТ СН'!$H$23</f>
        <v>898.53802459999997</v>
      </c>
      <c r="S88" s="37">
        <f>SUMIFS(СВЦЭМ!$D$34:$D$777,СВЦЭМ!$A$34:$A$777,$A88,СВЦЭМ!$B$34:$B$777,S$83)+'СЕТ СН'!$H$11+СВЦЭМ!$D$10+'СЕТ СН'!$H$6-'СЕТ СН'!$H$23</f>
        <v>895.12951728999997</v>
      </c>
      <c r="T88" s="37">
        <f>SUMIFS(СВЦЭМ!$D$34:$D$777,СВЦЭМ!$A$34:$A$777,$A88,СВЦЭМ!$B$34:$B$777,T$83)+'СЕТ СН'!$H$11+СВЦЭМ!$D$10+'СЕТ СН'!$H$6-'СЕТ СН'!$H$23</f>
        <v>894.29249974000004</v>
      </c>
      <c r="U88" s="37">
        <f>SUMIFS(СВЦЭМ!$D$34:$D$777,СВЦЭМ!$A$34:$A$777,$A88,СВЦЭМ!$B$34:$B$777,U$83)+'СЕТ СН'!$H$11+СВЦЭМ!$D$10+'СЕТ СН'!$H$6-'СЕТ СН'!$H$23</f>
        <v>894.16324824999992</v>
      </c>
      <c r="V88" s="37">
        <f>SUMIFS(СВЦЭМ!$D$34:$D$777,СВЦЭМ!$A$34:$A$777,$A88,СВЦЭМ!$B$34:$B$777,V$83)+'СЕТ СН'!$H$11+СВЦЭМ!$D$10+'СЕТ СН'!$H$6-'СЕТ СН'!$H$23</f>
        <v>916.64640653000015</v>
      </c>
      <c r="W88" s="37">
        <f>SUMIFS(СВЦЭМ!$D$34:$D$777,СВЦЭМ!$A$34:$A$777,$A88,СВЦЭМ!$B$34:$B$777,W$83)+'СЕТ СН'!$H$11+СВЦЭМ!$D$10+'СЕТ СН'!$H$6-'СЕТ СН'!$H$23</f>
        <v>990.79557318000002</v>
      </c>
      <c r="X88" s="37">
        <f>SUMIFS(СВЦЭМ!$D$34:$D$777,СВЦЭМ!$A$34:$A$777,$A88,СВЦЭМ!$B$34:$B$777,X$83)+'СЕТ СН'!$H$11+СВЦЭМ!$D$10+'СЕТ СН'!$H$6-'СЕТ СН'!$H$23</f>
        <v>1090.8695517599999</v>
      </c>
      <c r="Y88" s="37">
        <f>SUMIFS(СВЦЭМ!$D$34:$D$777,СВЦЭМ!$A$34:$A$777,$A88,СВЦЭМ!$B$34:$B$777,Y$83)+'СЕТ СН'!$H$11+СВЦЭМ!$D$10+'СЕТ СН'!$H$6-'СЕТ СН'!$H$23</f>
        <v>1190.2479997999999</v>
      </c>
    </row>
    <row r="89" spans="1:27" ht="15.75" x14ac:dyDescent="0.2">
      <c r="A89" s="36">
        <f t="shared" si="2"/>
        <v>42953</v>
      </c>
      <c r="B89" s="37">
        <f>SUMIFS(СВЦЭМ!$D$34:$D$777,СВЦЭМ!$A$34:$A$777,$A89,СВЦЭМ!$B$34:$B$777,B$83)+'СЕТ СН'!$H$11+СВЦЭМ!$D$10+'СЕТ СН'!$H$6-'СЕТ СН'!$H$23</f>
        <v>1264.2976245700002</v>
      </c>
      <c r="C89" s="37">
        <f>SUMIFS(СВЦЭМ!$D$34:$D$777,СВЦЭМ!$A$34:$A$777,$A89,СВЦЭМ!$B$34:$B$777,C$83)+'СЕТ СН'!$H$11+СВЦЭМ!$D$10+'СЕТ СН'!$H$6-'СЕТ СН'!$H$23</f>
        <v>1358.9100898799998</v>
      </c>
      <c r="D89" s="37">
        <f>SUMIFS(СВЦЭМ!$D$34:$D$777,СВЦЭМ!$A$34:$A$777,$A89,СВЦЭМ!$B$34:$B$777,D$83)+'СЕТ СН'!$H$11+СВЦЭМ!$D$10+'СЕТ СН'!$H$6-'СЕТ СН'!$H$23</f>
        <v>1389.8450620600001</v>
      </c>
      <c r="E89" s="37">
        <f>SUMIFS(СВЦЭМ!$D$34:$D$777,СВЦЭМ!$A$34:$A$777,$A89,СВЦЭМ!$B$34:$B$777,E$83)+'СЕТ СН'!$H$11+СВЦЭМ!$D$10+'СЕТ СН'!$H$6-'СЕТ СН'!$H$23</f>
        <v>1392.5231918999998</v>
      </c>
      <c r="F89" s="37">
        <f>SUMIFS(СВЦЭМ!$D$34:$D$777,СВЦЭМ!$A$34:$A$777,$A89,СВЦЭМ!$B$34:$B$777,F$83)+'СЕТ СН'!$H$11+СВЦЭМ!$D$10+'СЕТ СН'!$H$6-'СЕТ СН'!$H$23</f>
        <v>1375.2062006400001</v>
      </c>
      <c r="G89" s="37">
        <f>SUMIFS(СВЦЭМ!$D$34:$D$777,СВЦЭМ!$A$34:$A$777,$A89,СВЦЭМ!$B$34:$B$777,G$83)+'СЕТ СН'!$H$11+СВЦЭМ!$D$10+'СЕТ СН'!$H$6-'СЕТ СН'!$H$23</f>
        <v>1373.5390061799999</v>
      </c>
      <c r="H89" s="37">
        <f>SUMIFS(СВЦЭМ!$D$34:$D$777,СВЦЭМ!$A$34:$A$777,$A89,СВЦЭМ!$B$34:$B$777,H$83)+'СЕТ СН'!$H$11+СВЦЭМ!$D$10+'СЕТ СН'!$H$6-'СЕТ СН'!$H$23</f>
        <v>1384.0710928099998</v>
      </c>
      <c r="I89" s="37">
        <f>SUMIFS(СВЦЭМ!$D$34:$D$777,СВЦЭМ!$A$34:$A$777,$A89,СВЦЭМ!$B$34:$B$777,I$83)+'СЕТ СН'!$H$11+СВЦЭМ!$D$10+'СЕТ СН'!$H$6-'СЕТ СН'!$H$23</f>
        <v>1266.8449952999999</v>
      </c>
      <c r="J89" s="37">
        <f>SUMIFS(СВЦЭМ!$D$34:$D$777,СВЦЭМ!$A$34:$A$777,$A89,СВЦЭМ!$B$34:$B$777,J$83)+'СЕТ СН'!$H$11+СВЦЭМ!$D$10+'СЕТ СН'!$H$6-'СЕТ СН'!$H$23</f>
        <v>1107.5764144499999</v>
      </c>
      <c r="K89" s="37">
        <f>SUMIFS(СВЦЭМ!$D$34:$D$777,СВЦЭМ!$A$34:$A$777,$A89,СВЦЭМ!$B$34:$B$777,K$83)+'СЕТ СН'!$H$11+СВЦЭМ!$D$10+'СЕТ СН'!$H$6-'СЕТ СН'!$H$23</f>
        <v>990.82049963999998</v>
      </c>
      <c r="L89" s="37">
        <f>SUMIFS(СВЦЭМ!$D$34:$D$777,СВЦЭМ!$A$34:$A$777,$A89,СВЦЭМ!$B$34:$B$777,L$83)+'СЕТ СН'!$H$11+СВЦЭМ!$D$10+'СЕТ СН'!$H$6-'СЕТ СН'!$H$23</f>
        <v>915.2174435400002</v>
      </c>
      <c r="M89" s="37">
        <f>SUMIFS(СВЦЭМ!$D$34:$D$777,СВЦЭМ!$A$34:$A$777,$A89,СВЦЭМ!$B$34:$B$777,M$83)+'СЕТ СН'!$H$11+СВЦЭМ!$D$10+'СЕТ СН'!$H$6-'СЕТ СН'!$H$23</f>
        <v>910.12454582000009</v>
      </c>
      <c r="N89" s="37">
        <f>SUMIFS(СВЦЭМ!$D$34:$D$777,СВЦЭМ!$A$34:$A$777,$A89,СВЦЭМ!$B$34:$B$777,N$83)+'СЕТ СН'!$H$11+СВЦЭМ!$D$10+'СЕТ СН'!$H$6-'СЕТ СН'!$H$23</f>
        <v>908.53821543999993</v>
      </c>
      <c r="O89" s="37">
        <f>SUMIFS(СВЦЭМ!$D$34:$D$777,СВЦЭМ!$A$34:$A$777,$A89,СВЦЭМ!$B$34:$B$777,O$83)+'СЕТ СН'!$H$11+СВЦЭМ!$D$10+'СЕТ СН'!$H$6-'СЕТ СН'!$H$23</f>
        <v>908.15041427000006</v>
      </c>
      <c r="P89" s="37">
        <f>SUMIFS(СВЦЭМ!$D$34:$D$777,СВЦЭМ!$A$34:$A$777,$A89,СВЦЭМ!$B$34:$B$777,P$83)+'СЕТ СН'!$H$11+СВЦЭМ!$D$10+'СЕТ СН'!$H$6-'СЕТ СН'!$H$23</f>
        <v>909.78705819000015</v>
      </c>
      <c r="Q89" s="37">
        <f>SUMIFS(СВЦЭМ!$D$34:$D$777,СВЦЭМ!$A$34:$A$777,$A89,СВЦЭМ!$B$34:$B$777,Q$83)+'СЕТ СН'!$H$11+СВЦЭМ!$D$10+'СЕТ СН'!$H$6-'СЕТ СН'!$H$23</f>
        <v>909.19774567000013</v>
      </c>
      <c r="R89" s="37">
        <f>SUMIFS(СВЦЭМ!$D$34:$D$777,СВЦЭМ!$A$34:$A$777,$A89,СВЦЭМ!$B$34:$B$777,R$83)+'СЕТ СН'!$H$11+СВЦЭМ!$D$10+'СЕТ СН'!$H$6-'СЕТ СН'!$H$23</f>
        <v>912.57346276999988</v>
      </c>
      <c r="S89" s="37">
        <f>SUMIFS(СВЦЭМ!$D$34:$D$777,СВЦЭМ!$A$34:$A$777,$A89,СВЦЭМ!$B$34:$B$777,S$83)+'СЕТ СН'!$H$11+СВЦЭМ!$D$10+'СЕТ СН'!$H$6-'СЕТ СН'!$H$23</f>
        <v>913.03982008999992</v>
      </c>
      <c r="T89" s="37">
        <f>SUMIFS(СВЦЭМ!$D$34:$D$777,СВЦЭМ!$A$34:$A$777,$A89,СВЦЭМ!$B$34:$B$777,T$83)+'СЕТ СН'!$H$11+СВЦЭМ!$D$10+'СЕТ СН'!$H$6-'СЕТ СН'!$H$23</f>
        <v>914.46240076000004</v>
      </c>
      <c r="U89" s="37">
        <f>SUMIFS(СВЦЭМ!$D$34:$D$777,СВЦЭМ!$A$34:$A$777,$A89,СВЦЭМ!$B$34:$B$777,U$83)+'СЕТ СН'!$H$11+СВЦЭМ!$D$10+'СЕТ СН'!$H$6-'СЕТ СН'!$H$23</f>
        <v>915.08454960000017</v>
      </c>
      <c r="V89" s="37">
        <f>SUMIFS(СВЦЭМ!$D$34:$D$777,СВЦЭМ!$A$34:$A$777,$A89,СВЦЭМ!$B$34:$B$777,V$83)+'СЕТ СН'!$H$11+СВЦЭМ!$D$10+'СЕТ СН'!$H$6-'СЕТ СН'!$H$23</f>
        <v>946.76180657000009</v>
      </c>
      <c r="W89" s="37">
        <f>SUMIFS(СВЦЭМ!$D$34:$D$777,СВЦЭМ!$A$34:$A$777,$A89,СВЦЭМ!$B$34:$B$777,W$83)+'СЕТ СН'!$H$11+СВЦЭМ!$D$10+'СЕТ СН'!$H$6-'СЕТ СН'!$H$23</f>
        <v>1008.5123063599999</v>
      </c>
      <c r="X89" s="37">
        <f>SUMIFS(СВЦЭМ!$D$34:$D$777,СВЦЭМ!$A$34:$A$777,$A89,СВЦЭМ!$B$34:$B$777,X$83)+'СЕТ СН'!$H$11+СВЦЭМ!$D$10+'СЕТ СН'!$H$6-'СЕТ СН'!$H$23</f>
        <v>1106.20063514</v>
      </c>
      <c r="Y89" s="37">
        <f>SUMIFS(СВЦЭМ!$D$34:$D$777,СВЦЭМ!$A$34:$A$777,$A89,СВЦЭМ!$B$34:$B$777,Y$83)+'СЕТ СН'!$H$11+СВЦЭМ!$D$10+'СЕТ СН'!$H$6-'СЕТ СН'!$H$23</f>
        <v>1182.8621442399999</v>
      </c>
    </row>
    <row r="90" spans="1:27" ht="15.75" x14ac:dyDescent="0.2">
      <c r="A90" s="36">
        <f t="shared" si="2"/>
        <v>42954</v>
      </c>
      <c r="B90" s="37">
        <f>SUMIFS(СВЦЭМ!$D$34:$D$777,СВЦЭМ!$A$34:$A$777,$A90,СВЦЭМ!$B$34:$B$777,B$83)+'СЕТ СН'!$H$11+СВЦЭМ!$D$10+'СЕТ СН'!$H$6-'СЕТ СН'!$H$23</f>
        <v>1387.6470557399998</v>
      </c>
      <c r="C90" s="37">
        <f>SUMIFS(СВЦЭМ!$D$34:$D$777,СВЦЭМ!$A$34:$A$777,$A90,СВЦЭМ!$B$34:$B$777,C$83)+'СЕТ СН'!$H$11+СВЦЭМ!$D$10+'СЕТ СН'!$H$6-'СЕТ СН'!$H$23</f>
        <v>1429.7976881300001</v>
      </c>
      <c r="D90" s="37">
        <f>SUMIFS(СВЦЭМ!$D$34:$D$777,СВЦЭМ!$A$34:$A$777,$A90,СВЦЭМ!$B$34:$B$777,D$83)+'СЕТ СН'!$H$11+СВЦЭМ!$D$10+'СЕТ СН'!$H$6-'СЕТ СН'!$H$23</f>
        <v>1416.02944484</v>
      </c>
      <c r="E90" s="37">
        <f>SUMIFS(СВЦЭМ!$D$34:$D$777,СВЦЭМ!$A$34:$A$777,$A90,СВЦЭМ!$B$34:$B$777,E$83)+'СЕТ СН'!$H$11+СВЦЭМ!$D$10+'СЕТ СН'!$H$6-'СЕТ СН'!$H$23</f>
        <v>1410.1769935299999</v>
      </c>
      <c r="F90" s="37">
        <f>SUMIFS(СВЦЭМ!$D$34:$D$777,СВЦЭМ!$A$34:$A$777,$A90,СВЦЭМ!$B$34:$B$777,F$83)+'СЕТ СН'!$H$11+СВЦЭМ!$D$10+'СЕТ СН'!$H$6-'СЕТ СН'!$H$23</f>
        <v>1405.6037115099998</v>
      </c>
      <c r="G90" s="37">
        <f>SUMIFS(СВЦЭМ!$D$34:$D$777,СВЦЭМ!$A$34:$A$777,$A90,СВЦЭМ!$B$34:$B$777,G$83)+'СЕТ СН'!$H$11+СВЦЭМ!$D$10+'СЕТ СН'!$H$6-'СЕТ СН'!$H$23</f>
        <v>1412.6850658399999</v>
      </c>
      <c r="H90" s="37">
        <f>SUMIFS(СВЦЭМ!$D$34:$D$777,СВЦЭМ!$A$34:$A$777,$A90,СВЦЭМ!$B$34:$B$777,H$83)+'СЕТ СН'!$H$11+СВЦЭМ!$D$10+'СЕТ СН'!$H$6-'СЕТ СН'!$H$23</f>
        <v>1434.1796985999999</v>
      </c>
      <c r="I90" s="37">
        <f>SUMIFS(СВЦЭМ!$D$34:$D$777,СВЦЭМ!$A$34:$A$777,$A90,СВЦЭМ!$B$34:$B$777,I$83)+'СЕТ СН'!$H$11+СВЦЭМ!$D$10+'СЕТ СН'!$H$6-'СЕТ СН'!$H$23</f>
        <v>1301.9747190100002</v>
      </c>
      <c r="J90" s="37">
        <f>SUMIFS(СВЦЭМ!$D$34:$D$777,СВЦЭМ!$A$34:$A$777,$A90,СВЦЭМ!$B$34:$B$777,J$83)+'СЕТ СН'!$H$11+СВЦЭМ!$D$10+'СЕТ СН'!$H$6-'СЕТ СН'!$H$23</f>
        <v>1117.9684719299999</v>
      </c>
      <c r="K90" s="37">
        <f>SUMIFS(СВЦЭМ!$D$34:$D$777,СВЦЭМ!$A$34:$A$777,$A90,СВЦЭМ!$B$34:$B$777,K$83)+'СЕТ СН'!$H$11+СВЦЭМ!$D$10+'СЕТ СН'!$H$6-'СЕТ СН'!$H$23</f>
        <v>1001.9806447999999</v>
      </c>
      <c r="L90" s="37">
        <f>SUMIFS(СВЦЭМ!$D$34:$D$777,СВЦЭМ!$A$34:$A$777,$A90,СВЦЭМ!$B$34:$B$777,L$83)+'СЕТ СН'!$H$11+СВЦЭМ!$D$10+'СЕТ СН'!$H$6-'СЕТ СН'!$H$23</f>
        <v>936.82322763000002</v>
      </c>
      <c r="M90" s="37">
        <f>SUMIFS(СВЦЭМ!$D$34:$D$777,СВЦЭМ!$A$34:$A$777,$A90,СВЦЭМ!$B$34:$B$777,M$83)+'СЕТ СН'!$H$11+СВЦЭМ!$D$10+'СЕТ СН'!$H$6-'СЕТ СН'!$H$23</f>
        <v>933.00321647999999</v>
      </c>
      <c r="N90" s="37">
        <f>SUMIFS(СВЦЭМ!$D$34:$D$777,СВЦЭМ!$A$34:$A$777,$A90,СВЦЭМ!$B$34:$B$777,N$83)+'СЕТ СН'!$H$11+СВЦЭМ!$D$10+'СЕТ СН'!$H$6-'СЕТ СН'!$H$23</f>
        <v>937.09038017000012</v>
      </c>
      <c r="O90" s="37">
        <f>SUMIFS(СВЦЭМ!$D$34:$D$777,СВЦЭМ!$A$34:$A$777,$A90,СВЦЭМ!$B$34:$B$777,O$83)+'СЕТ СН'!$H$11+СВЦЭМ!$D$10+'СЕТ СН'!$H$6-'СЕТ СН'!$H$23</f>
        <v>919.96358284000007</v>
      </c>
      <c r="P90" s="37">
        <f>SUMIFS(СВЦЭМ!$D$34:$D$777,СВЦЭМ!$A$34:$A$777,$A90,СВЦЭМ!$B$34:$B$777,P$83)+'СЕТ СН'!$H$11+СВЦЭМ!$D$10+'СЕТ СН'!$H$6-'СЕТ СН'!$H$23</f>
        <v>934.39486770000008</v>
      </c>
      <c r="Q90" s="37">
        <f>SUMIFS(СВЦЭМ!$D$34:$D$777,СВЦЭМ!$A$34:$A$777,$A90,СВЦЭМ!$B$34:$B$777,Q$83)+'СЕТ СН'!$H$11+СВЦЭМ!$D$10+'СЕТ СН'!$H$6-'СЕТ СН'!$H$23</f>
        <v>936.13187676999996</v>
      </c>
      <c r="R90" s="37">
        <f>SUMIFS(СВЦЭМ!$D$34:$D$777,СВЦЭМ!$A$34:$A$777,$A90,СВЦЭМ!$B$34:$B$777,R$83)+'СЕТ СН'!$H$11+СВЦЭМ!$D$10+'СЕТ СН'!$H$6-'СЕТ СН'!$H$23</f>
        <v>938.06869577999987</v>
      </c>
      <c r="S90" s="37">
        <f>SUMIFS(СВЦЭМ!$D$34:$D$777,СВЦЭМ!$A$34:$A$777,$A90,СВЦЭМ!$B$34:$B$777,S$83)+'СЕТ СН'!$H$11+СВЦЭМ!$D$10+'СЕТ СН'!$H$6-'СЕТ СН'!$H$23</f>
        <v>928.88744811000015</v>
      </c>
      <c r="T90" s="37">
        <f>SUMIFS(СВЦЭМ!$D$34:$D$777,СВЦЭМ!$A$34:$A$777,$A90,СВЦЭМ!$B$34:$B$777,T$83)+'СЕТ СН'!$H$11+СВЦЭМ!$D$10+'СЕТ СН'!$H$6-'СЕТ СН'!$H$23</f>
        <v>933.35787593999999</v>
      </c>
      <c r="U90" s="37">
        <f>SUMIFS(СВЦЭМ!$D$34:$D$777,СВЦЭМ!$A$34:$A$777,$A90,СВЦЭМ!$B$34:$B$777,U$83)+'СЕТ СН'!$H$11+СВЦЭМ!$D$10+'СЕТ СН'!$H$6-'СЕТ СН'!$H$23</f>
        <v>931.51683658999991</v>
      </c>
      <c r="V90" s="37">
        <f>SUMIFS(СВЦЭМ!$D$34:$D$777,СВЦЭМ!$A$34:$A$777,$A90,СВЦЭМ!$B$34:$B$777,V$83)+'СЕТ СН'!$H$11+СВЦЭМ!$D$10+'СЕТ СН'!$H$6-'СЕТ СН'!$H$23</f>
        <v>957.75740338000014</v>
      </c>
      <c r="W90" s="37">
        <f>SUMIFS(СВЦЭМ!$D$34:$D$777,СВЦЭМ!$A$34:$A$777,$A90,СВЦЭМ!$B$34:$B$777,W$83)+'СЕТ СН'!$H$11+СВЦЭМ!$D$10+'СЕТ СН'!$H$6-'СЕТ СН'!$H$23</f>
        <v>1024.98834351</v>
      </c>
      <c r="X90" s="37">
        <f>SUMIFS(СВЦЭМ!$D$34:$D$777,СВЦЭМ!$A$34:$A$777,$A90,СВЦЭМ!$B$34:$B$777,X$83)+'СЕТ СН'!$H$11+СВЦЭМ!$D$10+'СЕТ СН'!$H$6-'СЕТ СН'!$H$23</f>
        <v>1138.41011553</v>
      </c>
      <c r="Y90" s="37">
        <f>SUMIFS(СВЦЭМ!$D$34:$D$777,СВЦЭМ!$A$34:$A$777,$A90,СВЦЭМ!$B$34:$B$777,Y$83)+'СЕТ СН'!$H$11+СВЦЭМ!$D$10+'СЕТ СН'!$H$6-'СЕТ СН'!$H$23</f>
        <v>1242.68350513</v>
      </c>
    </row>
    <row r="91" spans="1:27" ht="15.75" x14ac:dyDescent="0.2">
      <c r="A91" s="36">
        <f t="shared" si="2"/>
        <v>42955</v>
      </c>
      <c r="B91" s="37">
        <f>SUMIFS(СВЦЭМ!$D$34:$D$777,СВЦЭМ!$A$34:$A$777,$A91,СВЦЭМ!$B$34:$B$777,B$83)+'СЕТ СН'!$H$11+СВЦЭМ!$D$10+'СЕТ СН'!$H$6-'СЕТ СН'!$H$23</f>
        <v>1331.9778748700001</v>
      </c>
      <c r="C91" s="37">
        <f>SUMIFS(СВЦЭМ!$D$34:$D$777,СВЦЭМ!$A$34:$A$777,$A91,СВЦЭМ!$B$34:$B$777,C$83)+'СЕТ СН'!$H$11+СВЦЭМ!$D$10+'СЕТ СН'!$H$6-'СЕТ СН'!$H$23</f>
        <v>1418.0105573800001</v>
      </c>
      <c r="D91" s="37">
        <f>SUMIFS(СВЦЭМ!$D$34:$D$777,СВЦЭМ!$A$34:$A$777,$A91,СВЦЭМ!$B$34:$B$777,D$83)+'СЕТ СН'!$H$11+СВЦЭМ!$D$10+'СЕТ СН'!$H$6-'СЕТ СН'!$H$23</f>
        <v>1412.7952065599998</v>
      </c>
      <c r="E91" s="37">
        <f>SUMIFS(СВЦЭМ!$D$34:$D$777,СВЦЭМ!$A$34:$A$777,$A91,СВЦЭМ!$B$34:$B$777,E$83)+'СЕТ СН'!$H$11+СВЦЭМ!$D$10+'СЕТ СН'!$H$6-'СЕТ СН'!$H$23</f>
        <v>1403.0886868499997</v>
      </c>
      <c r="F91" s="37">
        <f>SUMIFS(СВЦЭМ!$D$34:$D$777,СВЦЭМ!$A$34:$A$777,$A91,СВЦЭМ!$B$34:$B$777,F$83)+'СЕТ СН'!$H$11+СВЦЭМ!$D$10+'СЕТ СН'!$H$6-'СЕТ СН'!$H$23</f>
        <v>1401.3126895699997</v>
      </c>
      <c r="G91" s="37">
        <f>SUMIFS(СВЦЭМ!$D$34:$D$777,СВЦЭМ!$A$34:$A$777,$A91,СВЦЭМ!$B$34:$B$777,G$83)+'СЕТ СН'!$H$11+СВЦЭМ!$D$10+'СЕТ СН'!$H$6-'СЕТ СН'!$H$23</f>
        <v>1406.9799345299998</v>
      </c>
      <c r="H91" s="37">
        <f>SUMIFS(СВЦЭМ!$D$34:$D$777,СВЦЭМ!$A$34:$A$777,$A91,СВЦЭМ!$B$34:$B$777,H$83)+'СЕТ СН'!$H$11+СВЦЭМ!$D$10+'СЕТ СН'!$H$6-'СЕТ СН'!$H$23</f>
        <v>1412.5636173099997</v>
      </c>
      <c r="I91" s="37">
        <f>SUMIFS(СВЦЭМ!$D$34:$D$777,СВЦЭМ!$A$34:$A$777,$A91,СВЦЭМ!$B$34:$B$777,I$83)+'СЕТ СН'!$H$11+СВЦЭМ!$D$10+'СЕТ СН'!$H$6-'СЕТ СН'!$H$23</f>
        <v>1274.0341793399998</v>
      </c>
      <c r="J91" s="37">
        <f>SUMIFS(СВЦЭМ!$D$34:$D$777,СВЦЭМ!$A$34:$A$777,$A91,СВЦЭМ!$B$34:$B$777,J$83)+'СЕТ СН'!$H$11+СВЦЭМ!$D$10+'СЕТ СН'!$H$6-'СЕТ СН'!$H$23</f>
        <v>1106.2787546099999</v>
      </c>
      <c r="K91" s="37">
        <f>SUMIFS(СВЦЭМ!$D$34:$D$777,СВЦЭМ!$A$34:$A$777,$A91,СВЦЭМ!$B$34:$B$777,K$83)+'СЕТ СН'!$H$11+СВЦЭМ!$D$10+'СЕТ СН'!$H$6-'СЕТ СН'!$H$23</f>
        <v>994.15857879999999</v>
      </c>
      <c r="L91" s="37">
        <f>SUMIFS(СВЦЭМ!$D$34:$D$777,СВЦЭМ!$A$34:$A$777,$A91,СВЦЭМ!$B$34:$B$777,L$83)+'СЕТ СН'!$H$11+СВЦЭМ!$D$10+'СЕТ СН'!$H$6-'СЕТ СН'!$H$23</f>
        <v>922.72073986999999</v>
      </c>
      <c r="M91" s="37">
        <f>SUMIFS(СВЦЭМ!$D$34:$D$777,СВЦЭМ!$A$34:$A$777,$A91,СВЦЭМ!$B$34:$B$777,M$83)+'СЕТ СН'!$H$11+СВЦЭМ!$D$10+'СЕТ СН'!$H$6-'СЕТ СН'!$H$23</f>
        <v>915.32051769000009</v>
      </c>
      <c r="N91" s="37">
        <f>SUMIFS(СВЦЭМ!$D$34:$D$777,СВЦЭМ!$A$34:$A$777,$A91,СВЦЭМ!$B$34:$B$777,N$83)+'СЕТ СН'!$H$11+СВЦЭМ!$D$10+'СЕТ СН'!$H$6-'СЕТ СН'!$H$23</f>
        <v>918.43584699000007</v>
      </c>
      <c r="O91" s="37">
        <f>SUMIFS(СВЦЭМ!$D$34:$D$777,СВЦЭМ!$A$34:$A$777,$A91,СВЦЭМ!$B$34:$B$777,O$83)+'СЕТ СН'!$H$11+СВЦЭМ!$D$10+'СЕТ СН'!$H$6-'СЕТ СН'!$H$23</f>
        <v>903.87693640999987</v>
      </c>
      <c r="P91" s="37">
        <f>SUMIFS(СВЦЭМ!$D$34:$D$777,СВЦЭМ!$A$34:$A$777,$A91,СВЦЭМ!$B$34:$B$777,P$83)+'СЕТ СН'!$H$11+СВЦЭМ!$D$10+'СЕТ СН'!$H$6-'СЕТ СН'!$H$23</f>
        <v>920.99236508000013</v>
      </c>
      <c r="Q91" s="37">
        <f>SUMIFS(СВЦЭМ!$D$34:$D$777,СВЦЭМ!$A$34:$A$777,$A91,СВЦЭМ!$B$34:$B$777,Q$83)+'СЕТ СН'!$H$11+СВЦЭМ!$D$10+'СЕТ СН'!$H$6-'СЕТ СН'!$H$23</f>
        <v>928.39779047999991</v>
      </c>
      <c r="R91" s="37">
        <f>SUMIFS(СВЦЭМ!$D$34:$D$777,СВЦЭМ!$A$34:$A$777,$A91,СВЦЭМ!$B$34:$B$777,R$83)+'СЕТ СН'!$H$11+СВЦЭМ!$D$10+'СЕТ СН'!$H$6-'СЕТ СН'!$H$23</f>
        <v>929.32849396000006</v>
      </c>
      <c r="S91" s="37">
        <f>SUMIFS(СВЦЭМ!$D$34:$D$777,СВЦЭМ!$A$34:$A$777,$A91,СВЦЭМ!$B$34:$B$777,S$83)+'СЕТ СН'!$H$11+СВЦЭМ!$D$10+'СЕТ СН'!$H$6-'СЕТ СН'!$H$23</f>
        <v>913.6478268599999</v>
      </c>
      <c r="T91" s="37">
        <f>SUMIFS(СВЦЭМ!$D$34:$D$777,СВЦЭМ!$A$34:$A$777,$A91,СВЦЭМ!$B$34:$B$777,T$83)+'СЕТ СН'!$H$11+СВЦЭМ!$D$10+'СЕТ СН'!$H$6-'СЕТ СН'!$H$23</f>
        <v>931.65535492000004</v>
      </c>
      <c r="U91" s="37">
        <f>SUMIFS(СВЦЭМ!$D$34:$D$777,СВЦЭМ!$A$34:$A$777,$A91,СВЦЭМ!$B$34:$B$777,U$83)+'СЕТ СН'!$H$11+СВЦЭМ!$D$10+'СЕТ СН'!$H$6-'СЕТ СН'!$H$23</f>
        <v>930.01250923999987</v>
      </c>
      <c r="V91" s="37">
        <f>SUMIFS(СВЦЭМ!$D$34:$D$777,СВЦЭМ!$A$34:$A$777,$A91,СВЦЭМ!$B$34:$B$777,V$83)+'СЕТ СН'!$H$11+СВЦЭМ!$D$10+'СЕТ СН'!$H$6-'СЕТ СН'!$H$23</f>
        <v>956.31358356999999</v>
      </c>
      <c r="W91" s="37">
        <f>SUMIFS(СВЦЭМ!$D$34:$D$777,СВЦЭМ!$A$34:$A$777,$A91,СВЦЭМ!$B$34:$B$777,W$83)+'СЕТ СН'!$H$11+СВЦЭМ!$D$10+'СЕТ СН'!$H$6-'СЕТ СН'!$H$23</f>
        <v>1027.9101309900002</v>
      </c>
      <c r="X91" s="37">
        <f>SUMIFS(СВЦЭМ!$D$34:$D$777,СВЦЭМ!$A$34:$A$777,$A91,СВЦЭМ!$B$34:$B$777,X$83)+'СЕТ СН'!$H$11+СВЦЭМ!$D$10+'СЕТ СН'!$H$6-'СЕТ СН'!$H$23</f>
        <v>1142.4397822999999</v>
      </c>
      <c r="Y91" s="37">
        <f>SUMIFS(СВЦЭМ!$D$34:$D$777,СВЦЭМ!$A$34:$A$777,$A91,СВЦЭМ!$B$34:$B$777,Y$83)+'СЕТ СН'!$H$11+СВЦЭМ!$D$10+'СЕТ СН'!$H$6-'СЕТ СН'!$H$23</f>
        <v>1278.0637870099999</v>
      </c>
    </row>
    <row r="92" spans="1:27" ht="15.75" x14ac:dyDescent="0.2">
      <c r="A92" s="36">
        <f t="shared" si="2"/>
        <v>42956</v>
      </c>
      <c r="B92" s="37">
        <f>SUMIFS(СВЦЭМ!$D$34:$D$777,СВЦЭМ!$A$34:$A$777,$A92,СВЦЭМ!$B$34:$B$777,B$83)+'СЕТ СН'!$H$11+СВЦЭМ!$D$10+'СЕТ СН'!$H$6-'СЕТ СН'!$H$23</f>
        <v>1383.7674080199999</v>
      </c>
      <c r="C92" s="37">
        <f>SUMIFS(СВЦЭМ!$D$34:$D$777,СВЦЭМ!$A$34:$A$777,$A92,СВЦЭМ!$B$34:$B$777,C$83)+'СЕТ СН'!$H$11+СВЦЭМ!$D$10+'СЕТ СН'!$H$6-'СЕТ СН'!$H$23</f>
        <v>1393.8044042699998</v>
      </c>
      <c r="D92" s="37">
        <f>SUMIFS(СВЦЭМ!$D$34:$D$777,СВЦЭМ!$A$34:$A$777,$A92,СВЦЭМ!$B$34:$B$777,D$83)+'СЕТ СН'!$H$11+СВЦЭМ!$D$10+'СЕТ СН'!$H$6-'СЕТ СН'!$H$23</f>
        <v>1386.2492680400001</v>
      </c>
      <c r="E92" s="37">
        <f>SUMIFS(СВЦЭМ!$D$34:$D$777,СВЦЭМ!$A$34:$A$777,$A92,СВЦЭМ!$B$34:$B$777,E$83)+'СЕТ СН'!$H$11+СВЦЭМ!$D$10+'СЕТ СН'!$H$6-'СЕТ СН'!$H$23</f>
        <v>1377.6290765399999</v>
      </c>
      <c r="F92" s="37">
        <f>SUMIFS(СВЦЭМ!$D$34:$D$777,СВЦЭМ!$A$34:$A$777,$A92,СВЦЭМ!$B$34:$B$777,F$83)+'СЕТ СН'!$H$11+СВЦЭМ!$D$10+'СЕТ СН'!$H$6-'СЕТ СН'!$H$23</f>
        <v>1373.7189336399997</v>
      </c>
      <c r="G92" s="37">
        <f>SUMIFS(СВЦЭМ!$D$34:$D$777,СВЦЭМ!$A$34:$A$777,$A92,СВЦЭМ!$B$34:$B$777,G$83)+'СЕТ СН'!$H$11+СВЦЭМ!$D$10+'СЕТ СН'!$H$6-'СЕТ СН'!$H$23</f>
        <v>1380.2075169499999</v>
      </c>
      <c r="H92" s="37">
        <f>SUMIFS(СВЦЭМ!$D$34:$D$777,СВЦЭМ!$A$34:$A$777,$A92,СВЦЭМ!$B$34:$B$777,H$83)+'СЕТ СН'!$H$11+СВЦЭМ!$D$10+'СЕТ СН'!$H$6-'СЕТ СН'!$H$23</f>
        <v>1393.5546213299999</v>
      </c>
      <c r="I92" s="37">
        <f>SUMIFS(СВЦЭМ!$D$34:$D$777,СВЦЭМ!$A$34:$A$777,$A92,СВЦЭМ!$B$34:$B$777,I$83)+'СЕТ СН'!$H$11+СВЦЭМ!$D$10+'СЕТ СН'!$H$6-'СЕТ СН'!$H$23</f>
        <v>1314.0093241700001</v>
      </c>
      <c r="J92" s="37">
        <f>SUMIFS(СВЦЭМ!$D$34:$D$777,СВЦЭМ!$A$34:$A$777,$A92,СВЦЭМ!$B$34:$B$777,J$83)+'СЕТ СН'!$H$11+СВЦЭМ!$D$10+'СЕТ СН'!$H$6-'СЕТ СН'!$H$23</f>
        <v>1184.2471809200001</v>
      </c>
      <c r="K92" s="37">
        <f>SUMIFS(СВЦЭМ!$D$34:$D$777,СВЦЭМ!$A$34:$A$777,$A92,СВЦЭМ!$B$34:$B$777,K$83)+'СЕТ СН'!$H$11+СВЦЭМ!$D$10+'СЕТ СН'!$H$6-'СЕТ СН'!$H$23</f>
        <v>1052.80749707</v>
      </c>
      <c r="L92" s="37">
        <f>SUMIFS(СВЦЭМ!$D$34:$D$777,СВЦЭМ!$A$34:$A$777,$A92,СВЦЭМ!$B$34:$B$777,L$83)+'СЕТ СН'!$H$11+СВЦЭМ!$D$10+'СЕТ СН'!$H$6-'СЕТ СН'!$H$23</f>
        <v>957.19029576999992</v>
      </c>
      <c r="M92" s="37">
        <f>SUMIFS(СВЦЭМ!$D$34:$D$777,СВЦЭМ!$A$34:$A$777,$A92,СВЦЭМ!$B$34:$B$777,M$83)+'СЕТ СН'!$H$11+СВЦЭМ!$D$10+'СЕТ СН'!$H$6-'СЕТ СН'!$H$23</f>
        <v>928.56640300000004</v>
      </c>
      <c r="N92" s="37">
        <f>SUMIFS(СВЦЭМ!$D$34:$D$777,СВЦЭМ!$A$34:$A$777,$A92,СВЦЭМ!$B$34:$B$777,N$83)+'СЕТ СН'!$H$11+СВЦЭМ!$D$10+'СЕТ СН'!$H$6-'СЕТ СН'!$H$23</f>
        <v>933.7192623599999</v>
      </c>
      <c r="O92" s="37">
        <f>SUMIFS(СВЦЭМ!$D$34:$D$777,СВЦЭМ!$A$34:$A$777,$A92,СВЦЭМ!$B$34:$B$777,O$83)+'СЕТ СН'!$H$11+СВЦЭМ!$D$10+'СЕТ СН'!$H$6-'СЕТ СН'!$H$23</f>
        <v>923.33417099000008</v>
      </c>
      <c r="P92" s="37">
        <f>SUMIFS(СВЦЭМ!$D$34:$D$777,СВЦЭМ!$A$34:$A$777,$A92,СВЦЭМ!$B$34:$B$777,P$83)+'СЕТ СН'!$H$11+СВЦЭМ!$D$10+'СЕТ СН'!$H$6-'СЕТ СН'!$H$23</f>
        <v>938.21132450000005</v>
      </c>
      <c r="Q92" s="37">
        <f>SUMIFS(СВЦЭМ!$D$34:$D$777,СВЦЭМ!$A$34:$A$777,$A92,СВЦЭМ!$B$34:$B$777,Q$83)+'СЕТ СН'!$H$11+СВЦЭМ!$D$10+'СЕТ СН'!$H$6-'СЕТ СН'!$H$23</f>
        <v>941.06760314000007</v>
      </c>
      <c r="R92" s="37">
        <f>SUMIFS(СВЦЭМ!$D$34:$D$777,СВЦЭМ!$A$34:$A$777,$A92,СВЦЭМ!$B$34:$B$777,R$83)+'СЕТ СН'!$H$11+СВЦЭМ!$D$10+'СЕТ СН'!$H$6-'СЕТ СН'!$H$23</f>
        <v>947.54320443000006</v>
      </c>
      <c r="S92" s="37">
        <f>SUMIFS(СВЦЭМ!$D$34:$D$777,СВЦЭМ!$A$34:$A$777,$A92,СВЦЭМ!$B$34:$B$777,S$83)+'СЕТ СН'!$H$11+СВЦЭМ!$D$10+'СЕТ СН'!$H$6-'СЕТ СН'!$H$23</f>
        <v>936.29854124000008</v>
      </c>
      <c r="T92" s="37">
        <f>SUMIFS(СВЦЭМ!$D$34:$D$777,СВЦЭМ!$A$34:$A$777,$A92,СВЦЭМ!$B$34:$B$777,T$83)+'СЕТ СН'!$H$11+СВЦЭМ!$D$10+'СЕТ СН'!$H$6-'СЕТ СН'!$H$23</f>
        <v>943.85788039999989</v>
      </c>
      <c r="U92" s="37">
        <f>SUMIFS(СВЦЭМ!$D$34:$D$777,СВЦЭМ!$A$34:$A$777,$A92,СВЦЭМ!$B$34:$B$777,U$83)+'СЕТ СН'!$H$11+СВЦЭМ!$D$10+'СЕТ СН'!$H$6-'СЕТ СН'!$H$23</f>
        <v>944.42257104000009</v>
      </c>
      <c r="V92" s="37">
        <f>SUMIFS(СВЦЭМ!$D$34:$D$777,СВЦЭМ!$A$34:$A$777,$A92,СВЦЭМ!$B$34:$B$777,V$83)+'СЕТ СН'!$H$11+СВЦЭМ!$D$10+'СЕТ СН'!$H$6-'СЕТ СН'!$H$23</f>
        <v>967.43491982</v>
      </c>
      <c r="W92" s="37">
        <f>SUMIFS(СВЦЭМ!$D$34:$D$777,СВЦЭМ!$A$34:$A$777,$A92,СВЦЭМ!$B$34:$B$777,W$83)+'СЕТ СН'!$H$11+СВЦЭМ!$D$10+'СЕТ СН'!$H$6-'СЕТ СН'!$H$23</f>
        <v>1034.7720325600001</v>
      </c>
      <c r="X92" s="37">
        <f>SUMIFS(СВЦЭМ!$D$34:$D$777,СВЦЭМ!$A$34:$A$777,$A92,СВЦЭМ!$B$34:$B$777,X$83)+'СЕТ СН'!$H$11+СВЦЭМ!$D$10+'СЕТ СН'!$H$6-'СЕТ СН'!$H$23</f>
        <v>1082.44197717</v>
      </c>
      <c r="Y92" s="37">
        <f>SUMIFS(СВЦЭМ!$D$34:$D$777,СВЦЭМ!$A$34:$A$777,$A92,СВЦЭМ!$B$34:$B$777,Y$83)+'СЕТ СН'!$H$11+СВЦЭМ!$D$10+'СЕТ СН'!$H$6-'СЕТ СН'!$H$23</f>
        <v>1119.8168552299999</v>
      </c>
    </row>
    <row r="93" spans="1:27" ht="15.75" x14ac:dyDescent="0.2">
      <c r="A93" s="36">
        <f t="shared" si="2"/>
        <v>42957</v>
      </c>
      <c r="B93" s="37">
        <f>SUMIFS(СВЦЭМ!$D$34:$D$777,СВЦЭМ!$A$34:$A$777,$A93,СВЦЭМ!$B$34:$B$777,B$83)+'СЕТ СН'!$H$11+СВЦЭМ!$D$10+'СЕТ СН'!$H$6-'СЕТ СН'!$H$23</f>
        <v>1091.7862755900001</v>
      </c>
      <c r="C93" s="37">
        <f>SUMIFS(СВЦЭМ!$D$34:$D$777,СВЦЭМ!$A$34:$A$777,$A93,СВЦЭМ!$B$34:$B$777,C$83)+'СЕТ СН'!$H$11+СВЦЭМ!$D$10+'СЕТ СН'!$H$6-'СЕТ СН'!$H$23</f>
        <v>1122.53060895</v>
      </c>
      <c r="D93" s="37">
        <f>SUMIFS(СВЦЭМ!$D$34:$D$777,СВЦЭМ!$A$34:$A$777,$A93,СВЦЭМ!$B$34:$B$777,D$83)+'СЕТ СН'!$H$11+СВЦЭМ!$D$10+'СЕТ СН'!$H$6-'СЕТ СН'!$H$23</f>
        <v>1135.2364988200002</v>
      </c>
      <c r="E93" s="37">
        <f>SUMIFS(СВЦЭМ!$D$34:$D$777,СВЦЭМ!$A$34:$A$777,$A93,СВЦЭМ!$B$34:$B$777,E$83)+'СЕТ СН'!$H$11+СВЦЭМ!$D$10+'СЕТ СН'!$H$6-'СЕТ СН'!$H$23</f>
        <v>1147.5409817</v>
      </c>
      <c r="F93" s="37">
        <f>SUMIFS(СВЦЭМ!$D$34:$D$777,СВЦЭМ!$A$34:$A$777,$A93,СВЦЭМ!$B$34:$B$777,F$83)+'СЕТ СН'!$H$11+СВЦЭМ!$D$10+'СЕТ СН'!$H$6-'СЕТ СН'!$H$23</f>
        <v>1155.9795677000002</v>
      </c>
      <c r="G93" s="37">
        <f>SUMIFS(СВЦЭМ!$D$34:$D$777,СВЦЭМ!$A$34:$A$777,$A93,СВЦЭМ!$B$34:$B$777,G$83)+'СЕТ СН'!$H$11+СВЦЭМ!$D$10+'СЕТ СН'!$H$6-'СЕТ СН'!$H$23</f>
        <v>1156.3291637900002</v>
      </c>
      <c r="H93" s="37">
        <f>SUMIFS(СВЦЭМ!$D$34:$D$777,СВЦЭМ!$A$34:$A$777,$A93,СВЦЭМ!$B$34:$B$777,H$83)+'СЕТ СН'!$H$11+СВЦЭМ!$D$10+'СЕТ СН'!$H$6-'СЕТ СН'!$H$23</f>
        <v>1161.7265412900001</v>
      </c>
      <c r="I93" s="37">
        <f>SUMIFS(СВЦЭМ!$D$34:$D$777,СВЦЭМ!$A$34:$A$777,$A93,СВЦЭМ!$B$34:$B$777,I$83)+'СЕТ СН'!$H$11+СВЦЭМ!$D$10+'СЕТ СН'!$H$6-'СЕТ СН'!$H$23</f>
        <v>1147.0788421699999</v>
      </c>
      <c r="J93" s="37">
        <f>SUMIFS(СВЦЭМ!$D$34:$D$777,СВЦЭМ!$A$34:$A$777,$A93,СВЦЭМ!$B$34:$B$777,J$83)+'СЕТ СН'!$H$11+СВЦЭМ!$D$10+'СЕТ СН'!$H$6-'СЕТ СН'!$H$23</f>
        <v>1147.9773081100002</v>
      </c>
      <c r="K93" s="37">
        <f>SUMIFS(СВЦЭМ!$D$34:$D$777,СВЦЭМ!$A$34:$A$777,$A93,СВЦЭМ!$B$34:$B$777,K$83)+'СЕТ СН'!$H$11+СВЦЭМ!$D$10+'СЕТ СН'!$H$6-'СЕТ СН'!$H$23</f>
        <v>1128.7556639899999</v>
      </c>
      <c r="L93" s="37">
        <f>SUMIFS(СВЦЭМ!$D$34:$D$777,СВЦЭМ!$A$34:$A$777,$A93,СВЦЭМ!$B$34:$B$777,L$83)+'СЕТ СН'!$H$11+СВЦЭМ!$D$10+'СЕТ СН'!$H$6-'СЕТ СН'!$H$23</f>
        <v>1039.7077073099999</v>
      </c>
      <c r="M93" s="37">
        <f>SUMIFS(СВЦЭМ!$D$34:$D$777,СВЦЭМ!$A$34:$A$777,$A93,СВЦЭМ!$B$34:$B$777,M$83)+'СЕТ СН'!$H$11+СВЦЭМ!$D$10+'СЕТ СН'!$H$6-'СЕТ СН'!$H$23</f>
        <v>1004.81005551</v>
      </c>
      <c r="N93" s="37">
        <f>SUMIFS(СВЦЭМ!$D$34:$D$777,СВЦЭМ!$A$34:$A$777,$A93,СВЦЭМ!$B$34:$B$777,N$83)+'СЕТ СН'!$H$11+СВЦЭМ!$D$10+'СЕТ СН'!$H$6-'СЕТ СН'!$H$23</f>
        <v>999.32655613999987</v>
      </c>
      <c r="O93" s="37">
        <f>SUMIFS(СВЦЭМ!$D$34:$D$777,СВЦЭМ!$A$34:$A$777,$A93,СВЦЭМ!$B$34:$B$777,O$83)+'СЕТ СН'!$H$11+СВЦЭМ!$D$10+'СЕТ СН'!$H$6-'СЕТ СН'!$H$23</f>
        <v>1001.5236797</v>
      </c>
      <c r="P93" s="37">
        <f>SUMIFS(СВЦЭМ!$D$34:$D$777,СВЦЭМ!$A$34:$A$777,$A93,СВЦЭМ!$B$34:$B$777,P$83)+'СЕТ СН'!$H$11+СВЦЭМ!$D$10+'СЕТ СН'!$H$6-'СЕТ СН'!$H$23</f>
        <v>1003.2616515499999</v>
      </c>
      <c r="Q93" s="37">
        <f>SUMIFS(СВЦЭМ!$D$34:$D$777,СВЦЭМ!$A$34:$A$777,$A93,СВЦЭМ!$B$34:$B$777,Q$83)+'СЕТ СН'!$H$11+СВЦЭМ!$D$10+'СЕТ СН'!$H$6-'СЕТ СН'!$H$23</f>
        <v>1001.6465878600002</v>
      </c>
      <c r="R93" s="37">
        <f>SUMIFS(СВЦЭМ!$D$34:$D$777,СВЦЭМ!$A$34:$A$777,$A93,СВЦЭМ!$B$34:$B$777,R$83)+'СЕТ СН'!$H$11+СВЦЭМ!$D$10+'СЕТ СН'!$H$6-'СЕТ СН'!$H$23</f>
        <v>996.07741867999994</v>
      </c>
      <c r="S93" s="37">
        <f>SUMIFS(СВЦЭМ!$D$34:$D$777,СВЦЭМ!$A$34:$A$777,$A93,СВЦЭМ!$B$34:$B$777,S$83)+'СЕТ СН'!$H$11+СВЦЭМ!$D$10+'СЕТ СН'!$H$6-'СЕТ СН'!$H$23</f>
        <v>996.10696009000003</v>
      </c>
      <c r="T93" s="37">
        <f>SUMIFS(СВЦЭМ!$D$34:$D$777,СВЦЭМ!$A$34:$A$777,$A93,СВЦЭМ!$B$34:$B$777,T$83)+'СЕТ СН'!$H$11+СВЦЭМ!$D$10+'СЕТ СН'!$H$6-'СЕТ СН'!$H$23</f>
        <v>993.74915792999991</v>
      </c>
      <c r="U93" s="37">
        <f>SUMIFS(СВЦЭМ!$D$34:$D$777,СВЦЭМ!$A$34:$A$777,$A93,СВЦЭМ!$B$34:$B$777,U$83)+'СЕТ СН'!$H$11+СВЦЭМ!$D$10+'СЕТ СН'!$H$6-'СЕТ СН'!$H$23</f>
        <v>992.68389038999999</v>
      </c>
      <c r="V93" s="37">
        <f>SUMIFS(СВЦЭМ!$D$34:$D$777,СВЦЭМ!$A$34:$A$777,$A93,СВЦЭМ!$B$34:$B$777,V$83)+'СЕТ СН'!$H$11+СВЦЭМ!$D$10+'СЕТ СН'!$H$6-'СЕТ СН'!$H$23</f>
        <v>1033.0786530800001</v>
      </c>
      <c r="W93" s="37">
        <f>SUMIFS(СВЦЭМ!$D$34:$D$777,СВЦЭМ!$A$34:$A$777,$A93,СВЦЭМ!$B$34:$B$777,W$83)+'СЕТ СН'!$H$11+СВЦЭМ!$D$10+'СЕТ СН'!$H$6-'СЕТ СН'!$H$23</f>
        <v>1115.55948201</v>
      </c>
      <c r="X93" s="37">
        <f>SUMIFS(СВЦЭМ!$D$34:$D$777,СВЦЭМ!$A$34:$A$777,$A93,СВЦЭМ!$B$34:$B$777,X$83)+'СЕТ СН'!$H$11+СВЦЭМ!$D$10+'СЕТ СН'!$H$6-'СЕТ СН'!$H$23</f>
        <v>1131.7541547999999</v>
      </c>
      <c r="Y93" s="37">
        <f>SUMIFS(СВЦЭМ!$D$34:$D$777,СВЦЭМ!$A$34:$A$777,$A93,СВЦЭМ!$B$34:$B$777,Y$83)+'СЕТ СН'!$H$11+СВЦЭМ!$D$10+'СЕТ СН'!$H$6-'СЕТ СН'!$H$23</f>
        <v>1129.9255325399999</v>
      </c>
    </row>
    <row r="94" spans="1:27" ht="15.75" x14ac:dyDescent="0.2">
      <c r="A94" s="36">
        <f t="shared" si="2"/>
        <v>42958</v>
      </c>
      <c r="B94" s="37">
        <f>SUMIFS(СВЦЭМ!$D$34:$D$777,СВЦЭМ!$A$34:$A$777,$A94,СВЦЭМ!$B$34:$B$777,B$83)+'СЕТ СН'!$H$11+СВЦЭМ!$D$10+'СЕТ СН'!$H$6-'СЕТ СН'!$H$23</f>
        <v>1124.41426413</v>
      </c>
      <c r="C94" s="37">
        <f>SUMIFS(СВЦЭМ!$D$34:$D$777,СВЦЭМ!$A$34:$A$777,$A94,СВЦЭМ!$B$34:$B$777,C$83)+'СЕТ СН'!$H$11+СВЦЭМ!$D$10+'СЕТ СН'!$H$6-'СЕТ СН'!$H$23</f>
        <v>1123.0558666699999</v>
      </c>
      <c r="D94" s="37">
        <f>SUMIFS(СВЦЭМ!$D$34:$D$777,СВЦЭМ!$A$34:$A$777,$A94,СВЦЭМ!$B$34:$B$777,D$83)+'СЕТ СН'!$H$11+СВЦЭМ!$D$10+'СЕТ СН'!$H$6-'СЕТ СН'!$H$23</f>
        <v>1130.1220337300001</v>
      </c>
      <c r="E94" s="37">
        <f>SUMIFS(СВЦЭМ!$D$34:$D$777,СВЦЭМ!$A$34:$A$777,$A94,СВЦЭМ!$B$34:$B$777,E$83)+'СЕТ СН'!$H$11+СВЦЭМ!$D$10+'СЕТ СН'!$H$6-'СЕТ СН'!$H$23</f>
        <v>1138.1820060700002</v>
      </c>
      <c r="F94" s="37">
        <f>SUMIFS(СВЦЭМ!$D$34:$D$777,СВЦЭМ!$A$34:$A$777,$A94,СВЦЭМ!$B$34:$B$777,F$83)+'СЕТ СН'!$H$11+СВЦЭМ!$D$10+'СЕТ СН'!$H$6-'СЕТ СН'!$H$23</f>
        <v>1143.7073555399998</v>
      </c>
      <c r="G94" s="37">
        <f>SUMIFS(СВЦЭМ!$D$34:$D$777,СВЦЭМ!$A$34:$A$777,$A94,СВЦЭМ!$B$34:$B$777,G$83)+'СЕТ СН'!$H$11+СВЦЭМ!$D$10+'СЕТ СН'!$H$6-'СЕТ СН'!$H$23</f>
        <v>1136.0809343800001</v>
      </c>
      <c r="H94" s="37">
        <f>SUMIFS(СВЦЭМ!$D$34:$D$777,СВЦЭМ!$A$34:$A$777,$A94,СВЦЭМ!$B$34:$B$777,H$83)+'СЕТ СН'!$H$11+СВЦЭМ!$D$10+'СЕТ СН'!$H$6-'СЕТ СН'!$H$23</f>
        <v>1138.4260972299999</v>
      </c>
      <c r="I94" s="37">
        <f>SUMIFS(СВЦЭМ!$D$34:$D$777,СВЦЭМ!$A$34:$A$777,$A94,СВЦЭМ!$B$34:$B$777,I$83)+'СЕТ СН'!$H$11+СВЦЭМ!$D$10+'СЕТ СН'!$H$6-'СЕТ СН'!$H$23</f>
        <v>1146.6502509699999</v>
      </c>
      <c r="J94" s="37">
        <f>SUMIFS(СВЦЭМ!$D$34:$D$777,СВЦЭМ!$A$34:$A$777,$A94,СВЦЭМ!$B$34:$B$777,J$83)+'СЕТ СН'!$H$11+СВЦЭМ!$D$10+'СЕТ СН'!$H$6-'СЕТ СН'!$H$23</f>
        <v>1149.3785037600001</v>
      </c>
      <c r="K94" s="37">
        <f>SUMIFS(СВЦЭМ!$D$34:$D$777,СВЦЭМ!$A$34:$A$777,$A94,СВЦЭМ!$B$34:$B$777,K$83)+'СЕТ СН'!$H$11+СВЦЭМ!$D$10+'СЕТ СН'!$H$6-'СЕТ СН'!$H$23</f>
        <v>1134.8625066</v>
      </c>
      <c r="L94" s="37">
        <f>SUMIFS(СВЦЭМ!$D$34:$D$777,СВЦЭМ!$A$34:$A$777,$A94,СВЦЭМ!$B$34:$B$777,L$83)+'СЕТ СН'!$H$11+СВЦЭМ!$D$10+'СЕТ СН'!$H$6-'СЕТ СН'!$H$23</f>
        <v>1039.6999794100002</v>
      </c>
      <c r="M94" s="37">
        <f>SUMIFS(СВЦЭМ!$D$34:$D$777,СВЦЭМ!$A$34:$A$777,$A94,СВЦЭМ!$B$34:$B$777,M$83)+'СЕТ СН'!$H$11+СВЦЭМ!$D$10+'СЕТ СН'!$H$6-'СЕТ СН'!$H$23</f>
        <v>1003.7663844799999</v>
      </c>
      <c r="N94" s="37">
        <f>SUMIFS(СВЦЭМ!$D$34:$D$777,СВЦЭМ!$A$34:$A$777,$A94,СВЦЭМ!$B$34:$B$777,N$83)+'СЕТ СН'!$H$11+СВЦЭМ!$D$10+'СЕТ СН'!$H$6-'СЕТ СН'!$H$23</f>
        <v>1001.5361523500001</v>
      </c>
      <c r="O94" s="37">
        <f>SUMIFS(СВЦЭМ!$D$34:$D$777,СВЦЭМ!$A$34:$A$777,$A94,СВЦЭМ!$B$34:$B$777,O$83)+'СЕТ СН'!$H$11+СВЦЭМ!$D$10+'СЕТ СН'!$H$6-'СЕТ СН'!$H$23</f>
        <v>1001.03234527</v>
      </c>
      <c r="P94" s="37">
        <f>SUMIFS(СВЦЭМ!$D$34:$D$777,СВЦЭМ!$A$34:$A$777,$A94,СВЦЭМ!$B$34:$B$777,P$83)+'СЕТ СН'!$H$11+СВЦЭМ!$D$10+'СЕТ СН'!$H$6-'СЕТ СН'!$H$23</f>
        <v>1002.7619855600001</v>
      </c>
      <c r="Q94" s="37">
        <f>SUMIFS(СВЦЭМ!$D$34:$D$777,СВЦЭМ!$A$34:$A$777,$A94,СВЦЭМ!$B$34:$B$777,Q$83)+'СЕТ СН'!$H$11+СВЦЭМ!$D$10+'СЕТ СН'!$H$6-'СЕТ СН'!$H$23</f>
        <v>1000.1085021399999</v>
      </c>
      <c r="R94" s="37">
        <f>SUMIFS(СВЦЭМ!$D$34:$D$777,СВЦЭМ!$A$34:$A$777,$A94,СВЦЭМ!$B$34:$B$777,R$83)+'СЕТ СН'!$H$11+СВЦЭМ!$D$10+'СЕТ СН'!$H$6-'СЕТ СН'!$H$23</f>
        <v>993.97728907999999</v>
      </c>
      <c r="S94" s="37">
        <f>SUMIFS(СВЦЭМ!$D$34:$D$777,СВЦЭМ!$A$34:$A$777,$A94,СВЦЭМ!$B$34:$B$777,S$83)+'СЕТ СН'!$H$11+СВЦЭМ!$D$10+'СЕТ СН'!$H$6-'СЕТ СН'!$H$23</f>
        <v>990.93314701999998</v>
      </c>
      <c r="T94" s="37">
        <f>SUMIFS(СВЦЭМ!$D$34:$D$777,СВЦЭМ!$A$34:$A$777,$A94,СВЦЭМ!$B$34:$B$777,T$83)+'СЕТ СН'!$H$11+СВЦЭМ!$D$10+'СЕТ СН'!$H$6-'СЕТ СН'!$H$23</f>
        <v>983.43626735999987</v>
      </c>
      <c r="U94" s="37">
        <f>SUMIFS(СВЦЭМ!$D$34:$D$777,СВЦЭМ!$A$34:$A$777,$A94,СВЦЭМ!$B$34:$B$777,U$83)+'СЕТ СН'!$H$11+СВЦЭМ!$D$10+'СЕТ СН'!$H$6-'СЕТ СН'!$H$23</f>
        <v>976.95094070000005</v>
      </c>
      <c r="V94" s="37">
        <f>SUMIFS(СВЦЭМ!$D$34:$D$777,СВЦЭМ!$A$34:$A$777,$A94,СВЦЭМ!$B$34:$B$777,V$83)+'СЕТ СН'!$H$11+СВЦЭМ!$D$10+'СЕТ СН'!$H$6-'СЕТ СН'!$H$23</f>
        <v>1014.6835364799999</v>
      </c>
      <c r="W94" s="37">
        <f>SUMIFS(СВЦЭМ!$D$34:$D$777,СВЦЭМ!$A$34:$A$777,$A94,СВЦЭМ!$B$34:$B$777,W$83)+'СЕТ СН'!$H$11+СВЦЭМ!$D$10+'СЕТ СН'!$H$6-'СЕТ СН'!$H$23</f>
        <v>1078.72616229</v>
      </c>
      <c r="X94" s="37">
        <f>SUMIFS(СВЦЭМ!$D$34:$D$777,СВЦЭМ!$A$34:$A$777,$A94,СВЦЭМ!$B$34:$B$777,X$83)+'СЕТ СН'!$H$11+СВЦЭМ!$D$10+'СЕТ СН'!$H$6-'СЕТ СН'!$H$23</f>
        <v>1023.18550123</v>
      </c>
      <c r="Y94" s="37">
        <f>SUMIFS(СВЦЭМ!$D$34:$D$777,СВЦЭМ!$A$34:$A$777,$A94,СВЦЭМ!$B$34:$B$777,Y$83)+'СЕТ СН'!$H$11+СВЦЭМ!$D$10+'СЕТ СН'!$H$6-'СЕТ СН'!$H$23</f>
        <v>1029.2732673</v>
      </c>
    </row>
    <row r="95" spans="1:27" ht="15.75" x14ac:dyDescent="0.2">
      <c r="A95" s="36">
        <f t="shared" si="2"/>
        <v>42959</v>
      </c>
      <c r="B95" s="37">
        <f>SUMIFS(СВЦЭМ!$D$34:$D$777,СВЦЭМ!$A$34:$A$777,$A95,СВЦЭМ!$B$34:$B$777,B$83)+'СЕТ СН'!$H$11+СВЦЭМ!$D$10+'СЕТ СН'!$H$6-'СЕТ СН'!$H$23</f>
        <v>1093.42439199</v>
      </c>
      <c r="C95" s="37">
        <f>SUMIFS(СВЦЭМ!$D$34:$D$777,СВЦЭМ!$A$34:$A$777,$A95,СВЦЭМ!$B$34:$B$777,C$83)+'СЕТ СН'!$H$11+СВЦЭМ!$D$10+'СЕТ СН'!$H$6-'СЕТ СН'!$H$23</f>
        <v>1143.23334763</v>
      </c>
      <c r="D95" s="37">
        <f>SUMIFS(СВЦЭМ!$D$34:$D$777,СВЦЭМ!$A$34:$A$777,$A95,СВЦЭМ!$B$34:$B$777,D$83)+'СЕТ СН'!$H$11+СВЦЭМ!$D$10+'СЕТ СН'!$H$6-'СЕТ СН'!$H$23</f>
        <v>1163.3790254599999</v>
      </c>
      <c r="E95" s="37">
        <f>SUMIFS(СВЦЭМ!$D$34:$D$777,СВЦЭМ!$A$34:$A$777,$A95,СВЦЭМ!$B$34:$B$777,E$83)+'СЕТ СН'!$H$11+СВЦЭМ!$D$10+'СЕТ СН'!$H$6-'СЕТ СН'!$H$23</f>
        <v>1200.14128278</v>
      </c>
      <c r="F95" s="37">
        <f>SUMIFS(СВЦЭМ!$D$34:$D$777,СВЦЭМ!$A$34:$A$777,$A95,СВЦЭМ!$B$34:$B$777,F$83)+'СЕТ СН'!$H$11+СВЦЭМ!$D$10+'СЕТ СН'!$H$6-'СЕТ СН'!$H$23</f>
        <v>1193.5856889000002</v>
      </c>
      <c r="G95" s="37">
        <f>SUMIFS(СВЦЭМ!$D$34:$D$777,СВЦЭМ!$A$34:$A$777,$A95,СВЦЭМ!$B$34:$B$777,G$83)+'СЕТ СН'!$H$11+СВЦЭМ!$D$10+'СЕТ СН'!$H$6-'СЕТ СН'!$H$23</f>
        <v>1195.7490419000001</v>
      </c>
      <c r="H95" s="37">
        <f>SUMIFS(СВЦЭМ!$D$34:$D$777,СВЦЭМ!$A$34:$A$777,$A95,СВЦЭМ!$B$34:$B$777,H$83)+'СЕТ СН'!$H$11+СВЦЭМ!$D$10+'СЕТ СН'!$H$6-'СЕТ СН'!$H$23</f>
        <v>1177.5726891599998</v>
      </c>
      <c r="I95" s="37">
        <f>SUMIFS(СВЦЭМ!$D$34:$D$777,СВЦЭМ!$A$34:$A$777,$A95,СВЦЭМ!$B$34:$B$777,I$83)+'СЕТ СН'!$H$11+СВЦЭМ!$D$10+'СЕТ СН'!$H$6-'СЕТ СН'!$H$23</f>
        <v>1187.2353868999999</v>
      </c>
      <c r="J95" s="37">
        <f>SUMIFS(СВЦЭМ!$D$34:$D$777,СВЦЭМ!$A$34:$A$777,$A95,СВЦЭМ!$B$34:$B$777,J$83)+'СЕТ СН'!$H$11+СВЦЭМ!$D$10+'СЕТ СН'!$H$6-'СЕТ СН'!$H$23</f>
        <v>1147.6256681499999</v>
      </c>
      <c r="K95" s="37">
        <f>SUMIFS(СВЦЭМ!$D$34:$D$777,СВЦЭМ!$A$34:$A$777,$A95,СВЦЭМ!$B$34:$B$777,K$83)+'СЕТ СН'!$H$11+СВЦЭМ!$D$10+'СЕТ СН'!$H$6-'СЕТ СН'!$H$23</f>
        <v>1088.6945000699998</v>
      </c>
      <c r="L95" s="37">
        <f>SUMIFS(СВЦЭМ!$D$34:$D$777,СВЦЭМ!$A$34:$A$777,$A95,СВЦЭМ!$B$34:$B$777,L$83)+'СЕТ СН'!$H$11+СВЦЭМ!$D$10+'СЕТ СН'!$H$6-'СЕТ СН'!$H$23</f>
        <v>979.67062516999999</v>
      </c>
      <c r="M95" s="37">
        <f>SUMIFS(СВЦЭМ!$D$34:$D$777,СВЦЭМ!$A$34:$A$777,$A95,СВЦЭМ!$B$34:$B$777,M$83)+'СЕТ СН'!$H$11+СВЦЭМ!$D$10+'СЕТ СН'!$H$6-'СЕТ СН'!$H$23</f>
        <v>944.34629231000008</v>
      </c>
      <c r="N95" s="37">
        <f>SUMIFS(СВЦЭМ!$D$34:$D$777,СВЦЭМ!$A$34:$A$777,$A95,СВЦЭМ!$B$34:$B$777,N$83)+'СЕТ СН'!$H$11+СВЦЭМ!$D$10+'СЕТ СН'!$H$6-'СЕТ СН'!$H$23</f>
        <v>949.22099639999988</v>
      </c>
      <c r="O95" s="37">
        <f>SUMIFS(СВЦЭМ!$D$34:$D$777,СВЦЭМ!$A$34:$A$777,$A95,СВЦЭМ!$B$34:$B$777,O$83)+'СЕТ СН'!$H$11+СВЦЭМ!$D$10+'СЕТ СН'!$H$6-'СЕТ СН'!$H$23</f>
        <v>956.87366065000015</v>
      </c>
      <c r="P95" s="37">
        <f>SUMIFS(СВЦЭМ!$D$34:$D$777,СВЦЭМ!$A$34:$A$777,$A95,СВЦЭМ!$B$34:$B$777,P$83)+'СЕТ СН'!$H$11+СВЦЭМ!$D$10+'СЕТ СН'!$H$6-'СЕТ СН'!$H$23</f>
        <v>960.87146873000006</v>
      </c>
      <c r="Q95" s="37">
        <f>SUMIFS(СВЦЭМ!$D$34:$D$777,СВЦЭМ!$A$34:$A$777,$A95,СВЦЭМ!$B$34:$B$777,Q$83)+'СЕТ СН'!$H$11+СВЦЭМ!$D$10+'СЕТ СН'!$H$6-'СЕТ СН'!$H$23</f>
        <v>954.67145944000004</v>
      </c>
      <c r="R95" s="37">
        <f>SUMIFS(СВЦЭМ!$D$34:$D$777,СВЦЭМ!$A$34:$A$777,$A95,СВЦЭМ!$B$34:$B$777,R$83)+'СЕТ СН'!$H$11+СВЦЭМ!$D$10+'СЕТ СН'!$H$6-'СЕТ СН'!$H$23</f>
        <v>968.99552599000003</v>
      </c>
      <c r="S95" s="37">
        <f>SUMIFS(СВЦЭМ!$D$34:$D$777,СВЦЭМ!$A$34:$A$777,$A95,СВЦЭМ!$B$34:$B$777,S$83)+'СЕТ СН'!$H$11+СВЦЭМ!$D$10+'СЕТ СН'!$H$6-'СЕТ СН'!$H$23</f>
        <v>964.69456887000001</v>
      </c>
      <c r="T95" s="37">
        <f>SUMIFS(СВЦЭМ!$D$34:$D$777,СВЦЭМ!$A$34:$A$777,$A95,СВЦЭМ!$B$34:$B$777,T$83)+'СЕТ СН'!$H$11+СВЦЭМ!$D$10+'СЕТ СН'!$H$6-'СЕТ СН'!$H$23</f>
        <v>976.62588650999987</v>
      </c>
      <c r="U95" s="37">
        <f>SUMIFS(СВЦЭМ!$D$34:$D$777,СВЦЭМ!$A$34:$A$777,$A95,СВЦЭМ!$B$34:$B$777,U$83)+'СЕТ СН'!$H$11+СВЦЭМ!$D$10+'СЕТ СН'!$H$6-'СЕТ СН'!$H$23</f>
        <v>988.37020981000001</v>
      </c>
      <c r="V95" s="37">
        <f>SUMIFS(СВЦЭМ!$D$34:$D$777,СВЦЭМ!$A$34:$A$777,$A95,СВЦЭМ!$B$34:$B$777,V$83)+'СЕТ СН'!$H$11+СВЦЭМ!$D$10+'СЕТ СН'!$H$6-'СЕТ СН'!$H$23</f>
        <v>1013.9572838600002</v>
      </c>
      <c r="W95" s="37">
        <f>SUMIFS(СВЦЭМ!$D$34:$D$777,СВЦЭМ!$A$34:$A$777,$A95,СВЦЭМ!$B$34:$B$777,W$83)+'СЕТ СН'!$H$11+СВЦЭМ!$D$10+'СЕТ СН'!$H$6-'СЕТ СН'!$H$23</f>
        <v>1068.13708976</v>
      </c>
      <c r="X95" s="37">
        <f>SUMIFS(СВЦЭМ!$D$34:$D$777,СВЦЭМ!$A$34:$A$777,$A95,СВЦЭМ!$B$34:$B$777,X$83)+'СЕТ СН'!$H$11+СВЦЭМ!$D$10+'СЕТ СН'!$H$6-'СЕТ СН'!$H$23</f>
        <v>1101.6133134299998</v>
      </c>
      <c r="Y95" s="37">
        <f>SUMIFS(СВЦЭМ!$D$34:$D$777,СВЦЭМ!$A$34:$A$777,$A95,СВЦЭМ!$B$34:$B$777,Y$83)+'СЕТ СН'!$H$11+СВЦЭМ!$D$10+'СЕТ СН'!$H$6-'СЕТ СН'!$H$23</f>
        <v>1142.0587397700001</v>
      </c>
    </row>
    <row r="96" spans="1:27" ht="15.75" x14ac:dyDescent="0.2">
      <c r="A96" s="36">
        <f t="shared" si="2"/>
        <v>42960</v>
      </c>
      <c r="B96" s="37">
        <f>SUMIFS(СВЦЭМ!$D$34:$D$777,СВЦЭМ!$A$34:$A$777,$A96,СВЦЭМ!$B$34:$B$777,B$83)+'СЕТ СН'!$H$11+СВЦЭМ!$D$10+'СЕТ СН'!$H$6-'СЕТ СН'!$H$23</f>
        <v>1052.99453214</v>
      </c>
      <c r="C96" s="37">
        <f>SUMIFS(СВЦЭМ!$D$34:$D$777,СВЦЭМ!$A$34:$A$777,$A96,СВЦЭМ!$B$34:$B$777,C$83)+'СЕТ СН'!$H$11+СВЦЭМ!$D$10+'СЕТ СН'!$H$6-'СЕТ СН'!$H$23</f>
        <v>1145.4908389900002</v>
      </c>
      <c r="D96" s="37">
        <f>SUMIFS(СВЦЭМ!$D$34:$D$777,СВЦЭМ!$A$34:$A$777,$A96,СВЦЭМ!$B$34:$B$777,D$83)+'СЕТ СН'!$H$11+СВЦЭМ!$D$10+'СЕТ СН'!$H$6-'СЕТ СН'!$H$23</f>
        <v>1129.4591043199998</v>
      </c>
      <c r="E96" s="37">
        <f>SUMIFS(СВЦЭМ!$D$34:$D$777,СВЦЭМ!$A$34:$A$777,$A96,СВЦЭМ!$B$34:$B$777,E$83)+'СЕТ СН'!$H$11+СВЦЭМ!$D$10+'СЕТ СН'!$H$6-'СЕТ СН'!$H$23</f>
        <v>1125.8178674299998</v>
      </c>
      <c r="F96" s="37">
        <f>SUMIFS(СВЦЭМ!$D$34:$D$777,СВЦЭМ!$A$34:$A$777,$A96,СВЦЭМ!$B$34:$B$777,F$83)+'СЕТ СН'!$H$11+СВЦЭМ!$D$10+'СЕТ СН'!$H$6-'СЕТ СН'!$H$23</f>
        <v>1144.1817309799999</v>
      </c>
      <c r="G96" s="37">
        <f>SUMIFS(СВЦЭМ!$D$34:$D$777,СВЦЭМ!$A$34:$A$777,$A96,СВЦЭМ!$B$34:$B$777,G$83)+'СЕТ СН'!$H$11+СВЦЭМ!$D$10+'СЕТ СН'!$H$6-'СЕТ СН'!$H$23</f>
        <v>1141.0815456199998</v>
      </c>
      <c r="H96" s="37">
        <f>SUMIFS(СВЦЭМ!$D$34:$D$777,СВЦЭМ!$A$34:$A$777,$A96,СВЦЭМ!$B$34:$B$777,H$83)+'СЕТ СН'!$H$11+СВЦЭМ!$D$10+'СЕТ СН'!$H$6-'СЕТ СН'!$H$23</f>
        <v>1148.1063762200001</v>
      </c>
      <c r="I96" s="37">
        <f>SUMIFS(СВЦЭМ!$D$34:$D$777,СВЦЭМ!$A$34:$A$777,$A96,СВЦЭМ!$B$34:$B$777,I$83)+'СЕТ СН'!$H$11+СВЦЭМ!$D$10+'СЕТ СН'!$H$6-'СЕТ СН'!$H$23</f>
        <v>1105.0068607600001</v>
      </c>
      <c r="J96" s="37">
        <f>SUMIFS(СВЦЭМ!$D$34:$D$777,СВЦЭМ!$A$34:$A$777,$A96,СВЦЭМ!$B$34:$B$777,J$83)+'СЕТ СН'!$H$11+СВЦЭМ!$D$10+'СЕТ СН'!$H$6-'СЕТ СН'!$H$23</f>
        <v>1057.6909731300002</v>
      </c>
      <c r="K96" s="37">
        <f>SUMIFS(СВЦЭМ!$D$34:$D$777,СВЦЭМ!$A$34:$A$777,$A96,СВЦЭМ!$B$34:$B$777,K$83)+'СЕТ СН'!$H$11+СВЦЭМ!$D$10+'СЕТ СН'!$H$6-'СЕТ СН'!$H$23</f>
        <v>1057.0194063600002</v>
      </c>
      <c r="L96" s="37">
        <f>SUMIFS(СВЦЭМ!$D$34:$D$777,СВЦЭМ!$A$34:$A$777,$A96,СВЦЭМ!$B$34:$B$777,L$83)+'СЕТ СН'!$H$11+СВЦЭМ!$D$10+'СЕТ СН'!$H$6-'СЕТ СН'!$H$23</f>
        <v>1030.9882360000001</v>
      </c>
      <c r="M96" s="37">
        <f>SUMIFS(СВЦЭМ!$D$34:$D$777,СВЦЭМ!$A$34:$A$777,$A96,СВЦЭМ!$B$34:$B$777,M$83)+'СЕТ СН'!$H$11+СВЦЭМ!$D$10+'СЕТ СН'!$H$6-'СЕТ СН'!$H$23</f>
        <v>996.70015732000002</v>
      </c>
      <c r="N96" s="37">
        <f>SUMIFS(СВЦЭМ!$D$34:$D$777,СВЦЭМ!$A$34:$A$777,$A96,СВЦЭМ!$B$34:$B$777,N$83)+'СЕТ СН'!$H$11+СВЦЭМ!$D$10+'СЕТ СН'!$H$6-'СЕТ СН'!$H$23</f>
        <v>996.19906756</v>
      </c>
      <c r="O96" s="37">
        <f>SUMIFS(СВЦЭМ!$D$34:$D$777,СВЦЭМ!$A$34:$A$777,$A96,СВЦЭМ!$B$34:$B$777,O$83)+'СЕТ СН'!$H$11+СВЦЭМ!$D$10+'СЕТ СН'!$H$6-'СЕТ СН'!$H$23</f>
        <v>994.14325336000002</v>
      </c>
      <c r="P96" s="37">
        <f>SUMIFS(СВЦЭМ!$D$34:$D$777,СВЦЭМ!$A$34:$A$777,$A96,СВЦЭМ!$B$34:$B$777,P$83)+'СЕТ СН'!$H$11+СВЦЭМ!$D$10+'СЕТ СН'!$H$6-'СЕТ СН'!$H$23</f>
        <v>998.46874664999996</v>
      </c>
      <c r="Q96" s="37">
        <f>SUMIFS(СВЦЭМ!$D$34:$D$777,СВЦЭМ!$A$34:$A$777,$A96,СВЦЭМ!$B$34:$B$777,Q$83)+'СЕТ СН'!$H$11+СВЦЭМ!$D$10+'СЕТ СН'!$H$6-'СЕТ СН'!$H$23</f>
        <v>994.53592948000005</v>
      </c>
      <c r="R96" s="37">
        <f>SUMIFS(СВЦЭМ!$D$34:$D$777,СВЦЭМ!$A$34:$A$777,$A96,СВЦЭМ!$B$34:$B$777,R$83)+'СЕТ СН'!$H$11+СВЦЭМ!$D$10+'СЕТ СН'!$H$6-'СЕТ СН'!$H$23</f>
        <v>984.02533378999988</v>
      </c>
      <c r="S96" s="37">
        <f>SUMIFS(СВЦЭМ!$D$34:$D$777,СВЦЭМ!$A$34:$A$777,$A96,СВЦЭМ!$B$34:$B$777,S$83)+'СЕТ СН'!$H$11+СВЦЭМ!$D$10+'СЕТ СН'!$H$6-'СЕТ СН'!$H$23</f>
        <v>987.15792456999998</v>
      </c>
      <c r="T96" s="37">
        <f>SUMIFS(СВЦЭМ!$D$34:$D$777,СВЦЭМ!$A$34:$A$777,$A96,СВЦЭМ!$B$34:$B$777,T$83)+'СЕТ СН'!$H$11+СВЦЭМ!$D$10+'СЕТ СН'!$H$6-'СЕТ СН'!$H$23</f>
        <v>990.8648371700001</v>
      </c>
      <c r="U96" s="37">
        <f>SUMIFS(СВЦЭМ!$D$34:$D$777,СВЦЭМ!$A$34:$A$777,$A96,СВЦЭМ!$B$34:$B$777,U$83)+'СЕТ СН'!$H$11+СВЦЭМ!$D$10+'СЕТ СН'!$H$6-'СЕТ СН'!$H$23</f>
        <v>988.70196846999988</v>
      </c>
      <c r="V96" s="37">
        <f>SUMIFS(СВЦЭМ!$D$34:$D$777,СВЦЭМ!$A$34:$A$777,$A96,СВЦЭМ!$B$34:$B$777,V$83)+'СЕТ СН'!$H$11+СВЦЭМ!$D$10+'СЕТ СН'!$H$6-'СЕТ СН'!$H$23</f>
        <v>1022.0556031800002</v>
      </c>
      <c r="W96" s="37">
        <f>SUMIFS(СВЦЭМ!$D$34:$D$777,СВЦЭМ!$A$34:$A$777,$A96,СВЦЭМ!$B$34:$B$777,W$83)+'СЕТ СН'!$H$11+СВЦЭМ!$D$10+'СЕТ СН'!$H$6-'СЕТ СН'!$H$23</f>
        <v>1093.1657056999998</v>
      </c>
      <c r="X96" s="37">
        <f>SUMIFS(СВЦЭМ!$D$34:$D$777,СВЦЭМ!$A$34:$A$777,$A96,СВЦЭМ!$B$34:$B$777,X$83)+'СЕТ СН'!$H$11+СВЦЭМ!$D$10+'СЕТ СН'!$H$6-'СЕТ СН'!$H$23</f>
        <v>1070.3629302200002</v>
      </c>
      <c r="Y96" s="37">
        <f>SUMIFS(СВЦЭМ!$D$34:$D$777,СВЦЭМ!$A$34:$A$777,$A96,СВЦЭМ!$B$34:$B$777,Y$83)+'СЕТ СН'!$H$11+СВЦЭМ!$D$10+'СЕТ СН'!$H$6-'СЕТ СН'!$H$23</f>
        <v>1033.0589852400001</v>
      </c>
    </row>
    <row r="97" spans="1:25" ht="15.75" x14ac:dyDescent="0.2">
      <c r="A97" s="36">
        <f t="shared" si="2"/>
        <v>42961</v>
      </c>
      <c r="B97" s="37">
        <f>SUMIFS(СВЦЭМ!$D$34:$D$777,СВЦЭМ!$A$34:$A$777,$A97,СВЦЭМ!$B$34:$B$777,B$83)+'СЕТ СН'!$H$11+СВЦЭМ!$D$10+'СЕТ СН'!$H$6-'СЕТ СН'!$H$23</f>
        <v>1100.3087553099999</v>
      </c>
      <c r="C97" s="37">
        <f>SUMIFS(СВЦЭМ!$D$34:$D$777,СВЦЭМ!$A$34:$A$777,$A97,СВЦЭМ!$B$34:$B$777,C$83)+'СЕТ СН'!$H$11+СВЦЭМ!$D$10+'СЕТ СН'!$H$6-'СЕТ СН'!$H$23</f>
        <v>1168.2344809599999</v>
      </c>
      <c r="D97" s="37">
        <f>SUMIFS(СВЦЭМ!$D$34:$D$777,СВЦЭМ!$A$34:$A$777,$A97,СВЦЭМ!$B$34:$B$777,D$83)+'СЕТ СН'!$H$11+СВЦЭМ!$D$10+'СЕТ СН'!$H$6-'СЕТ СН'!$H$23</f>
        <v>1212.2682231099998</v>
      </c>
      <c r="E97" s="37">
        <f>SUMIFS(СВЦЭМ!$D$34:$D$777,СВЦЭМ!$A$34:$A$777,$A97,СВЦЭМ!$B$34:$B$777,E$83)+'СЕТ СН'!$H$11+СВЦЭМ!$D$10+'СЕТ СН'!$H$6-'СЕТ СН'!$H$23</f>
        <v>1249.3507644800002</v>
      </c>
      <c r="F97" s="37">
        <f>SUMIFS(СВЦЭМ!$D$34:$D$777,СВЦЭМ!$A$34:$A$777,$A97,СВЦЭМ!$B$34:$B$777,F$83)+'СЕТ СН'!$H$11+СВЦЭМ!$D$10+'СЕТ СН'!$H$6-'СЕТ СН'!$H$23</f>
        <v>1261.3745619400001</v>
      </c>
      <c r="G97" s="37">
        <f>SUMIFS(СВЦЭМ!$D$34:$D$777,СВЦЭМ!$A$34:$A$777,$A97,СВЦЭМ!$B$34:$B$777,G$83)+'СЕТ СН'!$H$11+СВЦЭМ!$D$10+'СЕТ СН'!$H$6-'СЕТ СН'!$H$23</f>
        <v>1251.7768818</v>
      </c>
      <c r="H97" s="37">
        <f>SUMIFS(СВЦЭМ!$D$34:$D$777,СВЦЭМ!$A$34:$A$777,$A97,СВЦЭМ!$B$34:$B$777,H$83)+'СЕТ СН'!$H$11+СВЦЭМ!$D$10+'СЕТ СН'!$H$6-'СЕТ СН'!$H$23</f>
        <v>1170.4328968700001</v>
      </c>
      <c r="I97" s="37">
        <f>SUMIFS(СВЦЭМ!$D$34:$D$777,СВЦЭМ!$A$34:$A$777,$A97,СВЦЭМ!$B$34:$B$777,I$83)+'СЕТ СН'!$H$11+СВЦЭМ!$D$10+'СЕТ СН'!$H$6-'СЕТ СН'!$H$23</f>
        <v>1168.56378012</v>
      </c>
      <c r="J97" s="37">
        <f>SUMIFS(СВЦЭМ!$D$34:$D$777,СВЦЭМ!$A$34:$A$777,$A97,СВЦЭМ!$B$34:$B$777,J$83)+'СЕТ СН'!$H$11+СВЦЭМ!$D$10+'СЕТ СН'!$H$6-'СЕТ СН'!$H$23</f>
        <v>1084.1694763999999</v>
      </c>
      <c r="K97" s="37">
        <f>SUMIFS(СВЦЭМ!$D$34:$D$777,СВЦЭМ!$A$34:$A$777,$A97,СВЦЭМ!$B$34:$B$777,K$83)+'СЕТ СН'!$H$11+СВЦЭМ!$D$10+'СЕТ СН'!$H$6-'СЕТ СН'!$H$23</f>
        <v>1047.4176597599999</v>
      </c>
      <c r="L97" s="37">
        <f>SUMIFS(СВЦЭМ!$D$34:$D$777,СВЦЭМ!$A$34:$A$777,$A97,СВЦЭМ!$B$34:$B$777,L$83)+'СЕТ СН'!$H$11+СВЦЭМ!$D$10+'СЕТ СН'!$H$6-'СЕТ СН'!$H$23</f>
        <v>970.29435272000001</v>
      </c>
      <c r="M97" s="37">
        <f>SUMIFS(СВЦЭМ!$D$34:$D$777,СВЦЭМ!$A$34:$A$777,$A97,СВЦЭМ!$B$34:$B$777,M$83)+'СЕТ СН'!$H$11+СВЦЭМ!$D$10+'СЕТ СН'!$H$6-'СЕТ СН'!$H$23</f>
        <v>955.8157138900001</v>
      </c>
      <c r="N97" s="37">
        <f>SUMIFS(СВЦЭМ!$D$34:$D$777,СВЦЭМ!$A$34:$A$777,$A97,СВЦЭМ!$B$34:$B$777,N$83)+'СЕТ СН'!$H$11+СВЦЭМ!$D$10+'СЕТ СН'!$H$6-'СЕТ СН'!$H$23</f>
        <v>950.54600125000002</v>
      </c>
      <c r="O97" s="37">
        <f>SUMIFS(СВЦЭМ!$D$34:$D$777,СВЦЭМ!$A$34:$A$777,$A97,СВЦЭМ!$B$34:$B$777,O$83)+'СЕТ СН'!$H$11+СВЦЭМ!$D$10+'СЕТ СН'!$H$6-'СЕТ СН'!$H$23</f>
        <v>955.00857377000011</v>
      </c>
      <c r="P97" s="37">
        <f>SUMIFS(СВЦЭМ!$D$34:$D$777,СВЦЭМ!$A$34:$A$777,$A97,СВЦЭМ!$B$34:$B$777,P$83)+'СЕТ СН'!$H$11+СВЦЭМ!$D$10+'СЕТ СН'!$H$6-'СЕТ СН'!$H$23</f>
        <v>954.33219696000015</v>
      </c>
      <c r="Q97" s="37">
        <f>SUMIFS(СВЦЭМ!$D$34:$D$777,СВЦЭМ!$A$34:$A$777,$A97,СВЦЭМ!$B$34:$B$777,Q$83)+'СЕТ СН'!$H$11+СВЦЭМ!$D$10+'СЕТ СН'!$H$6-'СЕТ СН'!$H$23</f>
        <v>956.97135056000002</v>
      </c>
      <c r="R97" s="37">
        <f>SUMIFS(СВЦЭМ!$D$34:$D$777,СВЦЭМ!$A$34:$A$777,$A97,СВЦЭМ!$B$34:$B$777,R$83)+'СЕТ СН'!$H$11+СВЦЭМ!$D$10+'СЕТ СН'!$H$6-'СЕТ СН'!$H$23</f>
        <v>954.68710310999995</v>
      </c>
      <c r="S97" s="37">
        <f>SUMIFS(СВЦЭМ!$D$34:$D$777,СВЦЭМ!$A$34:$A$777,$A97,СВЦЭМ!$B$34:$B$777,S$83)+'СЕТ СН'!$H$11+СВЦЭМ!$D$10+'СЕТ СН'!$H$6-'СЕТ СН'!$H$23</f>
        <v>951.14732116999994</v>
      </c>
      <c r="T97" s="37">
        <f>SUMIFS(СВЦЭМ!$D$34:$D$777,СВЦЭМ!$A$34:$A$777,$A97,СВЦЭМ!$B$34:$B$777,T$83)+'СЕТ СН'!$H$11+СВЦЭМ!$D$10+'СЕТ СН'!$H$6-'СЕТ СН'!$H$23</f>
        <v>960.33886338999991</v>
      </c>
      <c r="U97" s="37">
        <f>SUMIFS(СВЦЭМ!$D$34:$D$777,СВЦЭМ!$A$34:$A$777,$A97,СВЦЭМ!$B$34:$B$777,U$83)+'СЕТ СН'!$H$11+СВЦЭМ!$D$10+'СЕТ СН'!$H$6-'СЕТ СН'!$H$23</f>
        <v>958.10821314999998</v>
      </c>
      <c r="V97" s="37">
        <f>SUMIFS(СВЦЭМ!$D$34:$D$777,СВЦЭМ!$A$34:$A$777,$A97,СВЦЭМ!$B$34:$B$777,V$83)+'СЕТ СН'!$H$11+СВЦЭМ!$D$10+'СЕТ СН'!$H$6-'СЕТ СН'!$H$23</f>
        <v>973.76815620000002</v>
      </c>
      <c r="W97" s="37">
        <f>SUMIFS(СВЦЭМ!$D$34:$D$777,СВЦЭМ!$A$34:$A$777,$A97,СВЦЭМ!$B$34:$B$777,W$83)+'СЕТ СН'!$H$11+СВЦЭМ!$D$10+'СЕТ СН'!$H$6-'СЕТ СН'!$H$23</f>
        <v>1040.9146778899999</v>
      </c>
      <c r="X97" s="37">
        <f>SUMIFS(СВЦЭМ!$D$34:$D$777,СВЦЭМ!$A$34:$A$777,$A97,СВЦЭМ!$B$34:$B$777,X$83)+'СЕТ СН'!$H$11+СВЦЭМ!$D$10+'СЕТ СН'!$H$6-'СЕТ СН'!$H$23</f>
        <v>1077.2524830699999</v>
      </c>
      <c r="Y97" s="37">
        <f>SUMIFS(СВЦЭМ!$D$34:$D$777,СВЦЭМ!$A$34:$A$777,$A97,СВЦЭМ!$B$34:$B$777,Y$83)+'СЕТ СН'!$H$11+СВЦЭМ!$D$10+'СЕТ СН'!$H$6-'СЕТ СН'!$H$23</f>
        <v>1089.81538869</v>
      </c>
    </row>
    <row r="98" spans="1:25" ht="15.75" x14ac:dyDescent="0.2">
      <c r="A98" s="36">
        <f t="shared" si="2"/>
        <v>42962</v>
      </c>
      <c r="B98" s="37">
        <f>SUMIFS(СВЦЭМ!$D$34:$D$777,СВЦЭМ!$A$34:$A$777,$A98,СВЦЭМ!$B$34:$B$777,B$83)+'СЕТ СН'!$H$11+СВЦЭМ!$D$10+'СЕТ СН'!$H$6-'СЕТ СН'!$H$23</f>
        <v>1129.18163555</v>
      </c>
      <c r="C98" s="37">
        <f>SUMIFS(СВЦЭМ!$D$34:$D$777,СВЦЭМ!$A$34:$A$777,$A98,СВЦЭМ!$B$34:$B$777,C$83)+'СЕТ СН'!$H$11+СВЦЭМ!$D$10+'СЕТ СН'!$H$6-'СЕТ СН'!$H$23</f>
        <v>1208.8091396199998</v>
      </c>
      <c r="D98" s="37">
        <f>SUMIFS(СВЦЭМ!$D$34:$D$777,СВЦЭМ!$A$34:$A$777,$A98,СВЦЭМ!$B$34:$B$777,D$83)+'СЕТ СН'!$H$11+СВЦЭМ!$D$10+'СЕТ СН'!$H$6-'СЕТ СН'!$H$23</f>
        <v>1240.2742728100002</v>
      </c>
      <c r="E98" s="37">
        <f>SUMIFS(СВЦЭМ!$D$34:$D$777,СВЦЭМ!$A$34:$A$777,$A98,СВЦЭМ!$B$34:$B$777,E$83)+'СЕТ СН'!$H$11+СВЦЭМ!$D$10+'СЕТ СН'!$H$6-'СЕТ СН'!$H$23</f>
        <v>1262.9579894600001</v>
      </c>
      <c r="F98" s="37">
        <f>SUMIFS(СВЦЭМ!$D$34:$D$777,СВЦЭМ!$A$34:$A$777,$A98,СВЦЭМ!$B$34:$B$777,F$83)+'СЕТ СН'!$H$11+СВЦЭМ!$D$10+'СЕТ СН'!$H$6-'СЕТ СН'!$H$23</f>
        <v>1267.7907253100002</v>
      </c>
      <c r="G98" s="37">
        <f>SUMIFS(СВЦЭМ!$D$34:$D$777,СВЦЭМ!$A$34:$A$777,$A98,СВЦЭМ!$B$34:$B$777,G$83)+'СЕТ СН'!$H$11+СВЦЭМ!$D$10+'СЕТ СН'!$H$6-'СЕТ СН'!$H$23</f>
        <v>1256.5412289199999</v>
      </c>
      <c r="H98" s="37">
        <f>SUMIFS(СВЦЭМ!$D$34:$D$777,СВЦЭМ!$A$34:$A$777,$A98,СВЦЭМ!$B$34:$B$777,H$83)+'СЕТ СН'!$H$11+СВЦЭМ!$D$10+'СЕТ СН'!$H$6-'СЕТ СН'!$H$23</f>
        <v>1215.1218252099998</v>
      </c>
      <c r="I98" s="37">
        <f>SUMIFS(СВЦЭМ!$D$34:$D$777,СВЦЭМ!$A$34:$A$777,$A98,СВЦЭМ!$B$34:$B$777,I$83)+'СЕТ СН'!$H$11+СВЦЭМ!$D$10+'СЕТ СН'!$H$6-'СЕТ СН'!$H$23</f>
        <v>1088.5675063200001</v>
      </c>
      <c r="J98" s="37">
        <f>SUMIFS(СВЦЭМ!$D$34:$D$777,СВЦЭМ!$A$34:$A$777,$A98,СВЦЭМ!$B$34:$B$777,J$83)+'СЕТ СН'!$H$11+СВЦЭМ!$D$10+'СЕТ СН'!$H$6-'СЕТ СН'!$H$23</f>
        <v>1093.1928607300001</v>
      </c>
      <c r="K98" s="37">
        <f>SUMIFS(СВЦЭМ!$D$34:$D$777,СВЦЭМ!$A$34:$A$777,$A98,СВЦЭМ!$B$34:$B$777,K$83)+'СЕТ СН'!$H$11+СВЦЭМ!$D$10+'СЕТ СН'!$H$6-'СЕТ СН'!$H$23</f>
        <v>1045.70326546</v>
      </c>
      <c r="L98" s="37">
        <f>SUMIFS(СВЦЭМ!$D$34:$D$777,СВЦЭМ!$A$34:$A$777,$A98,СВЦЭМ!$B$34:$B$777,L$83)+'СЕТ СН'!$H$11+СВЦЭМ!$D$10+'СЕТ СН'!$H$6-'СЕТ СН'!$H$23</f>
        <v>966.92717059000006</v>
      </c>
      <c r="M98" s="37">
        <f>SUMIFS(СВЦЭМ!$D$34:$D$777,СВЦЭМ!$A$34:$A$777,$A98,СВЦЭМ!$B$34:$B$777,M$83)+'СЕТ СН'!$H$11+СВЦЭМ!$D$10+'СЕТ СН'!$H$6-'СЕТ СН'!$H$23</f>
        <v>935.34588703999998</v>
      </c>
      <c r="N98" s="37">
        <f>SUMIFS(СВЦЭМ!$D$34:$D$777,СВЦЭМ!$A$34:$A$777,$A98,СВЦЭМ!$B$34:$B$777,N$83)+'СЕТ СН'!$H$11+СВЦЭМ!$D$10+'СЕТ СН'!$H$6-'СЕТ СН'!$H$23</f>
        <v>934.38886777000016</v>
      </c>
      <c r="O98" s="37">
        <f>SUMIFS(СВЦЭМ!$D$34:$D$777,СВЦЭМ!$A$34:$A$777,$A98,СВЦЭМ!$B$34:$B$777,O$83)+'СЕТ СН'!$H$11+СВЦЭМ!$D$10+'СЕТ СН'!$H$6-'СЕТ СН'!$H$23</f>
        <v>936.26208320000001</v>
      </c>
      <c r="P98" s="37">
        <f>SUMIFS(СВЦЭМ!$D$34:$D$777,СВЦЭМ!$A$34:$A$777,$A98,СВЦЭМ!$B$34:$B$777,P$83)+'СЕТ СН'!$H$11+СВЦЭМ!$D$10+'СЕТ СН'!$H$6-'СЕТ СН'!$H$23</f>
        <v>939.31085045999998</v>
      </c>
      <c r="Q98" s="37">
        <f>SUMIFS(СВЦЭМ!$D$34:$D$777,СВЦЭМ!$A$34:$A$777,$A98,СВЦЭМ!$B$34:$B$777,Q$83)+'СЕТ СН'!$H$11+СВЦЭМ!$D$10+'СЕТ СН'!$H$6-'СЕТ СН'!$H$23</f>
        <v>936.36535210000011</v>
      </c>
      <c r="R98" s="37">
        <f>SUMIFS(СВЦЭМ!$D$34:$D$777,СВЦЭМ!$A$34:$A$777,$A98,СВЦЭМ!$B$34:$B$777,R$83)+'СЕТ СН'!$H$11+СВЦЭМ!$D$10+'СЕТ СН'!$H$6-'СЕТ СН'!$H$23</f>
        <v>946.96076816000004</v>
      </c>
      <c r="S98" s="37">
        <f>SUMIFS(СВЦЭМ!$D$34:$D$777,СВЦЭМ!$A$34:$A$777,$A98,СВЦЭМ!$B$34:$B$777,S$83)+'СЕТ СН'!$H$11+СВЦЭМ!$D$10+'СЕТ СН'!$H$6-'СЕТ СН'!$H$23</f>
        <v>943.47548234999999</v>
      </c>
      <c r="T98" s="37">
        <f>SUMIFS(СВЦЭМ!$D$34:$D$777,СВЦЭМ!$A$34:$A$777,$A98,СВЦЭМ!$B$34:$B$777,T$83)+'СЕТ СН'!$H$11+СВЦЭМ!$D$10+'СЕТ СН'!$H$6-'СЕТ СН'!$H$23</f>
        <v>941.68021178000004</v>
      </c>
      <c r="U98" s="37">
        <f>SUMIFS(СВЦЭМ!$D$34:$D$777,СВЦЭМ!$A$34:$A$777,$A98,СВЦЭМ!$B$34:$B$777,U$83)+'СЕТ СН'!$H$11+СВЦЭМ!$D$10+'СЕТ СН'!$H$6-'СЕТ СН'!$H$23</f>
        <v>941.51348529000006</v>
      </c>
      <c r="V98" s="37">
        <f>SUMIFS(СВЦЭМ!$D$34:$D$777,СВЦЭМ!$A$34:$A$777,$A98,СВЦЭМ!$B$34:$B$777,V$83)+'СЕТ СН'!$H$11+СВЦЭМ!$D$10+'СЕТ СН'!$H$6-'СЕТ СН'!$H$23</f>
        <v>976.46935557999996</v>
      </c>
      <c r="W98" s="37">
        <f>SUMIFS(СВЦЭМ!$D$34:$D$777,СВЦЭМ!$A$34:$A$777,$A98,СВЦЭМ!$B$34:$B$777,W$83)+'СЕТ СН'!$H$11+СВЦЭМ!$D$10+'СЕТ СН'!$H$6-'СЕТ СН'!$H$23</f>
        <v>1052.57896678</v>
      </c>
      <c r="X98" s="37">
        <f>SUMIFS(СВЦЭМ!$D$34:$D$777,СВЦЭМ!$A$34:$A$777,$A98,СВЦЭМ!$B$34:$B$777,X$83)+'СЕТ СН'!$H$11+СВЦЭМ!$D$10+'СЕТ СН'!$H$6-'СЕТ СН'!$H$23</f>
        <v>1061.2286705500001</v>
      </c>
      <c r="Y98" s="37">
        <f>SUMIFS(СВЦЭМ!$D$34:$D$777,СВЦЭМ!$A$34:$A$777,$A98,СВЦЭМ!$B$34:$B$777,Y$83)+'СЕТ СН'!$H$11+СВЦЭМ!$D$10+'СЕТ СН'!$H$6-'СЕТ СН'!$H$23</f>
        <v>1098.2209041000001</v>
      </c>
    </row>
    <row r="99" spans="1:25" ht="15.75" x14ac:dyDescent="0.2">
      <c r="A99" s="36">
        <f t="shared" si="2"/>
        <v>42963</v>
      </c>
      <c r="B99" s="37">
        <f>SUMIFS(СВЦЭМ!$D$34:$D$777,СВЦЭМ!$A$34:$A$777,$A99,СВЦЭМ!$B$34:$B$777,B$83)+'СЕТ СН'!$H$11+СВЦЭМ!$D$10+'СЕТ СН'!$H$6-'СЕТ СН'!$H$23</f>
        <v>1167.18786275</v>
      </c>
      <c r="C99" s="37">
        <f>SUMIFS(СВЦЭМ!$D$34:$D$777,СВЦЭМ!$A$34:$A$777,$A99,СВЦЭМ!$B$34:$B$777,C$83)+'СЕТ СН'!$H$11+СВЦЭМ!$D$10+'СЕТ СН'!$H$6-'СЕТ СН'!$H$23</f>
        <v>1215.12862941</v>
      </c>
      <c r="D99" s="37">
        <f>SUMIFS(СВЦЭМ!$D$34:$D$777,СВЦЭМ!$A$34:$A$777,$A99,СВЦЭМ!$B$34:$B$777,D$83)+'СЕТ СН'!$H$11+СВЦЭМ!$D$10+'СЕТ СН'!$H$6-'СЕТ СН'!$H$23</f>
        <v>1234.73885793</v>
      </c>
      <c r="E99" s="37">
        <f>SUMIFS(СВЦЭМ!$D$34:$D$777,СВЦЭМ!$A$34:$A$777,$A99,СВЦЭМ!$B$34:$B$777,E$83)+'СЕТ СН'!$H$11+СВЦЭМ!$D$10+'СЕТ СН'!$H$6-'СЕТ СН'!$H$23</f>
        <v>1242.2393955699999</v>
      </c>
      <c r="F99" s="37">
        <f>SUMIFS(СВЦЭМ!$D$34:$D$777,СВЦЭМ!$A$34:$A$777,$A99,СВЦЭМ!$B$34:$B$777,F$83)+'СЕТ СН'!$H$11+СВЦЭМ!$D$10+'СЕТ СН'!$H$6-'СЕТ СН'!$H$23</f>
        <v>1252.5070611299998</v>
      </c>
      <c r="G99" s="37">
        <f>SUMIFS(СВЦЭМ!$D$34:$D$777,СВЦЭМ!$A$34:$A$777,$A99,СВЦЭМ!$B$34:$B$777,G$83)+'СЕТ СН'!$H$11+СВЦЭМ!$D$10+'СЕТ СН'!$H$6-'СЕТ СН'!$H$23</f>
        <v>1241.5210702599998</v>
      </c>
      <c r="H99" s="37">
        <f>SUMIFS(СВЦЭМ!$D$34:$D$777,СВЦЭМ!$A$34:$A$777,$A99,СВЦЭМ!$B$34:$B$777,H$83)+'СЕТ СН'!$H$11+СВЦЭМ!$D$10+'СЕТ СН'!$H$6-'СЕТ СН'!$H$23</f>
        <v>1212.8321676800001</v>
      </c>
      <c r="I99" s="37">
        <f>SUMIFS(СВЦЭМ!$D$34:$D$777,СВЦЭМ!$A$34:$A$777,$A99,СВЦЭМ!$B$34:$B$777,I$83)+'СЕТ СН'!$H$11+СВЦЭМ!$D$10+'СЕТ СН'!$H$6-'СЕТ СН'!$H$23</f>
        <v>1166.4436490600001</v>
      </c>
      <c r="J99" s="37">
        <f>SUMIFS(СВЦЭМ!$D$34:$D$777,СВЦЭМ!$A$34:$A$777,$A99,СВЦЭМ!$B$34:$B$777,J$83)+'СЕТ СН'!$H$11+СВЦЭМ!$D$10+'СЕТ СН'!$H$6-'СЕТ СН'!$H$23</f>
        <v>1117.0246235200002</v>
      </c>
      <c r="K99" s="37">
        <f>SUMIFS(СВЦЭМ!$D$34:$D$777,СВЦЭМ!$A$34:$A$777,$A99,СВЦЭМ!$B$34:$B$777,K$83)+'СЕТ СН'!$H$11+СВЦЭМ!$D$10+'СЕТ СН'!$H$6-'СЕТ СН'!$H$23</f>
        <v>1056.83524425</v>
      </c>
      <c r="L99" s="37">
        <f>SUMIFS(СВЦЭМ!$D$34:$D$777,СВЦЭМ!$A$34:$A$777,$A99,СВЦЭМ!$B$34:$B$777,L$83)+'СЕТ СН'!$H$11+СВЦЭМ!$D$10+'СЕТ СН'!$H$6-'СЕТ СН'!$H$23</f>
        <v>975.50591942000005</v>
      </c>
      <c r="M99" s="37">
        <f>SUMIFS(СВЦЭМ!$D$34:$D$777,СВЦЭМ!$A$34:$A$777,$A99,СВЦЭМ!$B$34:$B$777,M$83)+'СЕТ СН'!$H$11+СВЦЭМ!$D$10+'СЕТ СН'!$H$6-'СЕТ СН'!$H$23</f>
        <v>942.91347502000008</v>
      </c>
      <c r="N99" s="37">
        <f>SUMIFS(СВЦЭМ!$D$34:$D$777,СВЦЭМ!$A$34:$A$777,$A99,СВЦЭМ!$B$34:$B$777,N$83)+'СЕТ СН'!$H$11+СВЦЭМ!$D$10+'СЕТ СН'!$H$6-'СЕТ СН'!$H$23</f>
        <v>938.56143362000012</v>
      </c>
      <c r="O99" s="37">
        <f>SUMIFS(СВЦЭМ!$D$34:$D$777,СВЦЭМ!$A$34:$A$777,$A99,СВЦЭМ!$B$34:$B$777,O$83)+'СЕТ СН'!$H$11+СВЦЭМ!$D$10+'СЕТ СН'!$H$6-'СЕТ СН'!$H$23</f>
        <v>942.26266112000008</v>
      </c>
      <c r="P99" s="37">
        <f>SUMIFS(СВЦЭМ!$D$34:$D$777,СВЦЭМ!$A$34:$A$777,$A99,СВЦЭМ!$B$34:$B$777,P$83)+'СЕТ СН'!$H$11+СВЦЭМ!$D$10+'СЕТ СН'!$H$6-'СЕТ СН'!$H$23</f>
        <v>947.13417289000017</v>
      </c>
      <c r="Q99" s="37">
        <f>SUMIFS(СВЦЭМ!$D$34:$D$777,СВЦЭМ!$A$34:$A$777,$A99,СВЦЭМ!$B$34:$B$777,Q$83)+'СЕТ СН'!$H$11+СВЦЭМ!$D$10+'СЕТ СН'!$H$6-'СЕТ СН'!$H$23</f>
        <v>947.75697756</v>
      </c>
      <c r="R99" s="37">
        <f>SUMIFS(СВЦЭМ!$D$34:$D$777,СВЦЭМ!$A$34:$A$777,$A99,СВЦЭМ!$B$34:$B$777,R$83)+'СЕТ СН'!$H$11+СВЦЭМ!$D$10+'СЕТ СН'!$H$6-'СЕТ СН'!$H$23</f>
        <v>946.25472264000018</v>
      </c>
      <c r="S99" s="37">
        <f>SUMIFS(СВЦЭМ!$D$34:$D$777,СВЦЭМ!$A$34:$A$777,$A99,СВЦЭМ!$B$34:$B$777,S$83)+'СЕТ СН'!$H$11+СВЦЭМ!$D$10+'СЕТ СН'!$H$6-'СЕТ СН'!$H$23</f>
        <v>940.6771851200001</v>
      </c>
      <c r="T99" s="37">
        <f>SUMIFS(СВЦЭМ!$D$34:$D$777,СВЦЭМ!$A$34:$A$777,$A99,СВЦЭМ!$B$34:$B$777,T$83)+'СЕТ СН'!$H$11+СВЦЭМ!$D$10+'СЕТ СН'!$H$6-'СЕТ СН'!$H$23</f>
        <v>940.14596556000015</v>
      </c>
      <c r="U99" s="37">
        <f>SUMIFS(СВЦЭМ!$D$34:$D$777,СВЦЭМ!$A$34:$A$777,$A99,СВЦЭМ!$B$34:$B$777,U$83)+'СЕТ СН'!$H$11+СВЦЭМ!$D$10+'СЕТ СН'!$H$6-'СЕТ СН'!$H$23</f>
        <v>940.07400138999992</v>
      </c>
      <c r="V99" s="37">
        <f>SUMIFS(СВЦЭМ!$D$34:$D$777,СВЦЭМ!$A$34:$A$777,$A99,СВЦЭМ!$B$34:$B$777,V$83)+'СЕТ СН'!$H$11+СВЦЭМ!$D$10+'СЕТ СН'!$H$6-'СЕТ СН'!$H$23</f>
        <v>966.7180325700001</v>
      </c>
      <c r="W99" s="37">
        <f>SUMIFS(СВЦЭМ!$D$34:$D$777,СВЦЭМ!$A$34:$A$777,$A99,СВЦЭМ!$B$34:$B$777,W$83)+'СЕТ СН'!$H$11+СВЦЭМ!$D$10+'СЕТ СН'!$H$6-'СЕТ СН'!$H$23</f>
        <v>1044.0173991000001</v>
      </c>
      <c r="X99" s="37">
        <f>SUMIFS(СВЦЭМ!$D$34:$D$777,СВЦЭМ!$A$34:$A$777,$A99,СВЦЭМ!$B$34:$B$777,X$83)+'СЕТ СН'!$H$11+СВЦЭМ!$D$10+'СЕТ СН'!$H$6-'СЕТ СН'!$H$23</f>
        <v>1072.73970706</v>
      </c>
      <c r="Y99" s="37">
        <f>SUMIFS(СВЦЭМ!$D$34:$D$777,СВЦЭМ!$A$34:$A$777,$A99,СВЦЭМ!$B$34:$B$777,Y$83)+'СЕТ СН'!$H$11+СВЦЭМ!$D$10+'СЕТ СН'!$H$6-'СЕТ СН'!$H$23</f>
        <v>1115.47307882</v>
      </c>
    </row>
    <row r="100" spans="1:25" ht="15.75" x14ac:dyDescent="0.2">
      <c r="A100" s="36">
        <f t="shared" si="2"/>
        <v>42964</v>
      </c>
      <c r="B100" s="37">
        <f>SUMIFS(СВЦЭМ!$D$34:$D$777,СВЦЭМ!$A$34:$A$777,$A100,СВЦЭМ!$B$34:$B$777,B$83)+'СЕТ СН'!$H$11+СВЦЭМ!$D$10+'СЕТ СН'!$H$6-'СЕТ СН'!$H$23</f>
        <v>1144.3081396699999</v>
      </c>
      <c r="C100" s="37">
        <f>SUMIFS(СВЦЭМ!$D$34:$D$777,СВЦЭМ!$A$34:$A$777,$A100,СВЦЭМ!$B$34:$B$777,C$83)+'СЕТ СН'!$H$11+СВЦЭМ!$D$10+'СЕТ СН'!$H$6-'СЕТ СН'!$H$23</f>
        <v>1188.1675794399998</v>
      </c>
      <c r="D100" s="37">
        <f>SUMIFS(СВЦЭМ!$D$34:$D$777,СВЦЭМ!$A$34:$A$777,$A100,СВЦЭМ!$B$34:$B$777,D$83)+'СЕТ СН'!$H$11+СВЦЭМ!$D$10+'СЕТ СН'!$H$6-'СЕТ СН'!$H$23</f>
        <v>1222.9403092699999</v>
      </c>
      <c r="E100" s="37">
        <f>SUMIFS(СВЦЭМ!$D$34:$D$777,СВЦЭМ!$A$34:$A$777,$A100,СВЦЭМ!$B$34:$B$777,E$83)+'СЕТ СН'!$H$11+СВЦЭМ!$D$10+'СЕТ СН'!$H$6-'СЕТ СН'!$H$23</f>
        <v>1235.4269424399999</v>
      </c>
      <c r="F100" s="37">
        <f>SUMIFS(СВЦЭМ!$D$34:$D$777,СВЦЭМ!$A$34:$A$777,$A100,СВЦЭМ!$B$34:$B$777,F$83)+'СЕТ СН'!$H$11+СВЦЭМ!$D$10+'СЕТ СН'!$H$6-'СЕТ СН'!$H$23</f>
        <v>1244.4467570799998</v>
      </c>
      <c r="G100" s="37">
        <f>SUMIFS(СВЦЭМ!$D$34:$D$777,СВЦЭМ!$A$34:$A$777,$A100,СВЦЭМ!$B$34:$B$777,G$83)+'СЕТ СН'!$H$11+СВЦЭМ!$D$10+'СЕТ СН'!$H$6-'СЕТ СН'!$H$23</f>
        <v>1231.5069737700001</v>
      </c>
      <c r="H100" s="37">
        <f>SUMIFS(СВЦЭМ!$D$34:$D$777,СВЦЭМ!$A$34:$A$777,$A100,СВЦЭМ!$B$34:$B$777,H$83)+'СЕТ СН'!$H$11+СВЦЭМ!$D$10+'СЕТ СН'!$H$6-'СЕТ СН'!$H$23</f>
        <v>1186.7752248500001</v>
      </c>
      <c r="I100" s="37">
        <f>SUMIFS(СВЦЭМ!$D$34:$D$777,СВЦЭМ!$A$34:$A$777,$A100,СВЦЭМ!$B$34:$B$777,I$83)+'СЕТ СН'!$H$11+СВЦЭМ!$D$10+'СЕТ СН'!$H$6-'СЕТ СН'!$H$23</f>
        <v>1145.4278180900001</v>
      </c>
      <c r="J100" s="37">
        <f>SUMIFS(СВЦЭМ!$D$34:$D$777,СВЦЭМ!$A$34:$A$777,$A100,СВЦЭМ!$B$34:$B$777,J$83)+'СЕТ СН'!$H$11+СВЦЭМ!$D$10+'СЕТ СН'!$H$6-'СЕТ СН'!$H$23</f>
        <v>1094.3021088599999</v>
      </c>
      <c r="K100" s="37">
        <f>SUMIFS(СВЦЭМ!$D$34:$D$777,СВЦЭМ!$A$34:$A$777,$A100,СВЦЭМ!$B$34:$B$777,K$83)+'СЕТ СН'!$H$11+СВЦЭМ!$D$10+'СЕТ СН'!$H$6-'СЕТ СН'!$H$23</f>
        <v>1052.6569568800001</v>
      </c>
      <c r="L100" s="37">
        <f>SUMIFS(СВЦЭМ!$D$34:$D$777,СВЦЭМ!$A$34:$A$777,$A100,СВЦЭМ!$B$34:$B$777,L$83)+'СЕТ СН'!$H$11+СВЦЭМ!$D$10+'СЕТ СН'!$H$6-'СЕТ СН'!$H$23</f>
        <v>969.47666375000017</v>
      </c>
      <c r="M100" s="37">
        <f>SUMIFS(СВЦЭМ!$D$34:$D$777,СВЦЭМ!$A$34:$A$777,$A100,СВЦЭМ!$B$34:$B$777,M$83)+'СЕТ СН'!$H$11+СВЦЭМ!$D$10+'СЕТ СН'!$H$6-'СЕТ СН'!$H$23</f>
        <v>943.05756134000012</v>
      </c>
      <c r="N100" s="37">
        <f>SUMIFS(СВЦЭМ!$D$34:$D$777,СВЦЭМ!$A$34:$A$777,$A100,СВЦЭМ!$B$34:$B$777,N$83)+'СЕТ СН'!$H$11+СВЦЭМ!$D$10+'СЕТ СН'!$H$6-'СЕТ СН'!$H$23</f>
        <v>939.78554201999987</v>
      </c>
      <c r="O100" s="37">
        <f>SUMIFS(СВЦЭМ!$D$34:$D$777,СВЦЭМ!$A$34:$A$777,$A100,СВЦЭМ!$B$34:$B$777,O$83)+'СЕТ СН'!$H$11+СВЦЭМ!$D$10+'СЕТ СН'!$H$6-'СЕТ СН'!$H$23</f>
        <v>941.46437390000006</v>
      </c>
      <c r="P100" s="37">
        <f>SUMIFS(СВЦЭМ!$D$34:$D$777,СВЦЭМ!$A$34:$A$777,$A100,СВЦЭМ!$B$34:$B$777,P$83)+'СЕТ СН'!$H$11+СВЦЭМ!$D$10+'СЕТ СН'!$H$6-'СЕТ СН'!$H$23</f>
        <v>942.01133851999998</v>
      </c>
      <c r="Q100" s="37">
        <f>SUMIFS(СВЦЭМ!$D$34:$D$777,СВЦЭМ!$A$34:$A$777,$A100,СВЦЭМ!$B$34:$B$777,Q$83)+'СЕТ СН'!$H$11+СВЦЭМ!$D$10+'СЕТ СН'!$H$6-'СЕТ СН'!$H$23</f>
        <v>944.79318927000008</v>
      </c>
      <c r="R100" s="37">
        <f>SUMIFS(СВЦЭМ!$D$34:$D$777,СВЦЭМ!$A$34:$A$777,$A100,СВЦЭМ!$B$34:$B$777,R$83)+'СЕТ СН'!$H$11+СВЦЭМ!$D$10+'СЕТ СН'!$H$6-'СЕТ СН'!$H$23</f>
        <v>940.98531765999996</v>
      </c>
      <c r="S100" s="37">
        <f>SUMIFS(СВЦЭМ!$D$34:$D$777,СВЦЭМ!$A$34:$A$777,$A100,СВЦЭМ!$B$34:$B$777,S$83)+'СЕТ СН'!$H$11+СВЦЭМ!$D$10+'СЕТ СН'!$H$6-'СЕТ СН'!$H$23</f>
        <v>938.27543745999992</v>
      </c>
      <c r="T100" s="37">
        <f>SUMIFS(СВЦЭМ!$D$34:$D$777,СВЦЭМ!$A$34:$A$777,$A100,СВЦЭМ!$B$34:$B$777,T$83)+'СЕТ СН'!$H$11+СВЦЭМ!$D$10+'СЕТ СН'!$H$6-'СЕТ СН'!$H$23</f>
        <v>936.62732241000003</v>
      </c>
      <c r="U100" s="37">
        <f>SUMIFS(СВЦЭМ!$D$34:$D$777,СВЦЭМ!$A$34:$A$777,$A100,СВЦЭМ!$B$34:$B$777,U$83)+'СЕТ СН'!$H$11+СВЦЭМ!$D$10+'СЕТ СН'!$H$6-'СЕТ СН'!$H$23</f>
        <v>938.69961706000004</v>
      </c>
      <c r="V100" s="37">
        <f>SUMIFS(СВЦЭМ!$D$34:$D$777,СВЦЭМ!$A$34:$A$777,$A100,СВЦЭМ!$B$34:$B$777,V$83)+'СЕТ СН'!$H$11+СВЦЭМ!$D$10+'СЕТ СН'!$H$6-'СЕТ СН'!$H$23</f>
        <v>959.5925321499999</v>
      </c>
      <c r="W100" s="37">
        <f>SUMIFS(СВЦЭМ!$D$34:$D$777,СВЦЭМ!$A$34:$A$777,$A100,СВЦЭМ!$B$34:$B$777,W$83)+'СЕТ СН'!$H$11+СВЦЭМ!$D$10+'СЕТ СН'!$H$6-'СЕТ СН'!$H$23</f>
        <v>1018.0051133000002</v>
      </c>
      <c r="X100" s="37">
        <f>SUMIFS(СВЦЭМ!$D$34:$D$777,СВЦЭМ!$A$34:$A$777,$A100,СВЦЭМ!$B$34:$B$777,X$83)+'СЕТ СН'!$H$11+СВЦЭМ!$D$10+'СЕТ СН'!$H$6-'СЕТ СН'!$H$23</f>
        <v>1069.9876863099998</v>
      </c>
      <c r="Y100" s="37">
        <f>SUMIFS(СВЦЭМ!$D$34:$D$777,СВЦЭМ!$A$34:$A$777,$A100,СВЦЭМ!$B$34:$B$777,Y$83)+'СЕТ СН'!$H$11+СВЦЭМ!$D$10+'СЕТ СН'!$H$6-'СЕТ СН'!$H$23</f>
        <v>1103.6959017600002</v>
      </c>
    </row>
    <row r="101" spans="1:25" ht="15.75" x14ac:dyDescent="0.2">
      <c r="A101" s="36">
        <f t="shared" si="2"/>
        <v>42965</v>
      </c>
      <c r="B101" s="37">
        <f>SUMIFS(СВЦЭМ!$D$34:$D$777,СВЦЭМ!$A$34:$A$777,$A101,СВЦЭМ!$B$34:$B$777,B$83)+'СЕТ СН'!$H$11+СВЦЭМ!$D$10+'СЕТ СН'!$H$6-'СЕТ СН'!$H$23</f>
        <v>1143.6394507199998</v>
      </c>
      <c r="C101" s="37">
        <f>SUMIFS(СВЦЭМ!$D$34:$D$777,СВЦЭМ!$A$34:$A$777,$A101,СВЦЭМ!$B$34:$B$777,C$83)+'СЕТ СН'!$H$11+СВЦЭМ!$D$10+'СЕТ СН'!$H$6-'СЕТ СН'!$H$23</f>
        <v>1200.9339679899999</v>
      </c>
      <c r="D101" s="37">
        <f>SUMIFS(СВЦЭМ!$D$34:$D$777,СВЦЭМ!$A$34:$A$777,$A101,СВЦЭМ!$B$34:$B$777,D$83)+'СЕТ СН'!$H$11+СВЦЭМ!$D$10+'СЕТ СН'!$H$6-'СЕТ СН'!$H$23</f>
        <v>1234.53656735</v>
      </c>
      <c r="E101" s="37">
        <f>SUMIFS(СВЦЭМ!$D$34:$D$777,СВЦЭМ!$A$34:$A$777,$A101,СВЦЭМ!$B$34:$B$777,E$83)+'СЕТ СН'!$H$11+СВЦЭМ!$D$10+'СЕТ СН'!$H$6-'СЕТ СН'!$H$23</f>
        <v>1251.48258351</v>
      </c>
      <c r="F101" s="37">
        <f>SUMIFS(СВЦЭМ!$D$34:$D$777,СВЦЭМ!$A$34:$A$777,$A101,СВЦЭМ!$B$34:$B$777,F$83)+'СЕТ СН'!$H$11+СВЦЭМ!$D$10+'СЕТ СН'!$H$6-'СЕТ СН'!$H$23</f>
        <v>1257.6640095600001</v>
      </c>
      <c r="G101" s="37">
        <f>SUMIFS(СВЦЭМ!$D$34:$D$777,СВЦЭМ!$A$34:$A$777,$A101,СВЦЭМ!$B$34:$B$777,G$83)+'СЕТ СН'!$H$11+СВЦЭМ!$D$10+'СЕТ СН'!$H$6-'СЕТ СН'!$H$23</f>
        <v>1250.8750300199999</v>
      </c>
      <c r="H101" s="37">
        <f>SUMIFS(СВЦЭМ!$D$34:$D$777,СВЦЭМ!$A$34:$A$777,$A101,СВЦЭМ!$B$34:$B$777,H$83)+'СЕТ СН'!$H$11+СВЦЭМ!$D$10+'СЕТ СН'!$H$6-'СЕТ СН'!$H$23</f>
        <v>1190.6956627899999</v>
      </c>
      <c r="I101" s="37">
        <f>SUMIFS(СВЦЭМ!$D$34:$D$777,СВЦЭМ!$A$34:$A$777,$A101,СВЦЭМ!$B$34:$B$777,I$83)+'СЕТ СН'!$H$11+СВЦЭМ!$D$10+'СЕТ СН'!$H$6-'СЕТ СН'!$H$23</f>
        <v>1144.2609556299999</v>
      </c>
      <c r="J101" s="37">
        <f>SUMIFS(СВЦЭМ!$D$34:$D$777,СВЦЭМ!$A$34:$A$777,$A101,СВЦЭМ!$B$34:$B$777,J$83)+'СЕТ СН'!$H$11+СВЦЭМ!$D$10+'СЕТ СН'!$H$6-'СЕТ СН'!$H$23</f>
        <v>1090.75329517</v>
      </c>
      <c r="K101" s="37">
        <f>SUMIFS(СВЦЭМ!$D$34:$D$777,СВЦЭМ!$A$34:$A$777,$A101,СВЦЭМ!$B$34:$B$777,K$83)+'СЕТ СН'!$H$11+СВЦЭМ!$D$10+'СЕТ СН'!$H$6-'СЕТ СН'!$H$23</f>
        <v>1051.7837712300002</v>
      </c>
      <c r="L101" s="37">
        <f>SUMIFS(СВЦЭМ!$D$34:$D$777,СВЦЭМ!$A$34:$A$777,$A101,СВЦЭМ!$B$34:$B$777,L$83)+'СЕТ СН'!$H$11+СВЦЭМ!$D$10+'СЕТ СН'!$H$6-'СЕТ СН'!$H$23</f>
        <v>962.35577732999991</v>
      </c>
      <c r="M101" s="37">
        <f>SUMIFS(СВЦЭМ!$D$34:$D$777,СВЦЭМ!$A$34:$A$777,$A101,СВЦЭМ!$B$34:$B$777,M$83)+'СЕТ СН'!$H$11+СВЦЭМ!$D$10+'СЕТ СН'!$H$6-'СЕТ СН'!$H$23</f>
        <v>931.48308975000009</v>
      </c>
      <c r="N101" s="37">
        <f>SUMIFS(СВЦЭМ!$D$34:$D$777,СВЦЭМ!$A$34:$A$777,$A101,СВЦЭМ!$B$34:$B$777,N$83)+'СЕТ СН'!$H$11+СВЦЭМ!$D$10+'СЕТ СН'!$H$6-'СЕТ СН'!$H$23</f>
        <v>933.37510017</v>
      </c>
      <c r="O101" s="37">
        <f>SUMIFS(СВЦЭМ!$D$34:$D$777,СВЦЭМ!$A$34:$A$777,$A101,СВЦЭМ!$B$34:$B$777,O$83)+'СЕТ СН'!$H$11+СВЦЭМ!$D$10+'СЕТ СН'!$H$6-'СЕТ СН'!$H$23</f>
        <v>927.04646717000014</v>
      </c>
      <c r="P101" s="37">
        <f>SUMIFS(СВЦЭМ!$D$34:$D$777,СВЦЭМ!$A$34:$A$777,$A101,СВЦЭМ!$B$34:$B$777,P$83)+'СЕТ СН'!$H$11+СВЦЭМ!$D$10+'СЕТ СН'!$H$6-'СЕТ СН'!$H$23</f>
        <v>935.47438035000005</v>
      </c>
      <c r="Q101" s="37">
        <f>SUMIFS(СВЦЭМ!$D$34:$D$777,СВЦЭМ!$A$34:$A$777,$A101,СВЦЭМ!$B$34:$B$777,Q$83)+'СЕТ СН'!$H$11+СВЦЭМ!$D$10+'СЕТ СН'!$H$6-'СЕТ СН'!$H$23</f>
        <v>939.26848694</v>
      </c>
      <c r="R101" s="37">
        <f>SUMIFS(СВЦЭМ!$D$34:$D$777,СВЦЭМ!$A$34:$A$777,$A101,СВЦЭМ!$B$34:$B$777,R$83)+'СЕТ СН'!$H$11+СВЦЭМ!$D$10+'СЕТ СН'!$H$6-'СЕТ СН'!$H$23</f>
        <v>945.58325646000003</v>
      </c>
      <c r="S101" s="37">
        <f>SUMIFS(СВЦЭМ!$D$34:$D$777,СВЦЭМ!$A$34:$A$777,$A101,СВЦЭМ!$B$34:$B$777,S$83)+'СЕТ СН'!$H$11+СВЦЭМ!$D$10+'СЕТ СН'!$H$6-'СЕТ СН'!$H$23</f>
        <v>932.42455215000018</v>
      </c>
      <c r="T101" s="37">
        <f>SUMIFS(СВЦЭМ!$D$34:$D$777,СВЦЭМ!$A$34:$A$777,$A101,СВЦЭМ!$B$34:$B$777,T$83)+'СЕТ СН'!$H$11+СВЦЭМ!$D$10+'СЕТ СН'!$H$6-'СЕТ СН'!$H$23</f>
        <v>941.05142306000016</v>
      </c>
      <c r="U101" s="37">
        <f>SUMIFS(СВЦЭМ!$D$34:$D$777,СВЦЭМ!$A$34:$A$777,$A101,СВЦЭМ!$B$34:$B$777,U$83)+'СЕТ СН'!$H$11+СВЦЭМ!$D$10+'СЕТ СН'!$H$6-'СЕТ СН'!$H$23</f>
        <v>938.63098683999988</v>
      </c>
      <c r="V101" s="37">
        <f>SUMIFS(СВЦЭМ!$D$34:$D$777,СВЦЭМ!$A$34:$A$777,$A101,СВЦЭМ!$B$34:$B$777,V$83)+'СЕТ СН'!$H$11+СВЦЭМ!$D$10+'СЕТ СН'!$H$6-'СЕТ СН'!$H$23</f>
        <v>969.94676802999993</v>
      </c>
      <c r="W101" s="37">
        <f>SUMIFS(СВЦЭМ!$D$34:$D$777,СВЦЭМ!$A$34:$A$777,$A101,СВЦЭМ!$B$34:$B$777,W$83)+'СЕТ СН'!$H$11+СВЦЭМ!$D$10+'СЕТ СН'!$H$6-'СЕТ СН'!$H$23</f>
        <v>1039.7108364300002</v>
      </c>
      <c r="X101" s="37">
        <f>SUMIFS(СВЦЭМ!$D$34:$D$777,СВЦЭМ!$A$34:$A$777,$A101,СВЦЭМ!$B$34:$B$777,X$83)+'СЕТ СН'!$H$11+СВЦЭМ!$D$10+'СЕТ СН'!$H$6-'СЕТ СН'!$H$23</f>
        <v>1079.4195009300001</v>
      </c>
      <c r="Y101" s="37">
        <f>SUMIFS(СВЦЭМ!$D$34:$D$777,СВЦЭМ!$A$34:$A$777,$A101,СВЦЭМ!$B$34:$B$777,Y$83)+'СЕТ СН'!$H$11+СВЦЭМ!$D$10+'СЕТ СН'!$H$6-'СЕТ СН'!$H$23</f>
        <v>1112.0368599600001</v>
      </c>
    </row>
    <row r="102" spans="1:25" ht="15.75" x14ac:dyDescent="0.2">
      <c r="A102" s="36">
        <f t="shared" si="2"/>
        <v>42966</v>
      </c>
      <c r="B102" s="37">
        <f>SUMIFS(СВЦЭМ!$D$34:$D$777,СВЦЭМ!$A$34:$A$777,$A102,СВЦЭМ!$B$34:$B$777,B$83)+'СЕТ СН'!$H$11+СВЦЭМ!$D$10+'СЕТ СН'!$H$6-'СЕТ СН'!$H$23</f>
        <v>1149.7793698300002</v>
      </c>
      <c r="C102" s="37">
        <f>SUMIFS(СВЦЭМ!$D$34:$D$777,СВЦЭМ!$A$34:$A$777,$A102,СВЦЭМ!$B$34:$B$777,C$83)+'СЕТ СН'!$H$11+СВЦЭМ!$D$10+'СЕТ СН'!$H$6-'СЕТ СН'!$H$23</f>
        <v>1204.7066657199998</v>
      </c>
      <c r="D102" s="37">
        <f>SUMIFS(СВЦЭМ!$D$34:$D$777,СВЦЭМ!$A$34:$A$777,$A102,СВЦЭМ!$B$34:$B$777,D$83)+'СЕТ СН'!$H$11+СВЦЭМ!$D$10+'СЕТ СН'!$H$6-'СЕТ СН'!$H$23</f>
        <v>1237.69395734</v>
      </c>
      <c r="E102" s="37">
        <f>SUMIFS(СВЦЭМ!$D$34:$D$777,СВЦЭМ!$A$34:$A$777,$A102,СВЦЭМ!$B$34:$B$777,E$83)+'СЕТ СН'!$H$11+СВЦЭМ!$D$10+'СЕТ СН'!$H$6-'СЕТ СН'!$H$23</f>
        <v>1252.5308190599999</v>
      </c>
      <c r="F102" s="37">
        <f>SUMIFS(СВЦЭМ!$D$34:$D$777,СВЦЭМ!$A$34:$A$777,$A102,СВЦЭМ!$B$34:$B$777,F$83)+'СЕТ СН'!$H$11+СВЦЭМ!$D$10+'СЕТ СН'!$H$6-'СЕТ СН'!$H$23</f>
        <v>1255.9829503999999</v>
      </c>
      <c r="G102" s="37">
        <f>SUMIFS(СВЦЭМ!$D$34:$D$777,СВЦЭМ!$A$34:$A$777,$A102,СВЦЭМ!$B$34:$B$777,G$83)+'СЕТ СН'!$H$11+СВЦЭМ!$D$10+'СЕТ СН'!$H$6-'СЕТ СН'!$H$23</f>
        <v>1253.1303574399999</v>
      </c>
      <c r="H102" s="37">
        <f>SUMIFS(СВЦЭМ!$D$34:$D$777,СВЦЭМ!$A$34:$A$777,$A102,СВЦЭМ!$B$34:$B$777,H$83)+'СЕТ СН'!$H$11+СВЦЭМ!$D$10+'СЕТ СН'!$H$6-'СЕТ СН'!$H$23</f>
        <v>1231.7967662299998</v>
      </c>
      <c r="I102" s="37">
        <f>SUMIFS(СВЦЭМ!$D$34:$D$777,СВЦЭМ!$A$34:$A$777,$A102,СВЦЭМ!$B$34:$B$777,I$83)+'СЕТ СН'!$H$11+СВЦЭМ!$D$10+'СЕТ СН'!$H$6-'СЕТ СН'!$H$23</f>
        <v>1182.7560779400001</v>
      </c>
      <c r="J102" s="37">
        <f>SUMIFS(СВЦЭМ!$D$34:$D$777,СВЦЭМ!$A$34:$A$777,$A102,СВЦЭМ!$B$34:$B$777,J$83)+'СЕТ СН'!$H$11+СВЦЭМ!$D$10+'СЕТ СН'!$H$6-'СЕТ СН'!$H$23</f>
        <v>1093.6416395299998</v>
      </c>
      <c r="K102" s="37">
        <f>SUMIFS(СВЦЭМ!$D$34:$D$777,СВЦЭМ!$A$34:$A$777,$A102,СВЦЭМ!$B$34:$B$777,K$83)+'СЕТ СН'!$H$11+СВЦЭМ!$D$10+'СЕТ СН'!$H$6-'СЕТ СН'!$H$23</f>
        <v>1037.3663204200002</v>
      </c>
      <c r="L102" s="37">
        <f>SUMIFS(СВЦЭМ!$D$34:$D$777,СВЦЭМ!$A$34:$A$777,$A102,СВЦЭМ!$B$34:$B$777,L$83)+'СЕТ СН'!$H$11+СВЦЭМ!$D$10+'СЕТ СН'!$H$6-'СЕТ СН'!$H$23</f>
        <v>934.90107783000008</v>
      </c>
      <c r="M102" s="37">
        <f>SUMIFS(СВЦЭМ!$D$34:$D$777,СВЦЭМ!$A$34:$A$777,$A102,СВЦЭМ!$B$34:$B$777,M$83)+'СЕТ СН'!$H$11+СВЦЭМ!$D$10+'СЕТ СН'!$H$6-'СЕТ СН'!$H$23</f>
        <v>916.41342482000005</v>
      </c>
      <c r="N102" s="37">
        <f>SUMIFS(СВЦЭМ!$D$34:$D$777,СВЦЭМ!$A$34:$A$777,$A102,СВЦЭМ!$B$34:$B$777,N$83)+'СЕТ СН'!$H$11+СВЦЭМ!$D$10+'СЕТ СН'!$H$6-'СЕТ СН'!$H$23</f>
        <v>918.63344757000004</v>
      </c>
      <c r="O102" s="37">
        <f>SUMIFS(СВЦЭМ!$D$34:$D$777,СВЦЭМ!$A$34:$A$777,$A102,СВЦЭМ!$B$34:$B$777,O$83)+'СЕТ СН'!$H$11+СВЦЭМ!$D$10+'СЕТ СН'!$H$6-'СЕТ СН'!$H$23</f>
        <v>919.63054353999996</v>
      </c>
      <c r="P102" s="37">
        <f>SUMIFS(СВЦЭМ!$D$34:$D$777,СВЦЭМ!$A$34:$A$777,$A102,СВЦЭМ!$B$34:$B$777,P$83)+'СЕТ СН'!$H$11+СВЦЭМ!$D$10+'СЕТ СН'!$H$6-'СЕТ СН'!$H$23</f>
        <v>924.58152545000007</v>
      </c>
      <c r="Q102" s="37">
        <f>SUMIFS(СВЦЭМ!$D$34:$D$777,СВЦЭМ!$A$34:$A$777,$A102,СВЦЭМ!$B$34:$B$777,Q$83)+'СЕТ СН'!$H$11+СВЦЭМ!$D$10+'СЕТ СН'!$H$6-'СЕТ СН'!$H$23</f>
        <v>920.85442956999987</v>
      </c>
      <c r="R102" s="37">
        <f>SUMIFS(СВЦЭМ!$D$34:$D$777,СВЦЭМ!$A$34:$A$777,$A102,СВЦЭМ!$B$34:$B$777,R$83)+'СЕТ СН'!$H$11+СВЦЭМ!$D$10+'СЕТ СН'!$H$6-'СЕТ СН'!$H$23</f>
        <v>918.29267586000014</v>
      </c>
      <c r="S102" s="37">
        <f>SUMIFS(СВЦЭМ!$D$34:$D$777,СВЦЭМ!$A$34:$A$777,$A102,СВЦЭМ!$B$34:$B$777,S$83)+'СЕТ СН'!$H$11+СВЦЭМ!$D$10+'СЕТ СН'!$H$6-'СЕТ СН'!$H$23</f>
        <v>914.97343118000003</v>
      </c>
      <c r="T102" s="37">
        <f>SUMIFS(СВЦЭМ!$D$34:$D$777,СВЦЭМ!$A$34:$A$777,$A102,СВЦЭМ!$B$34:$B$777,T$83)+'СЕТ СН'!$H$11+СВЦЭМ!$D$10+'СЕТ СН'!$H$6-'СЕТ СН'!$H$23</f>
        <v>923.10709902000008</v>
      </c>
      <c r="U102" s="37">
        <f>SUMIFS(СВЦЭМ!$D$34:$D$777,СВЦЭМ!$A$34:$A$777,$A102,СВЦЭМ!$B$34:$B$777,U$83)+'СЕТ СН'!$H$11+СВЦЭМ!$D$10+'СЕТ СН'!$H$6-'СЕТ СН'!$H$23</f>
        <v>924.72954830000003</v>
      </c>
      <c r="V102" s="37">
        <f>SUMIFS(СВЦЭМ!$D$34:$D$777,СВЦЭМ!$A$34:$A$777,$A102,СВЦЭМ!$B$34:$B$777,V$83)+'СЕТ СН'!$H$11+СВЦЭМ!$D$10+'СЕТ СН'!$H$6-'СЕТ СН'!$H$23</f>
        <v>928.84467827000003</v>
      </c>
      <c r="W102" s="37">
        <f>SUMIFS(СВЦЭМ!$D$34:$D$777,СВЦЭМ!$A$34:$A$777,$A102,СВЦЭМ!$B$34:$B$777,W$83)+'СЕТ СН'!$H$11+СВЦЭМ!$D$10+'СЕТ СН'!$H$6-'СЕТ СН'!$H$23</f>
        <v>988.40313252999999</v>
      </c>
      <c r="X102" s="37">
        <f>SUMIFS(СВЦЭМ!$D$34:$D$777,СВЦЭМ!$A$34:$A$777,$A102,СВЦЭМ!$B$34:$B$777,X$83)+'СЕТ СН'!$H$11+СВЦЭМ!$D$10+'СЕТ СН'!$H$6-'СЕТ СН'!$H$23</f>
        <v>1044.9078925700001</v>
      </c>
      <c r="Y102" s="37">
        <f>SUMIFS(СВЦЭМ!$D$34:$D$777,СВЦЭМ!$A$34:$A$777,$A102,СВЦЭМ!$B$34:$B$777,Y$83)+'СЕТ СН'!$H$11+СВЦЭМ!$D$10+'СЕТ СН'!$H$6-'СЕТ СН'!$H$23</f>
        <v>1095.3722081999999</v>
      </c>
    </row>
    <row r="103" spans="1:25" ht="15.75" x14ac:dyDescent="0.2">
      <c r="A103" s="36">
        <f t="shared" si="2"/>
        <v>42967</v>
      </c>
      <c r="B103" s="37">
        <f>SUMIFS(СВЦЭМ!$D$34:$D$777,СВЦЭМ!$A$34:$A$777,$A103,СВЦЭМ!$B$34:$B$777,B$83)+'СЕТ СН'!$H$11+СВЦЭМ!$D$10+'СЕТ СН'!$H$6-'СЕТ СН'!$H$23</f>
        <v>1101.1158842599998</v>
      </c>
      <c r="C103" s="37">
        <f>SUMIFS(СВЦЭМ!$D$34:$D$777,СВЦЭМ!$A$34:$A$777,$A103,СВЦЭМ!$B$34:$B$777,C$83)+'СЕТ СН'!$H$11+СВЦЭМ!$D$10+'СЕТ СН'!$H$6-'СЕТ СН'!$H$23</f>
        <v>1145.01972686</v>
      </c>
      <c r="D103" s="37">
        <f>SUMIFS(СВЦЭМ!$D$34:$D$777,СВЦЭМ!$A$34:$A$777,$A103,СВЦЭМ!$B$34:$B$777,D$83)+'СЕТ СН'!$H$11+СВЦЭМ!$D$10+'СЕТ СН'!$H$6-'СЕТ СН'!$H$23</f>
        <v>1150.25035441</v>
      </c>
      <c r="E103" s="37">
        <f>SUMIFS(СВЦЭМ!$D$34:$D$777,СВЦЭМ!$A$34:$A$777,$A103,СВЦЭМ!$B$34:$B$777,E$83)+'СЕТ СН'!$H$11+СВЦЭМ!$D$10+'СЕТ СН'!$H$6-'СЕТ СН'!$H$23</f>
        <v>1162.2113159300002</v>
      </c>
      <c r="F103" s="37">
        <f>SUMIFS(СВЦЭМ!$D$34:$D$777,СВЦЭМ!$A$34:$A$777,$A103,СВЦЭМ!$B$34:$B$777,F$83)+'СЕТ СН'!$H$11+СВЦЭМ!$D$10+'СЕТ СН'!$H$6-'СЕТ СН'!$H$23</f>
        <v>1166.59879447</v>
      </c>
      <c r="G103" s="37">
        <f>SUMIFS(СВЦЭМ!$D$34:$D$777,СВЦЭМ!$A$34:$A$777,$A103,СВЦЭМ!$B$34:$B$777,G$83)+'СЕТ СН'!$H$11+СВЦЭМ!$D$10+'СЕТ СН'!$H$6-'СЕТ СН'!$H$23</f>
        <v>1169.73095556</v>
      </c>
      <c r="H103" s="37">
        <f>SUMIFS(СВЦЭМ!$D$34:$D$777,СВЦЭМ!$A$34:$A$777,$A103,СВЦЭМ!$B$34:$B$777,H$83)+'СЕТ СН'!$H$11+СВЦЭМ!$D$10+'СЕТ СН'!$H$6-'СЕТ СН'!$H$23</f>
        <v>1176.96482281</v>
      </c>
      <c r="I103" s="37">
        <f>SUMIFS(СВЦЭМ!$D$34:$D$777,СВЦЭМ!$A$34:$A$777,$A103,СВЦЭМ!$B$34:$B$777,I$83)+'СЕТ СН'!$H$11+СВЦЭМ!$D$10+'СЕТ СН'!$H$6-'СЕТ СН'!$H$23</f>
        <v>1185.3088103599998</v>
      </c>
      <c r="J103" s="37">
        <f>SUMIFS(СВЦЭМ!$D$34:$D$777,СВЦЭМ!$A$34:$A$777,$A103,СВЦЭМ!$B$34:$B$777,J$83)+'СЕТ СН'!$H$11+СВЦЭМ!$D$10+'СЕТ СН'!$H$6-'СЕТ СН'!$H$23</f>
        <v>1103.8788372899999</v>
      </c>
      <c r="K103" s="37">
        <f>SUMIFS(СВЦЭМ!$D$34:$D$777,СВЦЭМ!$A$34:$A$777,$A103,СВЦЭМ!$B$34:$B$777,K$83)+'СЕТ СН'!$H$11+СВЦЭМ!$D$10+'СЕТ СН'!$H$6-'СЕТ СН'!$H$23</f>
        <v>1057.2208157300001</v>
      </c>
      <c r="L103" s="37">
        <f>SUMIFS(СВЦЭМ!$D$34:$D$777,СВЦЭМ!$A$34:$A$777,$A103,СВЦЭМ!$B$34:$B$777,L$83)+'СЕТ СН'!$H$11+СВЦЭМ!$D$10+'СЕТ СН'!$H$6-'СЕТ СН'!$H$23</f>
        <v>950.22457750000012</v>
      </c>
      <c r="M103" s="37">
        <f>SUMIFS(СВЦЭМ!$D$34:$D$777,СВЦЭМ!$A$34:$A$777,$A103,СВЦЭМ!$B$34:$B$777,M$83)+'СЕТ СН'!$H$11+СВЦЭМ!$D$10+'СЕТ СН'!$H$6-'СЕТ СН'!$H$23</f>
        <v>925.86087909000003</v>
      </c>
      <c r="N103" s="37">
        <f>SUMIFS(СВЦЭМ!$D$34:$D$777,СВЦЭМ!$A$34:$A$777,$A103,СВЦЭМ!$B$34:$B$777,N$83)+'СЕТ СН'!$H$11+СВЦЭМ!$D$10+'СЕТ СН'!$H$6-'СЕТ СН'!$H$23</f>
        <v>926.04174688000012</v>
      </c>
      <c r="O103" s="37">
        <f>SUMIFS(СВЦЭМ!$D$34:$D$777,СВЦЭМ!$A$34:$A$777,$A103,СВЦЭМ!$B$34:$B$777,O$83)+'СЕТ СН'!$H$11+СВЦЭМ!$D$10+'СЕТ СН'!$H$6-'СЕТ СН'!$H$23</f>
        <v>923.65970632000017</v>
      </c>
      <c r="P103" s="37">
        <f>SUMIFS(СВЦЭМ!$D$34:$D$777,СВЦЭМ!$A$34:$A$777,$A103,СВЦЭМ!$B$34:$B$777,P$83)+'СЕТ СН'!$H$11+СВЦЭМ!$D$10+'СЕТ СН'!$H$6-'СЕТ СН'!$H$23</f>
        <v>924.84000702000003</v>
      </c>
      <c r="Q103" s="37">
        <f>SUMIFS(СВЦЭМ!$D$34:$D$777,СВЦЭМ!$A$34:$A$777,$A103,СВЦЭМ!$B$34:$B$777,Q$83)+'СЕТ СН'!$H$11+СВЦЭМ!$D$10+'СЕТ СН'!$H$6-'СЕТ СН'!$H$23</f>
        <v>928.82500176000008</v>
      </c>
      <c r="R103" s="37">
        <f>SUMIFS(СВЦЭМ!$D$34:$D$777,СВЦЭМ!$A$34:$A$777,$A103,СВЦЭМ!$B$34:$B$777,R$83)+'СЕТ СН'!$H$11+СВЦЭМ!$D$10+'СЕТ СН'!$H$6-'СЕТ СН'!$H$23</f>
        <v>937.62569801000018</v>
      </c>
      <c r="S103" s="37">
        <f>SUMIFS(СВЦЭМ!$D$34:$D$777,СВЦЭМ!$A$34:$A$777,$A103,СВЦЭМ!$B$34:$B$777,S$83)+'СЕТ СН'!$H$11+СВЦЭМ!$D$10+'СЕТ СН'!$H$6-'СЕТ СН'!$H$23</f>
        <v>971.53331092000008</v>
      </c>
      <c r="T103" s="37">
        <f>SUMIFS(СВЦЭМ!$D$34:$D$777,СВЦЭМ!$A$34:$A$777,$A103,СВЦЭМ!$B$34:$B$777,T$83)+'СЕТ СН'!$H$11+СВЦЭМ!$D$10+'СЕТ СН'!$H$6-'СЕТ СН'!$H$23</f>
        <v>967.74835009000003</v>
      </c>
      <c r="U103" s="37">
        <f>SUMIFS(СВЦЭМ!$D$34:$D$777,СВЦЭМ!$A$34:$A$777,$A103,СВЦЭМ!$B$34:$B$777,U$83)+'СЕТ СН'!$H$11+СВЦЭМ!$D$10+'СЕТ СН'!$H$6-'СЕТ СН'!$H$23</f>
        <v>961.53941572000008</v>
      </c>
      <c r="V103" s="37">
        <f>SUMIFS(СВЦЭМ!$D$34:$D$777,СВЦЭМ!$A$34:$A$777,$A103,СВЦЭМ!$B$34:$B$777,V$83)+'СЕТ СН'!$H$11+СВЦЭМ!$D$10+'СЕТ СН'!$H$6-'СЕТ СН'!$H$23</f>
        <v>990.86500237000018</v>
      </c>
      <c r="W103" s="37">
        <f>SUMIFS(СВЦЭМ!$D$34:$D$777,СВЦЭМ!$A$34:$A$777,$A103,СВЦЭМ!$B$34:$B$777,W$83)+'СЕТ СН'!$H$11+СВЦЭМ!$D$10+'СЕТ СН'!$H$6-'СЕТ СН'!$H$23</f>
        <v>1047.1521558899999</v>
      </c>
      <c r="X103" s="37">
        <f>SUMIFS(СВЦЭМ!$D$34:$D$777,СВЦЭМ!$A$34:$A$777,$A103,СВЦЭМ!$B$34:$B$777,X$83)+'СЕТ СН'!$H$11+СВЦЭМ!$D$10+'СЕТ СН'!$H$6-'СЕТ СН'!$H$23</f>
        <v>1033.2035371500001</v>
      </c>
      <c r="Y103" s="37">
        <f>SUMIFS(СВЦЭМ!$D$34:$D$777,СВЦЭМ!$A$34:$A$777,$A103,СВЦЭМ!$B$34:$B$777,Y$83)+'СЕТ СН'!$H$11+СВЦЭМ!$D$10+'СЕТ СН'!$H$6-'СЕТ СН'!$H$23</f>
        <v>1074.78462485</v>
      </c>
    </row>
    <row r="104" spans="1:25" ht="15.75" x14ac:dyDescent="0.2">
      <c r="A104" s="36">
        <f t="shared" si="2"/>
        <v>42968</v>
      </c>
      <c r="B104" s="37">
        <f>SUMIFS(СВЦЭМ!$D$34:$D$777,СВЦЭМ!$A$34:$A$777,$A104,СВЦЭМ!$B$34:$B$777,B$83)+'СЕТ СН'!$H$11+СВЦЭМ!$D$10+'СЕТ СН'!$H$6-'СЕТ СН'!$H$23</f>
        <v>1145.7021951199999</v>
      </c>
      <c r="C104" s="37">
        <f>SUMIFS(СВЦЭМ!$D$34:$D$777,СВЦЭМ!$A$34:$A$777,$A104,СВЦЭМ!$B$34:$B$777,C$83)+'СЕТ СН'!$H$11+СВЦЭМ!$D$10+'СЕТ СН'!$H$6-'СЕТ СН'!$H$23</f>
        <v>1202.7736527900001</v>
      </c>
      <c r="D104" s="37">
        <f>SUMIFS(СВЦЭМ!$D$34:$D$777,СВЦЭМ!$A$34:$A$777,$A104,СВЦЭМ!$B$34:$B$777,D$83)+'СЕТ СН'!$H$11+СВЦЭМ!$D$10+'СЕТ СН'!$H$6-'СЕТ СН'!$H$23</f>
        <v>1215.7757585300001</v>
      </c>
      <c r="E104" s="37">
        <f>SUMIFS(СВЦЭМ!$D$34:$D$777,СВЦЭМ!$A$34:$A$777,$A104,СВЦЭМ!$B$34:$B$777,E$83)+'СЕТ СН'!$H$11+СВЦЭМ!$D$10+'СЕТ СН'!$H$6-'СЕТ СН'!$H$23</f>
        <v>1229.66923959</v>
      </c>
      <c r="F104" s="37">
        <f>SUMIFS(СВЦЭМ!$D$34:$D$777,СВЦЭМ!$A$34:$A$777,$A104,СВЦЭМ!$B$34:$B$777,F$83)+'СЕТ СН'!$H$11+СВЦЭМ!$D$10+'СЕТ СН'!$H$6-'СЕТ СН'!$H$23</f>
        <v>1231.5613097300002</v>
      </c>
      <c r="G104" s="37">
        <f>SUMIFS(СВЦЭМ!$D$34:$D$777,СВЦЭМ!$A$34:$A$777,$A104,СВЦЭМ!$B$34:$B$777,G$83)+'СЕТ СН'!$H$11+СВЦЭМ!$D$10+'СЕТ СН'!$H$6-'СЕТ СН'!$H$23</f>
        <v>1233.5573451700002</v>
      </c>
      <c r="H104" s="37">
        <f>SUMIFS(СВЦЭМ!$D$34:$D$777,СВЦЭМ!$A$34:$A$777,$A104,СВЦЭМ!$B$34:$B$777,H$83)+'СЕТ СН'!$H$11+СВЦЭМ!$D$10+'СЕТ СН'!$H$6-'СЕТ СН'!$H$23</f>
        <v>1201.8383128400001</v>
      </c>
      <c r="I104" s="37">
        <f>SUMIFS(СВЦЭМ!$D$34:$D$777,СВЦЭМ!$A$34:$A$777,$A104,СВЦЭМ!$B$34:$B$777,I$83)+'СЕТ СН'!$H$11+СВЦЭМ!$D$10+'СЕТ СН'!$H$6-'СЕТ СН'!$H$23</f>
        <v>1153.5056075500001</v>
      </c>
      <c r="J104" s="37">
        <f>SUMIFS(СВЦЭМ!$D$34:$D$777,СВЦЭМ!$A$34:$A$777,$A104,СВЦЭМ!$B$34:$B$777,J$83)+'СЕТ СН'!$H$11+СВЦЭМ!$D$10+'СЕТ СН'!$H$6-'СЕТ СН'!$H$23</f>
        <v>1097.73277964</v>
      </c>
      <c r="K104" s="37">
        <f>SUMIFS(СВЦЭМ!$D$34:$D$777,СВЦЭМ!$A$34:$A$777,$A104,СВЦЭМ!$B$34:$B$777,K$83)+'СЕТ СН'!$H$11+СВЦЭМ!$D$10+'СЕТ СН'!$H$6-'СЕТ СН'!$H$23</f>
        <v>1030.0272813199999</v>
      </c>
      <c r="L104" s="37">
        <f>SUMIFS(СВЦЭМ!$D$34:$D$777,СВЦЭМ!$A$34:$A$777,$A104,СВЦЭМ!$B$34:$B$777,L$83)+'СЕТ СН'!$H$11+СВЦЭМ!$D$10+'СЕТ СН'!$H$6-'СЕТ СН'!$H$23</f>
        <v>949.56272265999996</v>
      </c>
      <c r="M104" s="37">
        <f>SUMIFS(СВЦЭМ!$D$34:$D$777,СВЦЭМ!$A$34:$A$777,$A104,СВЦЭМ!$B$34:$B$777,M$83)+'СЕТ СН'!$H$11+СВЦЭМ!$D$10+'СЕТ СН'!$H$6-'СЕТ СН'!$H$23</f>
        <v>925.20107170000006</v>
      </c>
      <c r="N104" s="37">
        <f>SUMIFS(СВЦЭМ!$D$34:$D$777,СВЦЭМ!$A$34:$A$777,$A104,СВЦЭМ!$B$34:$B$777,N$83)+'СЕТ СН'!$H$11+СВЦЭМ!$D$10+'СЕТ СН'!$H$6-'СЕТ СН'!$H$23</f>
        <v>928.09588628000006</v>
      </c>
      <c r="O104" s="37">
        <f>SUMIFS(СВЦЭМ!$D$34:$D$777,СВЦЭМ!$A$34:$A$777,$A104,СВЦЭМ!$B$34:$B$777,O$83)+'СЕТ СН'!$H$11+СВЦЭМ!$D$10+'СЕТ СН'!$H$6-'СЕТ СН'!$H$23</f>
        <v>922.62175552999997</v>
      </c>
      <c r="P104" s="37">
        <f>SUMIFS(СВЦЭМ!$D$34:$D$777,СВЦЭМ!$A$34:$A$777,$A104,СВЦЭМ!$B$34:$B$777,P$83)+'СЕТ СН'!$H$11+СВЦЭМ!$D$10+'СЕТ СН'!$H$6-'СЕТ СН'!$H$23</f>
        <v>925.58126471000014</v>
      </c>
      <c r="Q104" s="37">
        <f>SUMIFS(СВЦЭМ!$D$34:$D$777,СВЦЭМ!$A$34:$A$777,$A104,СВЦЭМ!$B$34:$B$777,Q$83)+'СЕТ СН'!$H$11+СВЦЭМ!$D$10+'СЕТ СН'!$H$6-'СЕТ СН'!$H$23</f>
        <v>926.09544127000004</v>
      </c>
      <c r="R104" s="37">
        <f>SUMIFS(СВЦЭМ!$D$34:$D$777,СВЦЭМ!$A$34:$A$777,$A104,СВЦЭМ!$B$34:$B$777,R$83)+'СЕТ СН'!$H$11+СВЦЭМ!$D$10+'СЕТ СН'!$H$6-'СЕТ СН'!$H$23</f>
        <v>928.09466191000001</v>
      </c>
      <c r="S104" s="37">
        <f>SUMIFS(СВЦЭМ!$D$34:$D$777,СВЦЭМ!$A$34:$A$777,$A104,СВЦЭМ!$B$34:$B$777,S$83)+'СЕТ СН'!$H$11+СВЦЭМ!$D$10+'СЕТ СН'!$H$6-'СЕТ СН'!$H$23</f>
        <v>915.36425675999999</v>
      </c>
      <c r="T104" s="37">
        <f>SUMIFS(СВЦЭМ!$D$34:$D$777,СВЦЭМ!$A$34:$A$777,$A104,СВЦЭМ!$B$34:$B$777,T$83)+'СЕТ СН'!$H$11+СВЦЭМ!$D$10+'СЕТ СН'!$H$6-'СЕТ СН'!$H$23</f>
        <v>931.46349074999989</v>
      </c>
      <c r="U104" s="37">
        <f>SUMIFS(СВЦЭМ!$D$34:$D$777,СВЦЭМ!$A$34:$A$777,$A104,СВЦЭМ!$B$34:$B$777,U$83)+'СЕТ СН'!$H$11+СВЦЭМ!$D$10+'СЕТ СН'!$H$6-'СЕТ СН'!$H$23</f>
        <v>931.33527198000002</v>
      </c>
      <c r="V104" s="37">
        <f>SUMIFS(СВЦЭМ!$D$34:$D$777,СВЦЭМ!$A$34:$A$777,$A104,СВЦЭМ!$B$34:$B$777,V$83)+'СЕТ СН'!$H$11+СВЦЭМ!$D$10+'СЕТ СН'!$H$6-'СЕТ СН'!$H$23</f>
        <v>940.43310292000001</v>
      </c>
      <c r="W104" s="37">
        <f>SUMIFS(СВЦЭМ!$D$34:$D$777,СВЦЭМ!$A$34:$A$777,$A104,СВЦЭМ!$B$34:$B$777,W$83)+'СЕТ СН'!$H$11+СВЦЭМ!$D$10+'СЕТ СН'!$H$6-'СЕТ СН'!$H$23</f>
        <v>1001.99695772</v>
      </c>
      <c r="X104" s="37">
        <f>SUMIFS(СВЦЭМ!$D$34:$D$777,СВЦЭМ!$A$34:$A$777,$A104,СВЦЭМ!$B$34:$B$777,X$83)+'СЕТ СН'!$H$11+СВЦЭМ!$D$10+'СЕТ СН'!$H$6-'СЕТ СН'!$H$23</f>
        <v>1061.5252286700002</v>
      </c>
      <c r="Y104" s="37">
        <f>SUMIFS(СВЦЭМ!$D$34:$D$777,СВЦЭМ!$A$34:$A$777,$A104,СВЦЭМ!$B$34:$B$777,Y$83)+'СЕТ СН'!$H$11+СВЦЭМ!$D$10+'СЕТ СН'!$H$6-'СЕТ СН'!$H$23</f>
        <v>1110.8675846800002</v>
      </c>
    </row>
    <row r="105" spans="1:25" ht="15.75" x14ac:dyDescent="0.2">
      <c r="A105" s="36">
        <f t="shared" si="2"/>
        <v>42969</v>
      </c>
      <c r="B105" s="37">
        <f>SUMIFS(СВЦЭМ!$D$34:$D$777,СВЦЭМ!$A$34:$A$777,$A105,СВЦЭМ!$B$34:$B$777,B$83)+'СЕТ СН'!$H$11+СВЦЭМ!$D$10+'СЕТ СН'!$H$6-'СЕТ СН'!$H$23</f>
        <v>1188.8416168200001</v>
      </c>
      <c r="C105" s="37">
        <f>SUMIFS(СВЦЭМ!$D$34:$D$777,СВЦЭМ!$A$34:$A$777,$A105,СВЦЭМ!$B$34:$B$777,C$83)+'СЕТ СН'!$H$11+СВЦЭМ!$D$10+'СЕТ СН'!$H$6-'СЕТ СН'!$H$23</f>
        <v>1197.5582354899998</v>
      </c>
      <c r="D105" s="37">
        <f>SUMIFS(СВЦЭМ!$D$34:$D$777,СВЦЭМ!$A$34:$A$777,$A105,СВЦЭМ!$B$34:$B$777,D$83)+'СЕТ СН'!$H$11+СВЦЭМ!$D$10+'СЕТ СН'!$H$6-'СЕТ СН'!$H$23</f>
        <v>1239.4163402200002</v>
      </c>
      <c r="E105" s="37">
        <f>SUMIFS(СВЦЭМ!$D$34:$D$777,СВЦЭМ!$A$34:$A$777,$A105,СВЦЭМ!$B$34:$B$777,E$83)+'СЕТ СН'!$H$11+СВЦЭМ!$D$10+'СЕТ СН'!$H$6-'СЕТ СН'!$H$23</f>
        <v>1269.1968406199999</v>
      </c>
      <c r="F105" s="37">
        <f>SUMIFS(СВЦЭМ!$D$34:$D$777,СВЦЭМ!$A$34:$A$777,$A105,СВЦЭМ!$B$34:$B$777,F$83)+'СЕТ СН'!$H$11+СВЦЭМ!$D$10+'СЕТ СН'!$H$6-'СЕТ СН'!$H$23</f>
        <v>1267.44157326</v>
      </c>
      <c r="G105" s="37">
        <f>SUMIFS(СВЦЭМ!$D$34:$D$777,СВЦЭМ!$A$34:$A$777,$A105,СВЦЭМ!$B$34:$B$777,G$83)+'СЕТ СН'!$H$11+СВЦЭМ!$D$10+'СЕТ СН'!$H$6-'СЕТ СН'!$H$23</f>
        <v>1267.4161835</v>
      </c>
      <c r="H105" s="37">
        <f>SUMIFS(СВЦЭМ!$D$34:$D$777,СВЦЭМ!$A$34:$A$777,$A105,СВЦЭМ!$B$34:$B$777,H$83)+'СЕТ СН'!$H$11+СВЦЭМ!$D$10+'СЕТ СН'!$H$6-'СЕТ СН'!$H$23</f>
        <v>1201.6863776499999</v>
      </c>
      <c r="I105" s="37">
        <f>SUMIFS(СВЦЭМ!$D$34:$D$777,СВЦЭМ!$A$34:$A$777,$A105,СВЦЭМ!$B$34:$B$777,I$83)+'СЕТ СН'!$H$11+СВЦЭМ!$D$10+'СЕТ СН'!$H$6-'СЕТ СН'!$H$23</f>
        <v>1169.4636427599999</v>
      </c>
      <c r="J105" s="37">
        <f>SUMIFS(СВЦЭМ!$D$34:$D$777,СВЦЭМ!$A$34:$A$777,$A105,СВЦЭМ!$B$34:$B$777,J$83)+'СЕТ СН'!$H$11+СВЦЭМ!$D$10+'СЕТ СН'!$H$6-'СЕТ СН'!$H$23</f>
        <v>1107.0957939899999</v>
      </c>
      <c r="K105" s="37">
        <f>SUMIFS(СВЦЭМ!$D$34:$D$777,СВЦЭМ!$A$34:$A$777,$A105,СВЦЭМ!$B$34:$B$777,K$83)+'СЕТ СН'!$H$11+СВЦЭМ!$D$10+'СЕТ СН'!$H$6-'СЕТ СН'!$H$23</f>
        <v>1049.3161567799998</v>
      </c>
      <c r="L105" s="37">
        <f>SUMIFS(СВЦЭМ!$D$34:$D$777,СВЦЭМ!$A$34:$A$777,$A105,СВЦЭМ!$B$34:$B$777,L$83)+'СЕТ СН'!$H$11+СВЦЭМ!$D$10+'СЕТ СН'!$H$6-'СЕТ СН'!$H$23</f>
        <v>957.74207462000004</v>
      </c>
      <c r="M105" s="37">
        <f>SUMIFS(СВЦЭМ!$D$34:$D$777,СВЦЭМ!$A$34:$A$777,$A105,СВЦЭМ!$B$34:$B$777,M$83)+'СЕТ СН'!$H$11+СВЦЭМ!$D$10+'СЕТ СН'!$H$6-'СЕТ СН'!$H$23</f>
        <v>943.86940004999997</v>
      </c>
      <c r="N105" s="37">
        <f>SUMIFS(СВЦЭМ!$D$34:$D$777,СВЦЭМ!$A$34:$A$777,$A105,СВЦЭМ!$B$34:$B$777,N$83)+'СЕТ СН'!$H$11+СВЦЭМ!$D$10+'СЕТ СН'!$H$6-'СЕТ СН'!$H$23</f>
        <v>942.63093781999987</v>
      </c>
      <c r="O105" s="37">
        <f>SUMIFS(СВЦЭМ!$D$34:$D$777,СВЦЭМ!$A$34:$A$777,$A105,СВЦЭМ!$B$34:$B$777,O$83)+'СЕТ СН'!$H$11+СВЦЭМ!$D$10+'СЕТ СН'!$H$6-'СЕТ СН'!$H$23</f>
        <v>941.22984847999987</v>
      </c>
      <c r="P105" s="37">
        <f>SUMIFS(СВЦЭМ!$D$34:$D$777,СВЦЭМ!$A$34:$A$777,$A105,СВЦЭМ!$B$34:$B$777,P$83)+'СЕТ СН'!$H$11+СВЦЭМ!$D$10+'СЕТ СН'!$H$6-'СЕТ СН'!$H$23</f>
        <v>941.90431248000004</v>
      </c>
      <c r="Q105" s="37">
        <f>SUMIFS(СВЦЭМ!$D$34:$D$777,СВЦЭМ!$A$34:$A$777,$A105,СВЦЭМ!$B$34:$B$777,Q$83)+'СЕТ СН'!$H$11+СВЦЭМ!$D$10+'СЕТ СН'!$H$6-'СЕТ СН'!$H$23</f>
        <v>939.80034410999997</v>
      </c>
      <c r="R105" s="37">
        <f>SUMIFS(СВЦЭМ!$D$34:$D$777,СВЦЭМ!$A$34:$A$777,$A105,СВЦЭМ!$B$34:$B$777,R$83)+'СЕТ СН'!$H$11+СВЦЭМ!$D$10+'СЕТ СН'!$H$6-'СЕТ СН'!$H$23</f>
        <v>940.83171505000018</v>
      </c>
      <c r="S105" s="37">
        <f>SUMIFS(СВЦЭМ!$D$34:$D$777,СВЦЭМ!$A$34:$A$777,$A105,СВЦЭМ!$B$34:$B$777,S$83)+'СЕТ СН'!$H$11+СВЦЭМ!$D$10+'СЕТ СН'!$H$6-'СЕТ СН'!$H$23</f>
        <v>937.10603530000003</v>
      </c>
      <c r="T105" s="37">
        <f>SUMIFS(СВЦЭМ!$D$34:$D$777,СВЦЭМ!$A$34:$A$777,$A105,СВЦЭМ!$B$34:$B$777,T$83)+'СЕТ СН'!$H$11+СВЦЭМ!$D$10+'СЕТ СН'!$H$6-'СЕТ СН'!$H$23</f>
        <v>949.98809759999995</v>
      </c>
      <c r="U105" s="37">
        <f>SUMIFS(СВЦЭМ!$D$34:$D$777,СВЦЭМ!$A$34:$A$777,$A105,СВЦЭМ!$B$34:$B$777,U$83)+'СЕТ СН'!$H$11+СВЦЭМ!$D$10+'СЕТ СН'!$H$6-'СЕТ СН'!$H$23</f>
        <v>950.74951524000016</v>
      </c>
      <c r="V105" s="37">
        <f>SUMIFS(СВЦЭМ!$D$34:$D$777,СВЦЭМ!$A$34:$A$777,$A105,СВЦЭМ!$B$34:$B$777,V$83)+'СЕТ СН'!$H$11+СВЦЭМ!$D$10+'СЕТ СН'!$H$6-'СЕТ СН'!$H$23</f>
        <v>952.68537747000005</v>
      </c>
      <c r="W105" s="37">
        <f>SUMIFS(СВЦЭМ!$D$34:$D$777,СВЦЭМ!$A$34:$A$777,$A105,СВЦЭМ!$B$34:$B$777,W$83)+'СЕТ СН'!$H$11+СВЦЭМ!$D$10+'СЕТ СН'!$H$6-'СЕТ СН'!$H$23</f>
        <v>1018.2841947100001</v>
      </c>
      <c r="X105" s="37">
        <f>SUMIFS(СВЦЭМ!$D$34:$D$777,СВЦЭМ!$A$34:$A$777,$A105,СВЦЭМ!$B$34:$B$777,X$83)+'СЕТ СН'!$H$11+СВЦЭМ!$D$10+'СЕТ СН'!$H$6-'СЕТ СН'!$H$23</f>
        <v>1077.4675359100002</v>
      </c>
      <c r="Y105" s="37">
        <f>SUMIFS(СВЦЭМ!$D$34:$D$777,СВЦЭМ!$A$34:$A$777,$A105,СВЦЭМ!$B$34:$B$777,Y$83)+'СЕТ СН'!$H$11+СВЦЭМ!$D$10+'СЕТ СН'!$H$6-'СЕТ СН'!$H$23</f>
        <v>1132.2815025300001</v>
      </c>
    </row>
    <row r="106" spans="1:25" ht="15.75" x14ac:dyDescent="0.2">
      <c r="A106" s="36">
        <f t="shared" si="2"/>
        <v>42970</v>
      </c>
      <c r="B106" s="37">
        <f>SUMIFS(СВЦЭМ!$D$34:$D$777,СВЦЭМ!$A$34:$A$777,$A106,СВЦЭМ!$B$34:$B$777,B$83)+'СЕТ СН'!$H$11+СВЦЭМ!$D$10+'СЕТ СН'!$H$6-'СЕТ СН'!$H$23</f>
        <v>1199.2510501000002</v>
      </c>
      <c r="C106" s="37">
        <f>SUMIFS(СВЦЭМ!$D$34:$D$777,СВЦЭМ!$A$34:$A$777,$A106,СВЦЭМ!$B$34:$B$777,C$83)+'СЕТ СН'!$H$11+СВЦЭМ!$D$10+'СЕТ СН'!$H$6-'СЕТ СН'!$H$23</f>
        <v>1189.3828163100002</v>
      </c>
      <c r="D106" s="37">
        <f>SUMIFS(СВЦЭМ!$D$34:$D$777,СВЦЭМ!$A$34:$A$777,$A106,СВЦЭМ!$B$34:$B$777,D$83)+'СЕТ СН'!$H$11+СВЦЭМ!$D$10+'СЕТ СН'!$H$6-'СЕТ СН'!$H$23</f>
        <v>1164.1036531599998</v>
      </c>
      <c r="E106" s="37">
        <f>SUMIFS(СВЦЭМ!$D$34:$D$777,СВЦЭМ!$A$34:$A$777,$A106,СВЦЭМ!$B$34:$B$777,E$83)+'СЕТ СН'!$H$11+СВЦЭМ!$D$10+'СЕТ СН'!$H$6-'СЕТ СН'!$H$23</f>
        <v>1158.5188333299998</v>
      </c>
      <c r="F106" s="37">
        <f>SUMIFS(СВЦЭМ!$D$34:$D$777,СВЦЭМ!$A$34:$A$777,$A106,СВЦЭМ!$B$34:$B$777,F$83)+'СЕТ СН'!$H$11+СВЦЭМ!$D$10+'СЕТ СН'!$H$6-'СЕТ СН'!$H$23</f>
        <v>1154.6649627000002</v>
      </c>
      <c r="G106" s="37">
        <f>SUMIFS(СВЦЭМ!$D$34:$D$777,СВЦЭМ!$A$34:$A$777,$A106,СВЦЭМ!$B$34:$B$777,G$83)+'СЕТ СН'!$H$11+СВЦЭМ!$D$10+'СЕТ СН'!$H$6-'СЕТ СН'!$H$23</f>
        <v>1215.65346494</v>
      </c>
      <c r="H106" s="37">
        <f>SUMIFS(СВЦЭМ!$D$34:$D$777,СВЦЭМ!$A$34:$A$777,$A106,СВЦЭМ!$B$34:$B$777,H$83)+'СЕТ СН'!$H$11+СВЦЭМ!$D$10+'СЕТ СН'!$H$6-'СЕТ СН'!$H$23</f>
        <v>1239.7716161399999</v>
      </c>
      <c r="I106" s="37">
        <f>SUMIFS(СВЦЭМ!$D$34:$D$777,СВЦЭМ!$A$34:$A$777,$A106,СВЦЭМ!$B$34:$B$777,I$83)+'СЕТ СН'!$H$11+СВЦЭМ!$D$10+'СЕТ СН'!$H$6-'СЕТ СН'!$H$23</f>
        <v>1182.6461260900001</v>
      </c>
      <c r="J106" s="37">
        <f>SUMIFS(СВЦЭМ!$D$34:$D$777,СВЦЭМ!$A$34:$A$777,$A106,СВЦЭМ!$B$34:$B$777,J$83)+'СЕТ СН'!$H$11+СВЦЭМ!$D$10+'СЕТ СН'!$H$6-'СЕТ СН'!$H$23</f>
        <v>1098.3380249400002</v>
      </c>
      <c r="K106" s="37">
        <f>SUMIFS(СВЦЭМ!$D$34:$D$777,СВЦЭМ!$A$34:$A$777,$A106,СВЦЭМ!$B$34:$B$777,K$83)+'СЕТ СН'!$H$11+СВЦЭМ!$D$10+'СЕТ СН'!$H$6-'СЕТ СН'!$H$23</f>
        <v>1062.43816612</v>
      </c>
      <c r="L106" s="37">
        <f>SUMIFS(СВЦЭМ!$D$34:$D$777,СВЦЭМ!$A$34:$A$777,$A106,СВЦЭМ!$B$34:$B$777,L$83)+'СЕТ СН'!$H$11+СВЦЭМ!$D$10+'СЕТ СН'!$H$6-'СЕТ СН'!$H$23</f>
        <v>988.89526392000016</v>
      </c>
      <c r="M106" s="37">
        <f>SUMIFS(СВЦЭМ!$D$34:$D$777,СВЦЭМ!$A$34:$A$777,$A106,СВЦЭМ!$B$34:$B$777,M$83)+'СЕТ СН'!$H$11+СВЦЭМ!$D$10+'СЕТ СН'!$H$6-'СЕТ СН'!$H$23</f>
        <v>955.33668341000021</v>
      </c>
      <c r="N106" s="37">
        <f>SUMIFS(СВЦЭМ!$D$34:$D$777,СВЦЭМ!$A$34:$A$777,$A106,СВЦЭМ!$B$34:$B$777,N$83)+'СЕТ СН'!$H$11+СВЦЭМ!$D$10+'СЕТ СН'!$H$6-'СЕТ СН'!$H$23</f>
        <v>961.64918072</v>
      </c>
      <c r="O106" s="37">
        <f>SUMIFS(СВЦЭМ!$D$34:$D$777,СВЦЭМ!$A$34:$A$777,$A106,СВЦЭМ!$B$34:$B$777,O$83)+'СЕТ СН'!$H$11+СВЦЭМ!$D$10+'СЕТ СН'!$H$6-'СЕТ СН'!$H$23</f>
        <v>956.70502936999992</v>
      </c>
      <c r="P106" s="37">
        <f>SUMIFS(СВЦЭМ!$D$34:$D$777,СВЦЭМ!$A$34:$A$777,$A106,СВЦЭМ!$B$34:$B$777,P$83)+'СЕТ СН'!$H$11+СВЦЭМ!$D$10+'СЕТ СН'!$H$6-'СЕТ СН'!$H$23</f>
        <v>955.27252011000019</v>
      </c>
      <c r="Q106" s="37">
        <f>SUMIFS(СВЦЭМ!$D$34:$D$777,СВЦЭМ!$A$34:$A$777,$A106,СВЦЭМ!$B$34:$B$777,Q$83)+'СЕТ СН'!$H$11+СВЦЭМ!$D$10+'СЕТ СН'!$H$6-'СЕТ СН'!$H$23</f>
        <v>954.73499320000019</v>
      </c>
      <c r="R106" s="37">
        <f>SUMIFS(СВЦЭМ!$D$34:$D$777,СВЦЭМ!$A$34:$A$777,$A106,СВЦЭМ!$B$34:$B$777,R$83)+'СЕТ СН'!$H$11+СВЦЭМ!$D$10+'СЕТ СН'!$H$6-'СЕТ СН'!$H$23</f>
        <v>954.17653086000018</v>
      </c>
      <c r="S106" s="37">
        <f>SUMIFS(СВЦЭМ!$D$34:$D$777,СВЦЭМ!$A$34:$A$777,$A106,СВЦЭМ!$B$34:$B$777,S$83)+'СЕТ СН'!$H$11+СВЦЭМ!$D$10+'СЕТ СН'!$H$6-'СЕТ СН'!$H$23</f>
        <v>943.73332894999999</v>
      </c>
      <c r="T106" s="37">
        <f>SUMIFS(СВЦЭМ!$D$34:$D$777,СВЦЭМ!$A$34:$A$777,$A106,СВЦЭМ!$B$34:$B$777,T$83)+'СЕТ СН'!$H$11+СВЦЭМ!$D$10+'СЕТ СН'!$H$6-'СЕТ СН'!$H$23</f>
        <v>962.09184948000006</v>
      </c>
      <c r="U106" s="37">
        <f>SUMIFS(СВЦЭМ!$D$34:$D$777,СВЦЭМ!$A$34:$A$777,$A106,СВЦЭМ!$B$34:$B$777,U$83)+'СЕТ СН'!$H$11+СВЦЭМ!$D$10+'СЕТ СН'!$H$6-'СЕТ СН'!$H$23</f>
        <v>963.71485802000007</v>
      </c>
      <c r="V106" s="37">
        <f>SUMIFS(СВЦЭМ!$D$34:$D$777,СВЦЭМ!$A$34:$A$777,$A106,СВЦЭМ!$B$34:$B$777,V$83)+'СЕТ СН'!$H$11+СВЦЭМ!$D$10+'СЕТ СН'!$H$6-'СЕТ СН'!$H$23</f>
        <v>969.98792872000013</v>
      </c>
      <c r="W106" s="37">
        <f>SUMIFS(СВЦЭМ!$D$34:$D$777,СВЦЭМ!$A$34:$A$777,$A106,СВЦЭМ!$B$34:$B$777,W$83)+'СЕТ СН'!$H$11+СВЦЭМ!$D$10+'СЕТ СН'!$H$6-'СЕТ СН'!$H$23</f>
        <v>1018.4227108</v>
      </c>
      <c r="X106" s="37">
        <f>SUMIFS(СВЦЭМ!$D$34:$D$777,СВЦЭМ!$A$34:$A$777,$A106,СВЦЭМ!$B$34:$B$777,X$83)+'СЕТ СН'!$H$11+СВЦЭМ!$D$10+'СЕТ СН'!$H$6-'СЕТ СН'!$H$23</f>
        <v>1039.8838045500001</v>
      </c>
      <c r="Y106" s="37">
        <f>SUMIFS(СВЦЭМ!$D$34:$D$777,СВЦЭМ!$A$34:$A$777,$A106,СВЦЭМ!$B$34:$B$777,Y$83)+'СЕТ СН'!$H$11+СВЦЭМ!$D$10+'СЕТ СН'!$H$6-'СЕТ СН'!$H$23</f>
        <v>1122.7453909299998</v>
      </c>
    </row>
    <row r="107" spans="1:25" ht="15.75" x14ac:dyDescent="0.2">
      <c r="A107" s="36">
        <f t="shared" si="2"/>
        <v>42971</v>
      </c>
      <c r="B107" s="37">
        <f>SUMIFS(СВЦЭМ!$D$34:$D$777,СВЦЭМ!$A$34:$A$777,$A107,СВЦЭМ!$B$34:$B$777,B$83)+'СЕТ СН'!$H$11+СВЦЭМ!$D$10+'СЕТ СН'!$H$6-'СЕТ СН'!$H$23</f>
        <v>1159.6330705400001</v>
      </c>
      <c r="C107" s="37">
        <f>SUMIFS(СВЦЭМ!$D$34:$D$777,СВЦЭМ!$A$34:$A$777,$A107,СВЦЭМ!$B$34:$B$777,C$83)+'СЕТ СН'!$H$11+СВЦЭМ!$D$10+'СЕТ СН'!$H$6-'СЕТ СН'!$H$23</f>
        <v>1194.2475598999999</v>
      </c>
      <c r="D107" s="37">
        <f>SUMIFS(СВЦЭМ!$D$34:$D$777,СВЦЭМ!$A$34:$A$777,$A107,СВЦЭМ!$B$34:$B$777,D$83)+'СЕТ СН'!$H$11+СВЦЭМ!$D$10+'СЕТ СН'!$H$6-'СЕТ СН'!$H$23</f>
        <v>1217.5976609700001</v>
      </c>
      <c r="E107" s="37">
        <f>SUMIFS(СВЦЭМ!$D$34:$D$777,СВЦЭМ!$A$34:$A$777,$A107,СВЦЭМ!$B$34:$B$777,E$83)+'СЕТ СН'!$H$11+СВЦЭМ!$D$10+'СЕТ СН'!$H$6-'СЕТ СН'!$H$23</f>
        <v>1252.06312299</v>
      </c>
      <c r="F107" s="37">
        <f>SUMIFS(СВЦЭМ!$D$34:$D$777,СВЦЭМ!$A$34:$A$777,$A107,СВЦЭМ!$B$34:$B$777,F$83)+'СЕТ СН'!$H$11+СВЦЭМ!$D$10+'СЕТ СН'!$H$6-'СЕТ СН'!$H$23</f>
        <v>1261.3729236600002</v>
      </c>
      <c r="G107" s="37">
        <f>SUMIFS(СВЦЭМ!$D$34:$D$777,СВЦЭМ!$A$34:$A$777,$A107,СВЦЭМ!$B$34:$B$777,G$83)+'СЕТ СН'!$H$11+СВЦЭМ!$D$10+'СЕТ СН'!$H$6-'СЕТ СН'!$H$23</f>
        <v>1221.5805107599999</v>
      </c>
      <c r="H107" s="37">
        <f>SUMIFS(СВЦЭМ!$D$34:$D$777,СВЦЭМ!$A$34:$A$777,$A107,СВЦЭМ!$B$34:$B$777,H$83)+'СЕТ СН'!$H$11+СВЦЭМ!$D$10+'СЕТ СН'!$H$6-'СЕТ СН'!$H$23</f>
        <v>1174.97345748</v>
      </c>
      <c r="I107" s="37">
        <f>SUMIFS(СВЦЭМ!$D$34:$D$777,СВЦЭМ!$A$34:$A$777,$A107,СВЦЭМ!$B$34:$B$777,I$83)+'СЕТ СН'!$H$11+СВЦЭМ!$D$10+'СЕТ СН'!$H$6-'СЕТ СН'!$H$23</f>
        <v>1150.7634665800001</v>
      </c>
      <c r="J107" s="37">
        <f>SUMIFS(СВЦЭМ!$D$34:$D$777,СВЦЭМ!$A$34:$A$777,$A107,СВЦЭМ!$B$34:$B$777,J$83)+'СЕТ СН'!$H$11+СВЦЭМ!$D$10+'СЕТ СН'!$H$6-'СЕТ СН'!$H$23</f>
        <v>1095.9936767700001</v>
      </c>
      <c r="K107" s="37">
        <f>SUMIFS(СВЦЭМ!$D$34:$D$777,СВЦЭМ!$A$34:$A$777,$A107,СВЦЭМ!$B$34:$B$777,K$83)+'СЕТ СН'!$H$11+СВЦЭМ!$D$10+'СЕТ СН'!$H$6-'СЕТ СН'!$H$23</f>
        <v>1049.0463271200001</v>
      </c>
      <c r="L107" s="37">
        <f>SUMIFS(СВЦЭМ!$D$34:$D$777,СВЦЭМ!$A$34:$A$777,$A107,СВЦЭМ!$B$34:$B$777,L$83)+'СЕТ СН'!$H$11+СВЦЭМ!$D$10+'СЕТ СН'!$H$6-'СЕТ СН'!$H$23</f>
        <v>970.72891058999994</v>
      </c>
      <c r="M107" s="37">
        <f>SUMIFS(СВЦЭМ!$D$34:$D$777,СВЦЭМ!$A$34:$A$777,$A107,СВЦЭМ!$B$34:$B$777,M$83)+'СЕТ СН'!$H$11+СВЦЭМ!$D$10+'СЕТ СН'!$H$6-'СЕТ СН'!$H$23</f>
        <v>940.44330061000005</v>
      </c>
      <c r="N107" s="37">
        <f>SUMIFS(СВЦЭМ!$D$34:$D$777,СВЦЭМ!$A$34:$A$777,$A107,СВЦЭМ!$B$34:$B$777,N$83)+'СЕТ СН'!$H$11+СВЦЭМ!$D$10+'СЕТ СН'!$H$6-'СЕТ СН'!$H$23</f>
        <v>935.23529675999998</v>
      </c>
      <c r="O107" s="37">
        <f>SUMIFS(СВЦЭМ!$D$34:$D$777,СВЦЭМ!$A$34:$A$777,$A107,СВЦЭМ!$B$34:$B$777,O$83)+'СЕТ СН'!$H$11+СВЦЭМ!$D$10+'СЕТ СН'!$H$6-'СЕТ СН'!$H$23</f>
        <v>940.06513877999987</v>
      </c>
      <c r="P107" s="37">
        <f>SUMIFS(СВЦЭМ!$D$34:$D$777,СВЦЭМ!$A$34:$A$777,$A107,СВЦЭМ!$B$34:$B$777,P$83)+'СЕТ СН'!$H$11+СВЦЭМ!$D$10+'СЕТ СН'!$H$6-'СЕТ СН'!$H$23</f>
        <v>944.15978304000009</v>
      </c>
      <c r="Q107" s="37">
        <f>SUMIFS(СВЦЭМ!$D$34:$D$777,СВЦЭМ!$A$34:$A$777,$A107,СВЦЭМ!$B$34:$B$777,Q$83)+'СЕТ СН'!$H$11+СВЦЭМ!$D$10+'СЕТ СН'!$H$6-'СЕТ СН'!$H$23</f>
        <v>949.41864919999989</v>
      </c>
      <c r="R107" s="37">
        <f>SUMIFS(СВЦЭМ!$D$34:$D$777,СВЦЭМ!$A$34:$A$777,$A107,СВЦЭМ!$B$34:$B$777,R$83)+'СЕТ СН'!$H$11+СВЦЭМ!$D$10+'СЕТ СН'!$H$6-'СЕТ СН'!$H$23</f>
        <v>946.70989897000004</v>
      </c>
      <c r="S107" s="37">
        <f>SUMIFS(СВЦЭМ!$D$34:$D$777,СВЦЭМ!$A$34:$A$777,$A107,СВЦЭМ!$B$34:$B$777,S$83)+'СЕТ СН'!$H$11+СВЦЭМ!$D$10+'СЕТ СН'!$H$6-'СЕТ СН'!$H$23</f>
        <v>940.26684097999987</v>
      </c>
      <c r="T107" s="37">
        <f>SUMIFS(СВЦЭМ!$D$34:$D$777,СВЦЭМ!$A$34:$A$777,$A107,СВЦЭМ!$B$34:$B$777,T$83)+'СЕТ СН'!$H$11+СВЦЭМ!$D$10+'СЕТ СН'!$H$6-'СЕТ СН'!$H$23</f>
        <v>937.19464491000008</v>
      </c>
      <c r="U107" s="37">
        <f>SUMIFS(СВЦЭМ!$D$34:$D$777,СВЦЭМ!$A$34:$A$777,$A107,СВЦЭМ!$B$34:$B$777,U$83)+'СЕТ СН'!$H$11+СВЦЭМ!$D$10+'СЕТ СН'!$H$6-'СЕТ СН'!$H$23</f>
        <v>936.66015422000009</v>
      </c>
      <c r="V107" s="37">
        <f>SUMIFS(СВЦЭМ!$D$34:$D$777,СВЦЭМ!$A$34:$A$777,$A107,СВЦЭМ!$B$34:$B$777,V$83)+'СЕТ СН'!$H$11+СВЦЭМ!$D$10+'СЕТ СН'!$H$6-'СЕТ СН'!$H$23</f>
        <v>974.09401190000017</v>
      </c>
      <c r="W107" s="37">
        <f>SUMIFS(СВЦЭМ!$D$34:$D$777,СВЦЭМ!$A$34:$A$777,$A107,СВЦЭМ!$B$34:$B$777,W$83)+'СЕТ СН'!$H$11+СВЦЭМ!$D$10+'СЕТ СН'!$H$6-'СЕТ СН'!$H$23</f>
        <v>1044.51085169</v>
      </c>
      <c r="X107" s="37">
        <f>SUMIFS(СВЦЭМ!$D$34:$D$777,СВЦЭМ!$A$34:$A$777,$A107,СВЦЭМ!$B$34:$B$777,X$83)+'СЕТ СН'!$H$11+СВЦЭМ!$D$10+'СЕТ СН'!$H$6-'СЕТ СН'!$H$23</f>
        <v>1058.8408745000002</v>
      </c>
      <c r="Y107" s="37">
        <f>SUMIFS(СВЦЭМ!$D$34:$D$777,СВЦЭМ!$A$34:$A$777,$A107,СВЦЭМ!$B$34:$B$777,Y$83)+'СЕТ СН'!$H$11+СВЦЭМ!$D$10+'СЕТ СН'!$H$6-'СЕТ СН'!$H$23</f>
        <v>1102.2726200699999</v>
      </c>
    </row>
    <row r="108" spans="1:25" ht="15.75" x14ac:dyDescent="0.2">
      <c r="A108" s="36">
        <f t="shared" si="2"/>
        <v>42972</v>
      </c>
      <c r="B108" s="37">
        <f>SUMIFS(СВЦЭМ!$D$34:$D$777,СВЦЭМ!$A$34:$A$777,$A108,СВЦЭМ!$B$34:$B$777,B$83)+'СЕТ СН'!$H$11+СВЦЭМ!$D$10+'СЕТ СН'!$H$6-'СЕТ СН'!$H$23</f>
        <v>1156.0644298399998</v>
      </c>
      <c r="C108" s="37">
        <f>SUMIFS(СВЦЭМ!$D$34:$D$777,СВЦЭМ!$A$34:$A$777,$A108,СВЦЭМ!$B$34:$B$777,C$83)+'СЕТ СН'!$H$11+СВЦЭМ!$D$10+'СЕТ СН'!$H$6-'СЕТ СН'!$H$23</f>
        <v>1209.3189062699998</v>
      </c>
      <c r="D108" s="37">
        <f>SUMIFS(СВЦЭМ!$D$34:$D$777,СВЦЭМ!$A$34:$A$777,$A108,СВЦЭМ!$B$34:$B$777,D$83)+'СЕТ СН'!$H$11+СВЦЭМ!$D$10+'СЕТ СН'!$H$6-'СЕТ СН'!$H$23</f>
        <v>1233.02355713</v>
      </c>
      <c r="E108" s="37">
        <f>SUMIFS(СВЦЭМ!$D$34:$D$777,СВЦЭМ!$A$34:$A$777,$A108,СВЦЭМ!$B$34:$B$777,E$83)+'СЕТ СН'!$H$11+СВЦЭМ!$D$10+'СЕТ СН'!$H$6-'СЕТ СН'!$H$23</f>
        <v>1242.9240017000002</v>
      </c>
      <c r="F108" s="37">
        <f>SUMIFS(СВЦЭМ!$D$34:$D$777,СВЦЭМ!$A$34:$A$777,$A108,СВЦЭМ!$B$34:$B$777,F$83)+'СЕТ СН'!$H$11+СВЦЭМ!$D$10+'СЕТ СН'!$H$6-'СЕТ СН'!$H$23</f>
        <v>1247.6275602300002</v>
      </c>
      <c r="G108" s="37">
        <f>SUMIFS(СВЦЭМ!$D$34:$D$777,СВЦЭМ!$A$34:$A$777,$A108,СВЦЭМ!$B$34:$B$777,G$83)+'СЕТ СН'!$H$11+СВЦЭМ!$D$10+'СЕТ СН'!$H$6-'СЕТ СН'!$H$23</f>
        <v>1237.59609963</v>
      </c>
      <c r="H108" s="37">
        <f>SUMIFS(СВЦЭМ!$D$34:$D$777,СВЦЭМ!$A$34:$A$777,$A108,СВЦЭМ!$B$34:$B$777,H$83)+'СЕТ СН'!$H$11+СВЦЭМ!$D$10+'СЕТ СН'!$H$6-'СЕТ СН'!$H$23</f>
        <v>1188.03630264</v>
      </c>
      <c r="I108" s="37">
        <f>SUMIFS(СВЦЭМ!$D$34:$D$777,СВЦЭМ!$A$34:$A$777,$A108,СВЦЭМ!$B$34:$B$777,I$83)+'СЕТ СН'!$H$11+СВЦЭМ!$D$10+'СЕТ СН'!$H$6-'СЕТ СН'!$H$23</f>
        <v>1133.1608740799998</v>
      </c>
      <c r="J108" s="37">
        <f>SUMIFS(СВЦЭМ!$D$34:$D$777,СВЦЭМ!$A$34:$A$777,$A108,СВЦЭМ!$B$34:$B$777,J$83)+'СЕТ СН'!$H$11+СВЦЭМ!$D$10+'СЕТ СН'!$H$6-'СЕТ СН'!$H$23</f>
        <v>1084.1052569399999</v>
      </c>
      <c r="K108" s="37">
        <f>SUMIFS(СВЦЭМ!$D$34:$D$777,СВЦЭМ!$A$34:$A$777,$A108,СВЦЭМ!$B$34:$B$777,K$83)+'СЕТ СН'!$H$11+СВЦЭМ!$D$10+'СЕТ СН'!$H$6-'СЕТ СН'!$H$23</f>
        <v>1029.7922192800002</v>
      </c>
      <c r="L108" s="37">
        <f>SUMIFS(СВЦЭМ!$D$34:$D$777,СВЦЭМ!$A$34:$A$777,$A108,СВЦЭМ!$B$34:$B$777,L$83)+'СЕТ СН'!$H$11+СВЦЭМ!$D$10+'СЕТ СН'!$H$6-'СЕТ СН'!$H$23</f>
        <v>952.1101113499999</v>
      </c>
      <c r="M108" s="37">
        <f>SUMIFS(СВЦЭМ!$D$34:$D$777,СВЦЭМ!$A$34:$A$777,$A108,СВЦЭМ!$B$34:$B$777,M$83)+'СЕТ СН'!$H$11+СВЦЭМ!$D$10+'СЕТ СН'!$H$6-'СЕТ СН'!$H$23</f>
        <v>927.2533801200002</v>
      </c>
      <c r="N108" s="37">
        <f>SUMIFS(СВЦЭМ!$D$34:$D$777,СВЦЭМ!$A$34:$A$777,$A108,СВЦЭМ!$B$34:$B$777,N$83)+'СЕТ СН'!$H$11+СВЦЭМ!$D$10+'СЕТ СН'!$H$6-'СЕТ СН'!$H$23</f>
        <v>919.37600659000009</v>
      </c>
      <c r="O108" s="37">
        <f>SUMIFS(СВЦЭМ!$D$34:$D$777,СВЦЭМ!$A$34:$A$777,$A108,СВЦЭМ!$B$34:$B$777,O$83)+'СЕТ СН'!$H$11+СВЦЭМ!$D$10+'СЕТ СН'!$H$6-'СЕТ СН'!$H$23</f>
        <v>918.60168752000004</v>
      </c>
      <c r="P108" s="37">
        <f>SUMIFS(СВЦЭМ!$D$34:$D$777,СВЦЭМ!$A$34:$A$777,$A108,СВЦЭМ!$B$34:$B$777,P$83)+'СЕТ СН'!$H$11+СВЦЭМ!$D$10+'СЕТ СН'!$H$6-'СЕТ СН'!$H$23</f>
        <v>925.06463265999992</v>
      </c>
      <c r="Q108" s="37">
        <f>SUMIFS(СВЦЭМ!$D$34:$D$777,СВЦЭМ!$A$34:$A$777,$A108,СВЦЭМ!$B$34:$B$777,Q$83)+'СЕТ СН'!$H$11+СВЦЭМ!$D$10+'СЕТ СН'!$H$6-'СЕТ СН'!$H$23</f>
        <v>931.85032754000008</v>
      </c>
      <c r="R108" s="37">
        <f>SUMIFS(СВЦЭМ!$D$34:$D$777,СВЦЭМ!$A$34:$A$777,$A108,СВЦЭМ!$B$34:$B$777,R$83)+'СЕТ СН'!$H$11+СВЦЭМ!$D$10+'СЕТ СН'!$H$6-'СЕТ СН'!$H$23</f>
        <v>937.60079292</v>
      </c>
      <c r="S108" s="37">
        <f>SUMIFS(СВЦЭМ!$D$34:$D$777,СВЦЭМ!$A$34:$A$777,$A108,СВЦЭМ!$B$34:$B$777,S$83)+'СЕТ СН'!$H$11+СВЦЭМ!$D$10+'СЕТ СН'!$H$6-'СЕТ СН'!$H$23</f>
        <v>929.70908538999993</v>
      </c>
      <c r="T108" s="37">
        <f>SUMIFS(СВЦЭМ!$D$34:$D$777,СВЦЭМ!$A$34:$A$777,$A108,СВЦЭМ!$B$34:$B$777,T$83)+'СЕТ СН'!$H$11+СВЦЭМ!$D$10+'СЕТ СН'!$H$6-'СЕТ СН'!$H$23</f>
        <v>934.43139917999997</v>
      </c>
      <c r="U108" s="37">
        <f>SUMIFS(СВЦЭМ!$D$34:$D$777,СВЦЭМ!$A$34:$A$777,$A108,СВЦЭМ!$B$34:$B$777,U$83)+'СЕТ СН'!$H$11+СВЦЭМ!$D$10+'СЕТ СН'!$H$6-'СЕТ СН'!$H$23</f>
        <v>937.11754317999998</v>
      </c>
      <c r="V108" s="37">
        <f>SUMIFS(СВЦЭМ!$D$34:$D$777,СВЦЭМ!$A$34:$A$777,$A108,СВЦЭМ!$B$34:$B$777,V$83)+'СЕТ СН'!$H$11+СВЦЭМ!$D$10+'СЕТ СН'!$H$6-'СЕТ СН'!$H$23</f>
        <v>969.64599034000003</v>
      </c>
      <c r="W108" s="37">
        <f>SUMIFS(СВЦЭМ!$D$34:$D$777,СВЦЭМ!$A$34:$A$777,$A108,СВЦЭМ!$B$34:$B$777,W$83)+'СЕТ СН'!$H$11+СВЦЭМ!$D$10+'СЕТ СН'!$H$6-'СЕТ СН'!$H$23</f>
        <v>1027.3836318399999</v>
      </c>
      <c r="X108" s="37">
        <f>SUMIFS(СВЦЭМ!$D$34:$D$777,СВЦЭМ!$A$34:$A$777,$A108,СВЦЭМ!$B$34:$B$777,X$83)+'СЕТ СН'!$H$11+СВЦЭМ!$D$10+'СЕТ СН'!$H$6-'СЕТ СН'!$H$23</f>
        <v>1084.2482262099998</v>
      </c>
      <c r="Y108" s="37">
        <f>SUMIFS(СВЦЭМ!$D$34:$D$777,СВЦЭМ!$A$34:$A$777,$A108,СВЦЭМ!$B$34:$B$777,Y$83)+'СЕТ СН'!$H$11+СВЦЭМ!$D$10+'СЕТ СН'!$H$6-'СЕТ СН'!$H$23</f>
        <v>1125.9601891799998</v>
      </c>
    </row>
    <row r="109" spans="1:25" ht="15.75" x14ac:dyDescent="0.2">
      <c r="A109" s="36">
        <f t="shared" si="2"/>
        <v>42973</v>
      </c>
      <c r="B109" s="37">
        <f>SUMIFS(СВЦЭМ!$D$34:$D$777,СВЦЭМ!$A$34:$A$777,$A109,СВЦЭМ!$B$34:$B$777,B$83)+'СЕТ СН'!$H$11+СВЦЭМ!$D$10+'СЕТ СН'!$H$6-'СЕТ СН'!$H$23</f>
        <v>1119.17094241</v>
      </c>
      <c r="C109" s="37">
        <f>SUMIFS(СВЦЭМ!$D$34:$D$777,СВЦЭМ!$A$34:$A$777,$A109,СВЦЭМ!$B$34:$B$777,C$83)+'СЕТ СН'!$H$11+СВЦЭМ!$D$10+'СЕТ СН'!$H$6-'СЕТ СН'!$H$23</f>
        <v>1164.2464476199998</v>
      </c>
      <c r="D109" s="37">
        <f>SUMIFS(СВЦЭМ!$D$34:$D$777,СВЦЭМ!$A$34:$A$777,$A109,СВЦЭМ!$B$34:$B$777,D$83)+'СЕТ СН'!$H$11+СВЦЭМ!$D$10+'СЕТ СН'!$H$6-'СЕТ СН'!$H$23</f>
        <v>1192.9556127000001</v>
      </c>
      <c r="E109" s="37">
        <f>SUMIFS(СВЦЭМ!$D$34:$D$777,СВЦЭМ!$A$34:$A$777,$A109,СВЦЭМ!$B$34:$B$777,E$83)+'СЕТ СН'!$H$11+СВЦЭМ!$D$10+'СЕТ СН'!$H$6-'СЕТ СН'!$H$23</f>
        <v>1205.6358517200001</v>
      </c>
      <c r="F109" s="37">
        <f>SUMIFS(СВЦЭМ!$D$34:$D$777,СВЦЭМ!$A$34:$A$777,$A109,СВЦЭМ!$B$34:$B$777,F$83)+'СЕТ СН'!$H$11+СВЦЭМ!$D$10+'СЕТ СН'!$H$6-'СЕТ СН'!$H$23</f>
        <v>1211.6581388300001</v>
      </c>
      <c r="G109" s="37">
        <f>SUMIFS(СВЦЭМ!$D$34:$D$777,СВЦЭМ!$A$34:$A$777,$A109,СВЦЭМ!$B$34:$B$777,G$83)+'СЕТ СН'!$H$11+СВЦЭМ!$D$10+'СЕТ СН'!$H$6-'СЕТ СН'!$H$23</f>
        <v>1205.3789691500001</v>
      </c>
      <c r="H109" s="37">
        <f>SUMIFS(СВЦЭМ!$D$34:$D$777,СВЦЭМ!$A$34:$A$777,$A109,СВЦЭМ!$B$34:$B$777,H$83)+'СЕТ СН'!$H$11+СВЦЭМ!$D$10+'СЕТ СН'!$H$6-'СЕТ СН'!$H$23</f>
        <v>1187.99649933</v>
      </c>
      <c r="I109" s="37">
        <f>SUMIFS(СВЦЭМ!$D$34:$D$777,СВЦЭМ!$A$34:$A$777,$A109,СВЦЭМ!$B$34:$B$777,I$83)+'СЕТ СН'!$H$11+СВЦЭМ!$D$10+'СЕТ СН'!$H$6-'СЕТ СН'!$H$23</f>
        <v>1177.81373717</v>
      </c>
      <c r="J109" s="37">
        <f>SUMIFS(СВЦЭМ!$D$34:$D$777,СВЦЭМ!$A$34:$A$777,$A109,СВЦЭМ!$B$34:$B$777,J$83)+'СЕТ СН'!$H$11+СВЦЭМ!$D$10+'СЕТ СН'!$H$6-'СЕТ СН'!$H$23</f>
        <v>1104.6826562900001</v>
      </c>
      <c r="K109" s="37">
        <f>SUMIFS(СВЦЭМ!$D$34:$D$777,СВЦЭМ!$A$34:$A$777,$A109,СВЦЭМ!$B$34:$B$777,K$83)+'СЕТ СН'!$H$11+СВЦЭМ!$D$10+'СЕТ СН'!$H$6-'СЕТ СН'!$H$23</f>
        <v>1038.9989290000001</v>
      </c>
      <c r="L109" s="37">
        <f>SUMIFS(СВЦЭМ!$D$34:$D$777,СВЦЭМ!$A$34:$A$777,$A109,СВЦЭМ!$B$34:$B$777,L$83)+'СЕТ СН'!$H$11+СВЦЭМ!$D$10+'СЕТ СН'!$H$6-'СЕТ СН'!$H$23</f>
        <v>939.0654264499999</v>
      </c>
      <c r="M109" s="37">
        <f>SUMIFS(СВЦЭМ!$D$34:$D$777,СВЦЭМ!$A$34:$A$777,$A109,СВЦЭМ!$B$34:$B$777,M$83)+'СЕТ СН'!$H$11+СВЦЭМ!$D$10+'СЕТ СН'!$H$6-'СЕТ СН'!$H$23</f>
        <v>906.34828018999997</v>
      </c>
      <c r="N109" s="37">
        <f>SUMIFS(СВЦЭМ!$D$34:$D$777,СВЦЭМ!$A$34:$A$777,$A109,СВЦЭМ!$B$34:$B$777,N$83)+'СЕТ СН'!$H$11+СВЦЭМ!$D$10+'СЕТ СН'!$H$6-'СЕТ СН'!$H$23</f>
        <v>913.42436834</v>
      </c>
      <c r="O109" s="37">
        <f>SUMIFS(СВЦЭМ!$D$34:$D$777,СВЦЭМ!$A$34:$A$777,$A109,СВЦЭМ!$B$34:$B$777,O$83)+'СЕТ СН'!$H$11+СВЦЭМ!$D$10+'СЕТ СН'!$H$6-'СЕТ СН'!$H$23</f>
        <v>910.90039038000009</v>
      </c>
      <c r="P109" s="37">
        <f>SUMIFS(СВЦЭМ!$D$34:$D$777,СВЦЭМ!$A$34:$A$777,$A109,СВЦЭМ!$B$34:$B$777,P$83)+'СЕТ СН'!$H$11+СВЦЭМ!$D$10+'СЕТ СН'!$H$6-'СЕТ СН'!$H$23</f>
        <v>914.73302095000008</v>
      </c>
      <c r="Q109" s="37">
        <f>SUMIFS(СВЦЭМ!$D$34:$D$777,СВЦЭМ!$A$34:$A$777,$A109,СВЦЭМ!$B$34:$B$777,Q$83)+'СЕТ СН'!$H$11+СВЦЭМ!$D$10+'СЕТ СН'!$H$6-'СЕТ СН'!$H$23</f>
        <v>917.98105701000009</v>
      </c>
      <c r="R109" s="37">
        <f>SUMIFS(СВЦЭМ!$D$34:$D$777,СВЦЭМ!$A$34:$A$777,$A109,СВЦЭМ!$B$34:$B$777,R$83)+'СЕТ СН'!$H$11+СВЦЭМ!$D$10+'СЕТ СН'!$H$6-'СЕТ СН'!$H$23</f>
        <v>920.09505479000018</v>
      </c>
      <c r="S109" s="37">
        <f>SUMIFS(СВЦЭМ!$D$34:$D$777,СВЦЭМ!$A$34:$A$777,$A109,СВЦЭМ!$B$34:$B$777,S$83)+'СЕТ СН'!$H$11+СВЦЭМ!$D$10+'СЕТ СН'!$H$6-'СЕТ СН'!$H$23</f>
        <v>908.12446</v>
      </c>
      <c r="T109" s="37">
        <f>SUMIFS(СВЦЭМ!$D$34:$D$777,СВЦЭМ!$A$34:$A$777,$A109,СВЦЭМ!$B$34:$B$777,T$83)+'СЕТ СН'!$H$11+СВЦЭМ!$D$10+'СЕТ СН'!$H$6-'СЕТ СН'!$H$23</f>
        <v>912.84521210999992</v>
      </c>
      <c r="U109" s="37">
        <f>SUMIFS(СВЦЭМ!$D$34:$D$777,СВЦЭМ!$A$34:$A$777,$A109,СВЦЭМ!$B$34:$B$777,U$83)+'СЕТ СН'!$H$11+СВЦЭМ!$D$10+'СЕТ СН'!$H$6-'СЕТ СН'!$H$23</f>
        <v>919.51059996999993</v>
      </c>
      <c r="V109" s="37">
        <f>SUMIFS(СВЦЭМ!$D$34:$D$777,СВЦЭМ!$A$34:$A$777,$A109,СВЦЭМ!$B$34:$B$777,V$83)+'СЕТ СН'!$H$11+СВЦЭМ!$D$10+'СЕТ СН'!$H$6-'СЕТ СН'!$H$23</f>
        <v>940.9949720300001</v>
      </c>
      <c r="W109" s="37">
        <f>SUMIFS(СВЦЭМ!$D$34:$D$777,СВЦЭМ!$A$34:$A$777,$A109,СВЦЭМ!$B$34:$B$777,W$83)+'СЕТ СН'!$H$11+СВЦЭМ!$D$10+'СЕТ СН'!$H$6-'СЕТ СН'!$H$23</f>
        <v>1035.3076425300001</v>
      </c>
      <c r="X109" s="37">
        <f>SUMIFS(СВЦЭМ!$D$34:$D$777,СВЦЭМ!$A$34:$A$777,$A109,СВЦЭМ!$B$34:$B$777,X$83)+'СЕТ СН'!$H$11+СВЦЭМ!$D$10+'СЕТ СН'!$H$6-'СЕТ СН'!$H$23</f>
        <v>1069.4446271799998</v>
      </c>
      <c r="Y109" s="37">
        <f>SUMIFS(СВЦЭМ!$D$34:$D$777,СВЦЭМ!$A$34:$A$777,$A109,СВЦЭМ!$B$34:$B$777,Y$83)+'СЕТ СН'!$H$11+СВЦЭМ!$D$10+'СЕТ СН'!$H$6-'СЕТ СН'!$H$23</f>
        <v>1110.5305956299999</v>
      </c>
    </row>
    <row r="110" spans="1:25" ht="15.75" x14ac:dyDescent="0.2">
      <c r="A110" s="36">
        <f t="shared" si="2"/>
        <v>42974</v>
      </c>
      <c r="B110" s="37">
        <f>SUMIFS(СВЦЭМ!$D$34:$D$777,СВЦЭМ!$A$34:$A$777,$A110,СВЦЭМ!$B$34:$B$777,B$83)+'СЕТ СН'!$H$11+СВЦЭМ!$D$10+'СЕТ СН'!$H$6-'СЕТ СН'!$H$23</f>
        <v>1177.04563018</v>
      </c>
      <c r="C110" s="37">
        <f>SUMIFS(СВЦЭМ!$D$34:$D$777,СВЦЭМ!$A$34:$A$777,$A110,СВЦЭМ!$B$34:$B$777,C$83)+'СЕТ СН'!$H$11+СВЦЭМ!$D$10+'СЕТ СН'!$H$6-'СЕТ СН'!$H$23</f>
        <v>1185.9159342399998</v>
      </c>
      <c r="D110" s="37">
        <f>SUMIFS(СВЦЭМ!$D$34:$D$777,СВЦЭМ!$A$34:$A$777,$A110,СВЦЭМ!$B$34:$B$777,D$83)+'СЕТ СН'!$H$11+СВЦЭМ!$D$10+'СЕТ СН'!$H$6-'СЕТ СН'!$H$23</f>
        <v>1213.38389108</v>
      </c>
      <c r="E110" s="37">
        <f>SUMIFS(СВЦЭМ!$D$34:$D$777,СВЦЭМ!$A$34:$A$777,$A110,СВЦЭМ!$B$34:$B$777,E$83)+'СЕТ СН'!$H$11+СВЦЭМ!$D$10+'СЕТ СН'!$H$6-'СЕТ СН'!$H$23</f>
        <v>1235.5194380600001</v>
      </c>
      <c r="F110" s="37">
        <f>SUMIFS(СВЦЭМ!$D$34:$D$777,СВЦЭМ!$A$34:$A$777,$A110,СВЦЭМ!$B$34:$B$777,F$83)+'СЕТ СН'!$H$11+СВЦЭМ!$D$10+'СЕТ СН'!$H$6-'СЕТ СН'!$H$23</f>
        <v>1246.3519616399999</v>
      </c>
      <c r="G110" s="37">
        <f>SUMIFS(СВЦЭМ!$D$34:$D$777,СВЦЭМ!$A$34:$A$777,$A110,СВЦЭМ!$B$34:$B$777,G$83)+'СЕТ СН'!$H$11+СВЦЭМ!$D$10+'СЕТ СН'!$H$6-'СЕТ СН'!$H$23</f>
        <v>1244.7771250699998</v>
      </c>
      <c r="H110" s="37">
        <f>SUMIFS(СВЦЭМ!$D$34:$D$777,СВЦЭМ!$A$34:$A$777,$A110,СВЦЭМ!$B$34:$B$777,H$83)+'СЕТ СН'!$H$11+СВЦЭМ!$D$10+'СЕТ СН'!$H$6-'СЕТ СН'!$H$23</f>
        <v>1216.3819019699999</v>
      </c>
      <c r="I110" s="37">
        <f>SUMIFS(СВЦЭМ!$D$34:$D$777,СВЦЭМ!$A$34:$A$777,$A110,СВЦЭМ!$B$34:$B$777,I$83)+'СЕТ СН'!$H$11+СВЦЭМ!$D$10+'СЕТ СН'!$H$6-'СЕТ СН'!$H$23</f>
        <v>1188.2986856699999</v>
      </c>
      <c r="J110" s="37">
        <f>SUMIFS(СВЦЭМ!$D$34:$D$777,СВЦЭМ!$A$34:$A$777,$A110,СВЦЭМ!$B$34:$B$777,J$83)+'СЕТ СН'!$H$11+СВЦЭМ!$D$10+'СЕТ СН'!$H$6-'СЕТ СН'!$H$23</f>
        <v>1123.2154140399998</v>
      </c>
      <c r="K110" s="37">
        <f>SUMIFS(СВЦЭМ!$D$34:$D$777,СВЦЭМ!$A$34:$A$777,$A110,СВЦЭМ!$B$34:$B$777,K$83)+'СЕТ СН'!$H$11+СВЦЭМ!$D$10+'СЕТ СН'!$H$6-'СЕТ СН'!$H$23</f>
        <v>1041.7614344399999</v>
      </c>
      <c r="L110" s="37">
        <f>SUMIFS(СВЦЭМ!$D$34:$D$777,СВЦЭМ!$A$34:$A$777,$A110,СВЦЭМ!$B$34:$B$777,L$83)+'СЕТ СН'!$H$11+СВЦЭМ!$D$10+'СЕТ СН'!$H$6-'СЕТ СН'!$H$23</f>
        <v>932.47517539</v>
      </c>
      <c r="M110" s="37">
        <f>SUMIFS(СВЦЭМ!$D$34:$D$777,СВЦЭМ!$A$34:$A$777,$A110,СВЦЭМ!$B$34:$B$777,M$83)+'СЕТ СН'!$H$11+СВЦЭМ!$D$10+'СЕТ СН'!$H$6-'СЕТ СН'!$H$23</f>
        <v>908.72494064000011</v>
      </c>
      <c r="N110" s="37">
        <f>SUMIFS(СВЦЭМ!$D$34:$D$777,СВЦЭМ!$A$34:$A$777,$A110,СВЦЭМ!$B$34:$B$777,N$83)+'СЕТ СН'!$H$11+СВЦЭМ!$D$10+'СЕТ СН'!$H$6-'СЕТ СН'!$H$23</f>
        <v>906.35561429000018</v>
      </c>
      <c r="O110" s="37">
        <f>SUMIFS(СВЦЭМ!$D$34:$D$777,СВЦЭМ!$A$34:$A$777,$A110,СВЦЭМ!$B$34:$B$777,O$83)+'СЕТ СН'!$H$11+СВЦЭМ!$D$10+'СЕТ СН'!$H$6-'СЕТ СН'!$H$23</f>
        <v>903.94543399000008</v>
      </c>
      <c r="P110" s="37">
        <f>SUMIFS(СВЦЭМ!$D$34:$D$777,СВЦЭМ!$A$34:$A$777,$A110,СВЦЭМ!$B$34:$B$777,P$83)+'СЕТ СН'!$H$11+СВЦЭМ!$D$10+'СЕТ СН'!$H$6-'СЕТ СН'!$H$23</f>
        <v>917.01897875000009</v>
      </c>
      <c r="Q110" s="37">
        <f>SUMIFS(СВЦЭМ!$D$34:$D$777,СВЦЭМ!$A$34:$A$777,$A110,СВЦЭМ!$B$34:$B$777,Q$83)+'СЕТ СН'!$H$11+СВЦЭМ!$D$10+'СЕТ СН'!$H$6-'СЕТ СН'!$H$23</f>
        <v>915.16720982000015</v>
      </c>
      <c r="R110" s="37">
        <f>SUMIFS(СВЦЭМ!$D$34:$D$777,СВЦЭМ!$A$34:$A$777,$A110,СВЦЭМ!$B$34:$B$777,R$83)+'СЕТ СН'!$H$11+СВЦЭМ!$D$10+'СЕТ СН'!$H$6-'СЕТ СН'!$H$23</f>
        <v>914.34612590000006</v>
      </c>
      <c r="S110" s="37">
        <f>SUMIFS(СВЦЭМ!$D$34:$D$777,СВЦЭМ!$A$34:$A$777,$A110,СВЦЭМ!$B$34:$B$777,S$83)+'СЕТ СН'!$H$11+СВЦЭМ!$D$10+'СЕТ СН'!$H$6-'СЕТ СН'!$H$23</f>
        <v>913.97677466999994</v>
      </c>
      <c r="T110" s="37">
        <f>SUMIFS(СВЦЭМ!$D$34:$D$777,СВЦЭМ!$A$34:$A$777,$A110,СВЦЭМ!$B$34:$B$777,T$83)+'СЕТ СН'!$H$11+СВЦЭМ!$D$10+'СЕТ СН'!$H$6-'СЕТ СН'!$H$23</f>
        <v>913.68911252999987</v>
      </c>
      <c r="U110" s="37">
        <f>SUMIFS(СВЦЭМ!$D$34:$D$777,СВЦЭМ!$A$34:$A$777,$A110,СВЦЭМ!$B$34:$B$777,U$83)+'СЕТ СН'!$H$11+СВЦЭМ!$D$10+'СЕТ СН'!$H$6-'СЕТ СН'!$H$23</f>
        <v>909.27236066</v>
      </c>
      <c r="V110" s="37">
        <f>SUMIFS(СВЦЭМ!$D$34:$D$777,СВЦЭМ!$A$34:$A$777,$A110,СВЦЭМ!$B$34:$B$777,V$83)+'СЕТ СН'!$H$11+СВЦЭМ!$D$10+'СЕТ СН'!$H$6-'СЕТ СН'!$H$23</f>
        <v>908.11520152000003</v>
      </c>
      <c r="W110" s="37">
        <f>SUMIFS(СВЦЭМ!$D$34:$D$777,СВЦЭМ!$A$34:$A$777,$A110,СВЦЭМ!$B$34:$B$777,W$83)+'СЕТ СН'!$H$11+СВЦЭМ!$D$10+'СЕТ СН'!$H$6-'СЕТ СН'!$H$23</f>
        <v>953.98487428999988</v>
      </c>
      <c r="X110" s="37">
        <f>SUMIFS(СВЦЭМ!$D$34:$D$777,СВЦЭМ!$A$34:$A$777,$A110,СВЦЭМ!$B$34:$B$777,X$83)+'СЕТ СН'!$H$11+СВЦЭМ!$D$10+'СЕТ СН'!$H$6-'СЕТ СН'!$H$23</f>
        <v>1019.19286893</v>
      </c>
      <c r="Y110" s="37">
        <f>SUMIFS(СВЦЭМ!$D$34:$D$777,СВЦЭМ!$A$34:$A$777,$A110,СВЦЭМ!$B$34:$B$777,Y$83)+'СЕТ СН'!$H$11+СВЦЭМ!$D$10+'СЕТ СН'!$H$6-'СЕТ СН'!$H$23</f>
        <v>1078.1400044799998</v>
      </c>
    </row>
    <row r="111" spans="1:25" ht="15.75" x14ac:dyDescent="0.2">
      <c r="A111" s="36">
        <f t="shared" si="2"/>
        <v>42975</v>
      </c>
      <c r="B111" s="37">
        <f>SUMIFS(СВЦЭМ!$D$34:$D$777,СВЦЭМ!$A$34:$A$777,$A111,СВЦЭМ!$B$34:$B$777,B$83)+'СЕТ СН'!$H$11+СВЦЭМ!$D$10+'СЕТ СН'!$H$6-'СЕТ СН'!$H$23</f>
        <v>1171.7102439499999</v>
      </c>
      <c r="C111" s="37">
        <f>SUMIFS(СВЦЭМ!$D$34:$D$777,СВЦЭМ!$A$34:$A$777,$A111,СВЦЭМ!$B$34:$B$777,C$83)+'СЕТ СН'!$H$11+СВЦЭМ!$D$10+'СЕТ СН'!$H$6-'СЕТ СН'!$H$23</f>
        <v>1223.13870008</v>
      </c>
      <c r="D111" s="37">
        <f>SUMIFS(СВЦЭМ!$D$34:$D$777,СВЦЭМ!$A$34:$A$777,$A111,СВЦЭМ!$B$34:$B$777,D$83)+'СЕТ СН'!$H$11+СВЦЭМ!$D$10+'СЕТ СН'!$H$6-'СЕТ СН'!$H$23</f>
        <v>1255.8065673900001</v>
      </c>
      <c r="E111" s="37">
        <f>SUMIFS(СВЦЭМ!$D$34:$D$777,СВЦЭМ!$A$34:$A$777,$A111,СВЦЭМ!$B$34:$B$777,E$83)+'СЕТ СН'!$H$11+СВЦЭМ!$D$10+'СЕТ СН'!$H$6-'СЕТ СН'!$H$23</f>
        <v>1259.3777565</v>
      </c>
      <c r="F111" s="37">
        <f>SUMIFS(СВЦЭМ!$D$34:$D$777,СВЦЭМ!$A$34:$A$777,$A111,СВЦЭМ!$B$34:$B$777,F$83)+'СЕТ СН'!$H$11+СВЦЭМ!$D$10+'СЕТ СН'!$H$6-'СЕТ СН'!$H$23</f>
        <v>1278.1299380800001</v>
      </c>
      <c r="G111" s="37">
        <f>SUMIFS(СВЦЭМ!$D$34:$D$777,СВЦЭМ!$A$34:$A$777,$A111,СВЦЭМ!$B$34:$B$777,G$83)+'СЕТ СН'!$H$11+СВЦЭМ!$D$10+'СЕТ СН'!$H$6-'СЕТ СН'!$H$23</f>
        <v>1261.79535055</v>
      </c>
      <c r="H111" s="37">
        <f>SUMIFS(СВЦЭМ!$D$34:$D$777,СВЦЭМ!$A$34:$A$777,$A111,СВЦЭМ!$B$34:$B$777,H$83)+'СЕТ СН'!$H$11+СВЦЭМ!$D$10+'СЕТ СН'!$H$6-'СЕТ СН'!$H$23</f>
        <v>1228.7990459600001</v>
      </c>
      <c r="I111" s="37">
        <f>SUMIFS(СВЦЭМ!$D$34:$D$777,СВЦЭМ!$A$34:$A$777,$A111,СВЦЭМ!$B$34:$B$777,I$83)+'СЕТ СН'!$H$11+СВЦЭМ!$D$10+'СЕТ СН'!$H$6-'СЕТ СН'!$H$23</f>
        <v>1169.1051335500001</v>
      </c>
      <c r="J111" s="37">
        <f>SUMIFS(СВЦЭМ!$D$34:$D$777,СВЦЭМ!$A$34:$A$777,$A111,СВЦЭМ!$B$34:$B$777,J$83)+'СЕТ СН'!$H$11+СВЦЭМ!$D$10+'СЕТ СН'!$H$6-'СЕТ СН'!$H$23</f>
        <v>1108.3033997699999</v>
      </c>
      <c r="K111" s="37">
        <f>SUMIFS(СВЦЭМ!$D$34:$D$777,СВЦЭМ!$A$34:$A$777,$A111,СВЦЭМ!$B$34:$B$777,K$83)+'СЕТ СН'!$H$11+СВЦЭМ!$D$10+'СЕТ СН'!$H$6-'СЕТ СН'!$H$23</f>
        <v>1036.6603267400001</v>
      </c>
      <c r="L111" s="37">
        <f>SUMIFS(СВЦЭМ!$D$34:$D$777,СВЦЭМ!$A$34:$A$777,$A111,СВЦЭМ!$B$34:$B$777,L$83)+'СЕТ СН'!$H$11+СВЦЭМ!$D$10+'СЕТ СН'!$H$6-'СЕТ СН'!$H$23</f>
        <v>951.27833409000004</v>
      </c>
      <c r="M111" s="37">
        <f>SUMIFS(СВЦЭМ!$D$34:$D$777,СВЦЭМ!$A$34:$A$777,$A111,СВЦЭМ!$B$34:$B$777,M$83)+'СЕТ СН'!$H$11+СВЦЭМ!$D$10+'СЕТ СН'!$H$6-'СЕТ СН'!$H$23</f>
        <v>929.88485474000004</v>
      </c>
      <c r="N111" s="37">
        <f>SUMIFS(СВЦЭМ!$D$34:$D$777,СВЦЭМ!$A$34:$A$777,$A111,СВЦЭМ!$B$34:$B$777,N$83)+'СЕТ СН'!$H$11+СВЦЭМ!$D$10+'СЕТ СН'!$H$6-'СЕТ СН'!$H$23</f>
        <v>932.04088144000002</v>
      </c>
      <c r="O111" s="37">
        <f>SUMIFS(СВЦЭМ!$D$34:$D$777,СВЦЭМ!$A$34:$A$777,$A111,СВЦЭМ!$B$34:$B$777,O$83)+'СЕТ СН'!$H$11+СВЦЭМ!$D$10+'СЕТ СН'!$H$6-'СЕТ СН'!$H$23</f>
        <v>929.84637111000006</v>
      </c>
      <c r="P111" s="37">
        <f>SUMIFS(СВЦЭМ!$D$34:$D$777,СВЦЭМ!$A$34:$A$777,$A111,СВЦЭМ!$B$34:$B$777,P$83)+'СЕТ СН'!$H$11+СВЦЭМ!$D$10+'СЕТ СН'!$H$6-'СЕТ СН'!$H$23</f>
        <v>929.42397979999987</v>
      </c>
      <c r="Q111" s="37">
        <f>SUMIFS(СВЦЭМ!$D$34:$D$777,СВЦЭМ!$A$34:$A$777,$A111,СВЦЭМ!$B$34:$B$777,Q$83)+'СЕТ СН'!$H$11+СВЦЭМ!$D$10+'СЕТ СН'!$H$6-'СЕТ СН'!$H$23</f>
        <v>932.09171646999994</v>
      </c>
      <c r="R111" s="37">
        <f>SUMIFS(СВЦЭМ!$D$34:$D$777,СВЦЭМ!$A$34:$A$777,$A111,СВЦЭМ!$B$34:$B$777,R$83)+'СЕТ СН'!$H$11+СВЦЭМ!$D$10+'СЕТ СН'!$H$6-'СЕТ СН'!$H$23</f>
        <v>934.25582415999997</v>
      </c>
      <c r="S111" s="37">
        <f>SUMIFS(СВЦЭМ!$D$34:$D$777,СВЦЭМ!$A$34:$A$777,$A111,СВЦЭМ!$B$34:$B$777,S$83)+'СЕТ СН'!$H$11+СВЦЭМ!$D$10+'СЕТ СН'!$H$6-'СЕТ СН'!$H$23</f>
        <v>926.66708459000006</v>
      </c>
      <c r="T111" s="37">
        <f>SUMIFS(СВЦЭМ!$D$34:$D$777,СВЦЭМ!$A$34:$A$777,$A111,СВЦЭМ!$B$34:$B$777,T$83)+'СЕТ СН'!$H$11+СВЦЭМ!$D$10+'СЕТ СН'!$H$6-'СЕТ СН'!$H$23</f>
        <v>934.08303122000007</v>
      </c>
      <c r="U111" s="37">
        <f>SUMIFS(СВЦЭМ!$D$34:$D$777,СВЦЭМ!$A$34:$A$777,$A111,СВЦЭМ!$B$34:$B$777,U$83)+'СЕТ СН'!$H$11+СВЦЭМ!$D$10+'СЕТ СН'!$H$6-'СЕТ СН'!$H$23</f>
        <v>931.00463266999986</v>
      </c>
      <c r="V111" s="37">
        <f>SUMIFS(СВЦЭМ!$D$34:$D$777,СВЦЭМ!$A$34:$A$777,$A111,СВЦЭМ!$B$34:$B$777,V$83)+'СЕТ СН'!$H$11+СВЦЭМ!$D$10+'СЕТ СН'!$H$6-'СЕТ СН'!$H$23</f>
        <v>936.32350311000005</v>
      </c>
      <c r="W111" s="37">
        <f>SUMIFS(СВЦЭМ!$D$34:$D$777,СВЦЭМ!$A$34:$A$777,$A111,СВЦЭМ!$B$34:$B$777,W$83)+'СЕТ СН'!$H$11+СВЦЭМ!$D$10+'СЕТ СН'!$H$6-'СЕТ СН'!$H$23</f>
        <v>1007.54980041</v>
      </c>
      <c r="X111" s="37">
        <f>SUMIFS(СВЦЭМ!$D$34:$D$777,СВЦЭМ!$A$34:$A$777,$A111,СВЦЭМ!$B$34:$B$777,X$83)+'СЕТ СН'!$H$11+СВЦЭМ!$D$10+'СЕТ СН'!$H$6-'СЕТ СН'!$H$23</f>
        <v>1068.6936287899998</v>
      </c>
      <c r="Y111" s="37">
        <f>SUMIFS(СВЦЭМ!$D$34:$D$777,СВЦЭМ!$A$34:$A$777,$A111,СВЦЭМ!$B$34:$B$777,Y$83)+'СЕТ СН'!$H$11+СВЦЭМ!$D$10+'СЕТ СН'!$H$6-'СЕТ СН'!$H$23</f>
        <v>1127.0637158300001</v>
      </c>
    </row>
    <row r="112" spans="1:25" ht="15.75" x14ac:dyDescent="0.2">
      <c r="A112" s="36">
        <f t="shared" si="2"/>
        <v>42976</v>
      </c>
      <c r="B112" s="37">
        <f>SUMIFS(СВЦЭМ!$D$34:$D$777,СВЦЭМ!$A$34:$A$777,$A112,СВЦЭМ!$B$34:$B$777,B$83)+'СЕТ СН'!$H$11+СВЦЭМ!$D$10+'СЕТ СН'!$H$6-'СЕТ СН'!$H$23</f>
        <v>1188.7189192400001</v>
      </c>
      <c r="C112" s="37">
        <f>SUMIFS(СВЦЭМ!$D$34:$D$777,СВЦЭМ!$A$34:$A$777,$A112,СВЦЭМ!$B$34:$B$777,C$83)+'СЕТ СН'!$H$11+СВЦЭМ!$D$10+'СЕТ СН'!$H$6-'СЕТ СН'!$H$23</f>
        <v>1235.8164901800001</v>
      </c>
      <c r="D112" s="37">
        <f>SUMIFS(СВЦЭМ!$D$34:$D$777,СВЦЭМ!$A$34:$A$777,$A112,СВЦЭМ!$B$34:$B$777,D$83)+'СЕТ СН'!$H$11+СВЦЭМ!$D$10+'СЕТ СН'!$H$6-'СЕТ СН'!$H$23</f>
        <v>1266.6744444400001</v>
      </c>
      <c r="E112" s="37">
        <f>SUMIFS(СВЦЭМ!$D$34:$D$777,СВЦЭМ!$A$34:$A$777,$A112,СВЦЭМ!$B$34:$B$777,E$83)+'СЕТ СН'!$H$11+СВЦЭМ!$D$10+'СЕТ СН'!$H$6-'СЕТ СН'!$H$23</f>
        <v>1284.94900413</v>
      </c>
      <c r="F112" s="37">
        <f>SUMIFS(СВЦЭМ!$D$34:$D$777,СВЦЭМ!$A$34:$A$777,$A112,СВЦЭМ!$B$34:$B$777,F$83)+'СЕТ СН'!$H$11+СВЦЭМ!$D$10+'СЕТ СН'!$H$6-'СЕТ СН'!$H$23</f>
        <v>1285.8342247599999</v>
      </c>
      <c r="G112" s="37">
        <f>SUMIFS(СВЦЭМ!$D$34:$D$777,СВЦЭМ!$A$34:$A$777,$A112,СВЦЭМ!$B$34:$B$777,G$83)+'СЕТ СН'!$H$11+СВЦЭМ!$D$10+'СЕТ СН'!$H$6-'СЕТ СН'!$H$23</f>
        <v>1273.5680856999998</v>
      </c>
      <c r="H112" s="37">
        <f>SUMIFS(СВЦЭМ!$D$34:$D$777,СВЦЭМ!$A$34:$A$777,$A112,СВЦЭМ!$B$34:$B$777,H$83)+'СЕТ СН'!$H$11+СВЦЭМ!$D$10+'СЕТ СН'!$H$6-'СЕТ СН'!$H$23</f>
        <v>1216.5523963800001</v>
      </c>
      <c r="I112" s="37">
        <f>SUMIFS(СВЦЭМ!$D$34:$D$777,СВЦЭМ!$A$34:$A$777,$A112,СВЦЭМ!$B$34:$B$777,I$83)+'СЕТ СН'!$H$11+СВЦЭМ!$D$10+'СЕТ СН'!$H$6-'СЕТ СН'!$H$23</f>
        <v>1139.60886106</v>
      </c>
      <c r="J112" s="37">
        <f>SUMIFS(СВЦЭМ!$D$34:$D$777,СВЦЭМ!$A$34:$A$777,$A112,СВЦЭМ!$B$34:$B$777,J$83)+'СЕТ СН'!$H$11+СВЦЭМ!$D$10+'СЕТ СН'!$H$6-'СЕТ СН'!$H$23</f>
        <v>1100.0493527799999</v>
      </c>
      <c r="K112" s="37">
        <f>SUMIFS(СВЦЭМ!$D$34:$D$777,СВЦЭМ!$A$34:$A$777,$A112,СВЦЭМ!$B$34:$B$777,K$83)+'СЕТ СН'!$H$11+СВЦЭМ!$D$10+'СЕТ СН'!$H$6-'СЕТ СН'!$H$23</f>
        <v>1042.7911974600001</v>
      </c>
      <c r="L112" s="37">
        <f>SUMIFS(СВЦЭМ!$D$34:$D$777,СВЦЭМ!$A$34:$A$777,$A112,СВЦЭМ!$B$34:$B$777,L$83)+'СЕТ СН'!$H$11+СВЦЭМ!$D$10+'СЕТ СН'!$H$6-'СЕТ СН'!$H$23</f>
        <v>962.64265785999987</v>
      </c>
      <c r="M112" s="37">
        <f>SUMIFS(СВЦЭМ!$D$34:$D$777,СВЦЭМ!$A$34:$A$777,$A112,СВЦЭМ!$B$34:$B$777,M$83)+'СЕТ СН'!$H$11+СВЦЭМ!$D$10+'СЕТ СН'!$H$6-'СЕТ СН'!$H$23</f>
        <v>931.19092365000006</v>
      </c>
      <c r="N112" s="37">
        <f>SUMIFS(СВЦЭМ!$D$34:$D$777,СВЦЭМ!$A$34:$A$777,$A112,СВЦЭМ!$B$34:$B$777,N$83)+'СЕТ СН'!$H$11+СВЦЭМ!$D$10+'СЕТ СН'!$H$6-'СЕТ СН'!$H$23</f>
        <v>931.46148769999991</v>
      </c>
      <c r="O112" s="37">
        <f>SUMIFS(СВЦЭМ!$D$34:$D$777,СВЦЭМ!$A$34:$A$777,$A112,СВЦЭМ!$B$34:$B$777,O$83)+'СЕТ СН'!$H$11+СВЦЭМ!$D$10+'СЕТ СН'!$H$6-'СЕТ СН'!$H$23</f>
        <v>933.58739242999991</v>
      </c>
      <c r="P112" s="37">
        <f>SUMIFS(СВЦЭМ!$D$34:$D$777,СВЦЭМ!$A$34:$A$777,$A112,СВЦЭМ!$B$34:$B$777,P$83)+'СЕТ СН'!$H$11+СВЦЭМ!$D$10+'СЕТ СН'!$H$6-'СЕТ СН'!$H$23</f>
        <v>938.34814763999998</v>
      </c>
      <c r="Q112" s="37">
        <f>SUMIFS(СВЦЭМ!$D$34:$D$777,СВЦЭМ!$A$34:$A$777,$A112,СВЦЭМ!$B$34:$B$777,Q$83)+'СЕТ СН'!$H$11+СВЦЭМ!$D$10+'СЕТ СН'!$H$6-'СЕТ СН'!$H$23</f>
        <v>937.27948313000002</v>
      </c>
      <c r="R112" s="37">
        <f>SUMIFS(СВЦЭМ!$D$34:$D$777,СВЦЭМ!$A$34:$A$777,$A112,СВЦЭМ!$B$34:$B$777,R$83)+'СЕТ СН'!$H$11+СВЦЭМ!$D$10+'СЕТ СН'!$H$6-'СЕТ СН'!$H$23</f>
        <v>936.58441904000006</v>
      </c>
      <c r="S112" s="37">
        <f>SUMIFS(СВЦЭМ!$D$34:$D$777,СВЦЭМ!$A$34:$A$777,$A112,СВЦЭМ!$B$34:$B$777,S$83)+'СЕТ СН'!$H$11+СВЦЭМ!$D$10+'СЕТ СН'!$H$6-'СЕТ СН'!$H$23</f>
        <v>928.66076328999998</v>
      </c>
      <c r="T112" s="37">
        <f>SUMIFS(СВЦЭМ!$D$34:$D$777,СВЦЭМ!$A$34:$A$777,$A112,СВЦЭМ!$B$34:$B$777,T$83)+'СЕТ СН'!$H$11+СВЦЭМ!$D$10+'СЕТ СН'!$H$6-'СЕТ СН'!$H$23</f>
        <v>938.10998577999999</v>
      </c>
      <c r="U112" s="37">
        <f>SUMIFS(СВЦЭМ!$D$34:$D$777,СВЦЭМ!$A$34:$A$777,$A112,СВЦЭМ!$B$34:$B$777,U$83)+'СЕТ СН'!$H$11+СВЦЭМ!$D$10+'СЕТ СН'!$H$6-'СЕТ СН'!$H$23</f>
        <v>942.34785340999997</v>
      </c>
      <c r="V112" s="37">
        <f>SUMIFS(СВЦЭМ!$D$34:$D$777,СВЦЭМ!$A$34:$A$777,$A112,СВЦЭМ!$B$34:$B$777,V$83)+'СЕТ СН'!$H$11+СВЦЭМ!$D$10+'СЕТ СН'!$H$6-'СЕТ СН'!$H$23</f>
        <v>958.38128553000001</v>
      </c>
      <c r="W112" s="37">
        <f>SUMIFS(СВЦЭМ!$D$34:$D$777,СВЦЭМ!$A$34:$A$777,$A112,СВЦЭМ!$B$34:$B$777,W$83)+'СЕТ СН'!$H$11+СВЦЭМ!$D$10+'СЕТ СН'!$H$6-'СЕТ СН'!$H$23</f>
        <v>1031.6512330999999</v>
      </c>
      <c r="X112" s="37">
        <f>SUMIFS(СВЦЭМ!$D$34:$D$777,СВЦЭМ!$A$34:$A$777,$A112,СВЦЭМ!$B$34:$B$777,X$83)+'СЕТ СН'!$H$11+СВЦЭМ!$D$10+'СЕТ СН'!$H$6-'СЕТ СН'!$H$23</f>
        <v>1082.9130520499998</v>
      </c>
      <c r="Y112" s="37">
        <f>SUMIFS(СВЦЭМ!$D$34:$D$777,СВЦЭМ!$A$34:$A$777,$A112,СВЦЭМ!$B$34:$B$777,Y$83)+'СЕТ СН'!$H$11+СВЦЭМ!$D$10+'СЕТ СН'!$H$6-'СЕТ СН'!$H$23</f>
        <v>1131.1539455799998</v>
      </c>
    </row>
    <row r="113" spans="1:27" ht="15.75" x14ac:dyDescent="0.2">
      <c r="A113" s="36">
        <f t="shared" si="2"/>
        <v>42977</v>
      </c>
      <c r="B113" s="37">
        <f>SUMIFS(СВЦЭМ!$D$34:$D$777,СВЦЭМ!$A$34:$A$777,$A113,СВЦЭМ!$B$34:$B$777,B$83)+'СЕТ СН'!$H$11+СВЦЭМ!$D$10+'СЕТ СН'!$H$6-'СЕТ СН'!$H$23</f>
        <v>1197.3146889300001</v>
      </c>
      <c r="C113" s="37">
        <f>SUMIFS(СВЦЭМ!$D$34:$D$777,СВЦЭМ!$A$34:$A$777,$A113,СВЦЭМ!$B$34:$B$777,C$83)+'СЕТ СН'!$H$11+СВЦЭМ!$D$10+'СЕТ СН'!$H$6-'СЕТ СН'!$H$23</f>
        <v>1238.2172511499998</v>
      </c>
      <c r="D113" s="37">
        <f>SUMIFS(СВЦЭМ!$D$34:$D$777,СВЦЭМ!$A$34:$A$777,$A113,СВЦЭМ!$B$34:$B$777,D$83)+'СЕТ СН'!$H$11+СВЦЭМ!$D$10+'СЕТ СН'!$H$6-'СЕТ СН'!$H$23</f>
        <v>1240.3167520500001</v>
      </c>
      <c r="E113" s="37">
        <f>SUMIFS(СВЦЭМ!$D$34:$D$777,СВЦЭМ!$A$34:$A$777,$A113,СВЦЭМ!$B$34:$B$777,E$83)+'СЕТ СН'!$H$11+СВЦЭМ!$D$10+'СЕТ СН'!$H$6-'СЕТ СН'!$H$23</f>
        <v>1249.9874307</v>
      </c>
      <c r="F113" s="37">
        <f>SUMIFS(СВЦЭМ!$D$34:$D$777,СВЦЭМ!$A$34:$A$777,$A113,СВЦЭМ!$B$34:$B$777,F$83)+'СЕТ СН'!$H$11+СВЦЭМ!$D$10+'СЕТ СН'!$H$6-'СЕТ СН'!$H$23</f>
        <v>1249.9630628999998</v>
      </c>
      <c r="G113" s="37">
        <f>SUMIFS(СВЦЭМ!$D$34:$D$777,СВЦЭМ!$A$34:$A$777,$A113,СВЦЭМ!$B$34:$B$777,G$83)+'СЕТ СН'!$H$11+СВЦЭМ!$D$10+'СЕТ СН'!$H$6-'СЕТ СН'!$H$23</f>
        <v>1242.2441874900001</v>
      </c>
      <c r="H113" s="37">
        <f>SUMIFS(СВЦЭМ!$D$34:$D$777,СВЦЭМ!$A$34:$A$777,$A113,СВЦЭМ!$B$34:$B$777,H$83)+'СЕТ СН'!$H$11+СВЦЭМ!$D$10+'СЕТ СН'!$H$6-'СЕТ СН'!$H$23</f>
        <v>1190.4242474299999</v>
      </c>
      <c r="I113" s="37">
        <f>SUMIFS(СВЦЭМ!$D$34:$D$777,СВЦЭМ!$A$34:$A$777,$A113,СВЦЭМ!$B$34:$B$777,I$83)+'СЕТ СН'!$H$11+СВЦЭМ!$D$10+'СЕТ СН'!$H$6-'СЕТ СН'!$H$23</f>
        <v>1148.51696735</v>
      </c>
      <c r="J113" s="37">
        <f>SUMIFS(СВЦЭМ!$D$34:$D$777,СВЦЭМ!$A$34:$A$777,$A113,СВЦЭМ!$B$34:$B$777,J$83)+'СЕТ СН'!$H$11+СВЦЭМ!$D$10+'СЕТ СН'!$H$6-'СЕТ СН'!$H$23</f>
        <v>1100.2161901700001</v>
      </c>
      <c r="K113" s="37">
        <f>SUMIFS(СВЦЭМ!$D$34:$D$777,СВЦЭМ!$A$34:$A$777,$A113,СВЦЭМ!$B$34:$B$777,K$83)+'СЕТ СН'!$H$11+СВЦЭМ!$D$10+'СЕТ СН'!$H$6-'СЕТ СН'!$H$23</f>
        <v>1050.6754480899999</v>
      </c>
      <c r="L113" s="37">
        <f>SUMIFS(СВЦЭМ!$D$34:$D$777,СВЦЭМ!$A$34:$A$777,$A113,СВЦЭМ!$B$34:$B$777,L$83)+'СЕТ СН'!$H$11+СВЦЭМ!$D$10+'СЕТ СН'!$H$6-'СЕТ СН'!$H$23</f>
        <v>972.6166371700001</v>
      </c>
      <c r="M113" s="37">
        <f>SUMIFS(СВЦЭМ!$D$34:$D$777,СВЦЭМ!$A$34:$A$777,$A113,СВЦЭМ!$B$34:$B$777,M$83)+'СЕТ СН'!$H$11+СВЦЭМ!$D$10+'СЕТ СН'!$H$6-'СЕТ СН'!$H$23</f>
        <v>941.79393772000003</v>
      </c>
      <c r="N113" s="37">
        <f>SUMIFS(СВЦЭМ!$D$34:$D$777,СВЦЭМ!$A$34:$A$777,$A113,СВЦЭМ!$B$34:$B$777,N$83)+'СЕТ СН'!$H$11+СВЦЭМ!$D$10+'СЕТ СН'!$H$6-'СЕТ СН'!$H$23</f>
        <v>947.12127314000008</v>
      </c>
      <c r="O113" s="37">
        <f>SUMIFS(СВЦЭМ!$D$34:$D$777,СВЦЭМ!$A$34:$A$777,$A113,СВЦЭМ!$B$34:$B$777,O$83)+'СЕТ СН'!$H$11+СВЦЭМ!$D$10+'СЕТ СН'!$H$6-'СЕТ СН'!$H$23</f>
        <v>947.48147405000009</v>
      </c>
      <c r="P113" s="37">
        <f>SUMIFS(СВЦЭМ!$D$34:$D$777,СВЦЭМ!$A$34:$A$777,$A113,СВЦЭМ!$B$34:$B$777,P$83)+'СЕТ СН'!$H$11+СВЦЭМ!$D$10+'СЕТ СН'!$H$6-'СЕТ СН'!$H$23</f>
        <v>945.84149273000003</v>
      </c>
      <c r="Q113" s="37">
        <f>SUMIFS(СВЦЭМ!$D$34:$D$777,СВЦЭМ!$A$34:$A$777,$A113,СВЦЭМ!$B$34:$B$777,Q$83)+'СЕТ СН'!$H$11+СВЦЭМ!$D$10+'СЕТ СН'!$H$6-'СЕТ СН'!$H$23</f>
        <v>945.17392436</v>
      </c>
      <c r="R113" s="37">
        <f>SUMIFS(СВЦЭМ!$D$34:$D$777,СВЦЭМ!$A$34:$A$777,$A113,СВЦЭМ!$B$34:$B$777,R$83)+'СЕТ СН'!$H$11+СВЦЭМ!$D$10+'СЕТ СН'!$H$6-'СЕТ СН'!$H$23</f>
        <v>950.61902003</v>
      </c>
      <c r="S113" s="37">
        <f>SUMIFS(СВЦЭМ!$D$34:$D$777,СВЦЭМ!$A$34:$A$777,$A113,СВЦЭМ!$B$34:$B$777,S$83)+'СЕТ СН'!$H$11+СВЦЭМ!$D$10+'СЕТ СН'!$H$6-'СЕТ СН'!$H$23</f>
        <v>943.30099788000007</v>
      </c>
      <c r="T113" s="37">
        <f>SUMIFS(СВЦЭМ!$D$34:$D$777,СВЦЭМ!$A$34:$A$777,$A113,СВЦЭМ!$B$34:$B$777,T$83)+'СЕТ СН'!$H$11+СВЦЭМ!$D$10+'СЕТ СН'!$H$6-'СЕТ СН'!$H$23</f>
        <v>945.71958489000008</v>
      </c>
      <c r="U113" s="37">
        <f>SUMIFS(СВЦЭМ!$D$34:$D$777,СВЦЭМ!$A$34:$A$777,$A113,СВЦЭМ!$B$34:$B$777,U$83)+'СЕТ СН'!$H$11+СВЦЭМ!$D$10+'СЕТ СН'!$H$6-'СЕТ СН'!$H$23</f>
        <v>940.70038255999998</v>
      </c>
      <c r="V113" s="37">
        <f>SUMIFS(СВЦЭМ!$D$34:$D$777,СВЦЭМ!$A$34:$A$777,$A113,СВЦЭМ!$B$34:$B$777,V$83)+'СЕТ СН'!$H$11+СВЦЭМ!$D$10+'СЕТ СН'!$H$6-'СЕТ СН'!$H$23</f>
        <v>954.41478773000017</v>
      </c>
      <c r="W113" s="37">
        <f>SUMIFS(СВЦЭМ!$D$34:$D$777,СВЦЭМ!$A$34:$A$777,$A113,СВЦЭМ!$B$34:$B$777,W$83)+'СЕТ СН'!$H$11+СВЦЭМ!$D$10+'СЕТ СН'!$H$6-'СЕТ СН'!$H$23</f>
        <v>1026.5194044700002</v>
      </c>
      <c r="X113" s="37">
        <f>SUMIFS(СВЦЭМ!$D$34:$D$777,СВЦЭМ!$A$34:$A$777,$A113,СВЦЭМ!$B$34:$B$777,X$83)+'СЕТ СН'!$H$11+СВЦЭМ!$D$10+'СЕТ СН'!$H$6-'СЕТ СН'!$H$23</f>
        <v>1060.4799946200001</v>
      </c>
      <c r="Y113" s="37">
        <f>SUMIFS(СВЦЭМ!$D$34:$D$777,СВЦЭМ!$A$34:$A$777,$A113,СВЦЭМ!$B$34:$B$777,Y$83)+'СЕТ СН'!$H$11+СВЦЭМ!$D$10+'СЕТ СН'!$H$6-'СЕТ СН'!$H$23</f>
        <v>1084.54008767</v>
      </c>
    </row>
    <row r="114" spans="1:27" ht="15.75" x14ac:dyDescent="0.2">
      <c r="A114" s="36">
        <f t="shared" si="2"/>
        <v>42978</v>
      </c>
      <c r="B114" s="37">
        <f>SUMIFS(СВЦЭМ!$D$34:$D$777,СВЦЭМ!$A$34:$A$777,$A114,СВЦЭМ!$B$34:$B$777,B$83)+'СЕТ СН'!$H$11+СВЦЭМ!$D$10+'СЕТ СН'!$H$6-'СЕТ СН'!$H$23</f>
        <v>1058.2215852999998</v>
      </c>
      <c r="C114" s="37">
        <f>SUMIFS(СВЦЭМ!$D$34:$D$777,СВЦЭМ!$A$34:$A$777,$A114,СВЦЭМ!$B$34:$B$777,C$83)+'СЕТ СН'!$H$11+СВЦЭМ!$D$10+'СЕТ СН'!$H$6-'СЕТ СН'!$H$23</f>
        <v>1157.2805289200001</v>
      </c>
      <c r="D114" s="37">
        <f>SUMIFS(СВЦЭМ!$D$34:$D$777,СВЦЭМ!$A$34:$A$777,$A114,СВЦЭМ!$B$34:$B$777,D$83)+'СЕТ СН'!$H$11+СВЦЭМ!$D$10+'СЕТ СН'!$H$6-'СЕТ СН'!$H$23</f>
        <v>1207.00838191</v>
      </c>
      <c r="E114" s="37">
        <f>SUMIFS(СВЦЭМ!$D$34:$D$777,СВЦЭМ!$A$34:$A$777,$A114,СВЦЭМ!$B$34:$B$777,E$83)+'СЕТ СН'!$H$11+СВЦЭМ!$D$10+'СЕТ СН'!$H$6-'СЕТ СН'!$H$23</f>
        <v>1223.1881747100001</v>
      </c>
      <c r="F114" s="37">
        <f>SUMIFS(СВЦЭМ!$D$34:$D$777,СВЦЭМ!$A$34:$A$777,$A114,СВЦЭМ!$B$34:$B$777,F$83)+'СЕТ СН'!$H$11+СВЦЭМ!$D$10+'СЕТ СН'!$H$6-'СЕТ СН'!$H$23</f>
        <v>1232.50807072</v>
      </c>
      <c r="G114" s="37">
        <f>SUMIFS(СВЦЭМ!$D$34:$D$777,СВЦЭМ!$A$34:$A$777,$A114,СВЦЭМ!$B$34:$B$777,G$83)+'СЕТ СН'!$H$11+СВЦЭМ!$D$10+'СЕТ СН'!$H$6-'СЕТ СН'!$H$23</f>
        <v>1227.8181617300002</v>
      </c>
      <c r="H114" s="37">
        <f>SUMIFS(СВЦЭМ!$D$34:$D$777,СВЦЭМ!$A$34:$A$777,$A114,СВЦЭМ!$B$34:$B$777,H$83)+'СЕТ СН'!$H$11+СВЦЭМ!$D$10+'СЕТ СН'!$H$6-'СЕТ СН'!$H$23</f>
        <v>1170.7664314899998</v>
      </c>
      <c r="I114" s="37">
        <f>SUMIFS(СВЦЭМ!$D$34:$D$777,СВЦЭМ!$A$34:$A$777,$A114,СВЦЭМ!$B$34:$B$777,I$83)+'СЕТ СН'!$H$11+СВЦЭМ!$D$10+'СЕТ СН'!$H$6-'СЕТ СН'!$H$23</f>
        <v>1081.80312392</v>
      </c>
      <c r="J114" s="37">
        <f>SUMIFS(СВЦЭМ!$D$34:$D$777,СВЦЭМ!$A$34:$A$777,$A114,СВЦЭМ!$B$34:$B$777,J$83)+'СЕТ СН'!$H$11+СВЦЭМ!$D$10+'СЕТ СН'!$H$6-'СЕТ СН'!$H$23</f>
        <v>1067.0173728099999</v>
      </c>
      <c r="K114" s="37">
        <f>SUMIFS(СВЦЭМ!$D$34:$D$777,СВЦЭМ!$A$34:$A$777,$A114,СВЦЭМ!$B$34:$B$777,K$83)+'СЕТ СН'!$H$11+СВЦЭМ!$D$10+'СЕТ СН'!$H$6-'СЕТ СН'!$H$23</f>
        <v>1030.51884855</v>
      </c>
      <c r="L114" s="37">
        <f>SUMIFS(СВЦЭМ!$D$34:$D$777,СВЦЭМ!$A$34:$A$777,$A114,СВЦЭМ!$B$34:$B$777,L$83)+'СЕТ СН'!$H$11+СВЦЭМ!$D$10+'СЕТ СН'!$H$6-'СЕТ СН'!$H$23</f>
        <v>941.01031005999994</v>
      </c>
      <c r="M114" s="37">
        <f>SUMIFS(СВЦЭМ!$D$34:$D$777,СВЦЭМ!$A$34:$A$777,$A114,СВЦЭМ!$B$34:$B$777,M$83)+'СЕТ СН'!$H$11+СВЦЭМ!$D$10+'СЕТ СН'!$H$6-'СЕТ СН'!$H$23</f>
        <v>913.65540882000005</v>
      </c>
      <c r="N114" s="37">
        <f>SUMIFS(СВЦЭМ!$D$34:$D$777,СВЦЭМ!$A$34:$A$777,$A114,СВЦЭМ!$B$34:$B$777,N$83)+'СЕТ СН'!$H$11+СВЦЭМ!$D$10+'СЕТ СН'!$H$6-'СЕТ СН'!$H$23</f>
        <v>914.88477770000009</v>
      </c>
      <c r="O114" s="37">
        <f>SUMIFS(СВЦЭМ!$D$34:$D$777,СВЦЭМ!$A$34:$A$777,$A114,СВЦЭМ!$B$34:$B$777,O$83)+'СЕТ СН'!$H$11+СВЦЭМ!$D$10+'СЕТ СН'!$H$6-'СЕТ СН'!$H$23</f>
        <v>913.45597831999999</v>
      </c>
      <c r="P114" s="37">
        <f>SUMIFS(СВЦЭМ!$D$34:$D$777,СВЦЭМ!$A$34:$A$777,$A114,СВЦЭМ!$B$34:$B$777,P$83)+'СЕТ СН'!$H$11+СВЦЭМ!$D$10+'СЕТ СН'!$H$6-'СЕТ СН'!$H$23</f>
        <v>912.42803208999999</v>
      </c>
      <c r="Q114" s="37">
        <f>SUMIFS(СВЦЭМ!$D$34:$D$777,СВЦЭМ!$A$34:$A$777,$A114,СВЦЭМ!$B$34:$B$777,Q$83)+'СЕТ СН'!$H$11+СВЦЭМ!$D$10+'СЕТ СН'!$H$6-'СЕТ СН'!$H$23</f>
        <v>916.26044821999994</v>
      </c>
      <c r="R114" s="37">
        <f>SUMIFS(СВЦЭМ!$D$34:$D$777,СВЦЭМ!$A$34:$A$777,$A114,СВЦЭМ!$B$34:$B$777,R$83)+'СЕТ СН'!$H$11+СВЦЭМ!$D$10+'СЕТ СН'!$H$6-'СЕТ СН'!$H$23</f>
        <v>920.08675958999993</v>
      </c>
      <c r="S114" s="37">
        <f>SUMIFS(СВЦЭМ!$D$34:$D$777,СВЦЭМ!$A$34:$A$777,$A114,СВЦЭМ!$B$34:$B$777,S$83)+'СЕТ СН'!$H$11+СВЦЭМ!$D$10+'СЕТ СН'!$H$6-'СЕТ СН'!$H$23</f>
        <v>912.03659930999993</v>
      </c>
      <c r="T114" s="37">
        <f>SUMIFS(СВЦЭМ!$D$34:$D$777,СВЦЭМ!$A$34:$A$777,$A114,СВЦЭМ!$B$34:$B$777,T$83)+'СЕТ СН'!$H$11+СВЦЭМ!$D$10+'СЕТ СН'!$H$6-'СЕТ СН'!$H$23</f>
        <v>917.80474129999993</v>
      </c>
      <c r="U114" s="37">
        <f>SUMIFS(СВЦЭМ!$D$34:$D$777,СВЦЭМ!$A$34:$A$777,$A114,СВЦЭМ!$B$34:$B$777,U$83)+'СЕТ СН'!$H$11+СВЦЭМ!$D$10+'СЕТ СН'!$H$6-'СЕТ СН'!$H$23</f>
        <v>917.86963805999994</v>
      </c>
      <c r="V114" s="37">
        <f>SUMIFS(СВЦЭМ!$D$34:$D$777,СВЦЭМ!$A$34:$A$777,$A114,СВЦЭМ!$B$34:$B$777,V$83)+'СЕТ СН'!$H$11+СВЦЭМ!$D$10+'СЕТ СН'!$H$6-'СЕТ СН'!$H$23</f>
        <v>913.94787105</v>
      </c>
      <c r="W114" s="37">
        <f>SUMIFS(СВЦЭМ!$D$34:$D$777,СВЦЭМ!$A$34:$A$777,$A114,СВЦЭМ!$B$34:$B$777,W$83)+'СЕТ СН'!$H$11+СВЦЭМ!$D$10+'СЕТ СН'!$H$6-'СЕТ СН'!$H$23</f>
        <v>984.94222588999992</v>
      </c>
      <c r="X114" s="37">
        <f>SUMIFS(СВЦЭМ!$D$34:$D$777,СВЦЭМ!$A$34:$A$777,$A114,СВЦЭМ!$B$34:$B$777,X$83)+'СЕТ СН'!$H$11+СВЦЭМ!$D$10+'СЕТ СН'!$H$6-'СЕТ СН'!$H$23</f>
        <v>1046.30731384</v>
      </c>
      <c r="Y114" s="37">
        <f>SUMIFS(СВЦЭМ!$D$34:$D$777,СВЦЭМ!$A$34:$A$777,$A114,СВЦЭМ!$B$34:$B$777,Y$83)+'СЕТ СН'!$H$11+СВЦЭМ!$D$10+'СЕТ СН'!$H$6-'СЕТ СН'!$H$23</f>
        <v>1071.20487822</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01.08.2017</v>
      </c>
      <c r="B120" s="37">
        <f>SUMIFS(СВЦЭМ!$D$34:$D$777,СВЦЭМ!$A$34:$A$777,$A120,СВЦЭМ!$B$34:$B$777,B$119)+'СЕТ СН'!$I$11+СВЦЭМ!$D$10+'СЕТ СН'!$I$6-'СЕТ СН'!$I$23</f>
        <v>1525.4539481399997</v>
      </c>
      <c r="C120" s="37">
        <f>SUMIFS(СВЦЭМ!$D$34:$D$777,СВЦЭМ!$A$34:$A$777,$A120,СВЦЭМ!$B$34:$B$777,C$119)+'СЕТ СН'!$I$11+СВЦЭМ!$D$10+'СЕТ СН'!$I$6-'СЕТ СН'!$I$23</f>
        <v>1595.4768404799997</v>
      </c>
      <c r="D120" s="37">
        <f>SUMIFS(СВЦЭМ!$D$34:$D$777,СВЦЭМ!$A$34:$A$777,$A120,СВЦЭМ!$B$34:$B$777,D$119)+'СЕТ СН'!$I$11+СВЦЭМ!$D$10+'СЕТ СН'!$I$6-'СЕТ СН'!$I$23</f>
        <v>1629.9314055199998</v>
      </c>
      <c r="E120" s="37">
        <f>SUMIFS(СВЦЭМ!$D$34:$D$777,СВЦЭМ!$A$34:$A$777,$A120,СВЦЭМ!$B$34:$B$777,E$119)+'СЕТ СН'!$I$11+СВЦЭМ!$D$10+'СЕТ СН'!$I$6-'СЕТ СН'!$I$23</f>
        <v>1660.7546426399999</v>
      </c>
      <c r="F120" s="37">
        <f>SUMIFS(СВЦЭМ!$D$34:$D$777,СВЦЭМ!$A$34:$A$777,$A120,СВЦЭМ!$B$34:$B$777,F$119)+'СЕТ СН'!$I$11+СВЦЭМ!$D$10+'СЕТ СН'!$I$6-'СЕТ СН'!$I$23</f>
        <v>1667.5944159399996</v>
      </c>
      <c r="G120" s="37">
        <f>SUMIFS(СВЦЭМ!$D$34:$D$777,СВЦЭМ!$A$34:$A$777,$A120,СВЦЭМ!$B$34:$B$777,G$119)+'СЕТ СН'!$I$11+СВЦЭМ!$D$10+'СЕТ СН'!$I$6-'СЕТ СН'!$I$23</f>
        <v>1679.0307263899999</v>
      </c>
      <c r="H120" s="37">
        <f>SUMIFS(СВЦЭМ!$D$34:$D$777,СВЦЭМ!$A$34:$A$777,$A120,СВЦЭМ!$B$34:$B$777,H$119)+'СЕТ СН'!$I$11+СВЦЭМ!$D$10+'СЕТ СН'!$I$6-'СЕТ СН'!$I$23</f>
        <v>1635.6528598899999</v>
      </c>
      <c r="I120" s="37">
        <f>SUMIFS(СВЦЭМ!$D$34:$D$777,СВЦЭМ!$A$34:$A$777,$A120,СВЦЭМ!$B$34:$B$777,I$119)+'СЕТ СН'!$I$11+СВЦЭМ!$D$10+'СЕТ СН'!$I$6-'СЕТ СН'!$I$23</f>
        <v>1517.3508791899999</v>
      </c>
      <c r="J120" s="37">
        <f>SUMIFS(СВЦЭМ!$D$34:$D$777,СВЦЭМ!$A$34:$A$777,$A120,СВЦЭМ!$B$34:$B$777,J$119)+'СЕТ СН'!$I$11+СВЦЭМ!$D$10+'СЕТ СН'!$I$6-'СЕТ СН'!$I$23</f>
        <v>1398.9498009399999</v>
      </c>
      <c r="K120" s="37">
        <f>SUMIFS(СВЦЭМ!$D$34:$D$777,СВЦЭМ!$A$34:$A$777,$A120,СВЦЭМ!$B$34:$B$777,K$119)+'СЕТ СН'!$I$11+СВЦЭМ!$D$10+'СЕТ СН'!$I$6-'СЕТ СН'!$I$23</f>
        <v>1309.3933682100001</v>
      </c>
      <c r="L120" s="37">
        <f>SUMIFS(СВЦЭМ!$D$34:$D$777,СВЦЭМ!$A$34:$A$777,$A120,СВЦЭМ!$B$34:$B$777,L$119)+'СЕТ СН'!$I$11+СВЦЭМ!$D$10+'СЕТ СН'!$I$6-'СЕТ СН'!$I$23</f>
        <v>1264.2826503199999</v>
      </c>
      <c r="M120" s="37">
        <f>SUMIFS(СВЦЭМ!$D$34:$D$777,СВЦЭМ!$A$34:$A$777,$A120,СВЦЭМ!$B$34:$B$777,M$119)+'СЕТ СН'!$I$11+СВЦЭМ!$D$10+'СЕТ СН'!$I$6-'СЕТ СН'!$I$23</f>
        <v>1258.4023478300001</v>
      </c>
      <c r="N120" s="37">
        <f>SUMIFS(СВЦЭМ!$D$34:$D$777,СВЦЭМ!$A$34:$A$777,$A120,СВЦЭМ!$B$34:$B$777,N$119)+'СЕТ СН'!$I$11+СВЦЭМ!$D$10+'СЕТ СН'!$I$6-'СЕТ СН'!$I$23</f>
        <v>1256.3283190500001</v>
      </c>
      <c r="O120" s="37">
        <f>SUMIFS(СВЦЭМ!$D$34:$D$777,СВЦЭМ!$A$34:$A$777,$A120,СВЦЭМ!$B$34:$B$777,O$119)+'СЕТ СН'!$I$11+СВЦЭМ!$D$10+'СЕТ СН'!$I$6-'СЕТ СН'!$I$23</f>
        <v>1261.70238836</v>
      </c>
      <c r="P120" s="37">
        <f>SUMIFS(СВЦЭМ!$D$34:$D$777,СВЦЭМ!$A$34:$A$777,$A120,СВЦЭМ!$B$34:$B$777,P$119)+'СЕТ СН'!$I$11+СВЦЭМ!$D$10+'СЕТ СН'!$I$6-'СЕТ СН'!$I$23</f>
        <v>1261.84975027</v>
      </c>
      <c r="Q120" s="37">
        <f>SUMIFS(СВЦЭМ!$D$34:$D$777,СВЦЭМ!$A$34:$A$777,$A120,СВЦЭМ!$B$34:$B$777,Q$119)+'СЕТ СН'!$I$11+СВЦЭМ!$D$10+'СЕТ СН'!$I$6-'СЕТ СН'!$I$23</f>
        <v>1260.49446184</v>
      </c>
      <c r="R120" s="37">
        <f>SUMIFS(СВЦЭМ!$D$34:$D$777,СВЦЭМ!$A$34:$A$777,$A120,СВЦЭМ!$B$34:$B$777,R$119)+'СЕТ СН'!$I$11+СВЦЭМ!$D$10+'СЕТ СН'!$I$6-'СЕТ СН'!$I$23</f>
        <v>1261.35275508</v>
      </c>
      <c r="S120" s="37">
        <f>SUMIFS(СВЦЭМ!$D$34:$D$777,СВЦЭМ!$A$34:$A$777,$A120,СВЦЭМ!$B$34:$B$777,S$119)+'СЕТ СН'!$I$11+СВЦЭМ!$D$10+'СЕТ СН'!$I$6-'СЕТ СН'!$I$23</f>
        <v>1260.2559424699998</v>
      </c>
      <c r="T120" s="37">
        <f>SUMIFS(СВЦЭМ!$D$34:$D$777,СВЦЭМ!$A$34:$A$777,$A120,СВЦЭМ!$B$34:$B$777,T$119)+'СЕТ СН'!$I$11+СВЦЭМ!$D$10+'СЕТ СН'!$I$6-'СЕТ СН'!$I$23</f>
        <v>1259.6508632099999</v>
      </c>
      <c r="U120" s="37">
        <f>SUMIFS(СВЦЭМ!$D$34:$D$777,СВЦЭМ!$A$34:$A$777,$A120,СВЦЭМ!$B$34:$B$777,U$119)+'СЕТ СН'!$I$11+СВЦЭМ!$D$10+'СЕТ СН'!$I$6-'СЕТ СН'!$I$23</f>
        <v>1256.3167736199998</v>
      </c>
      <c r="V120" s="37">
        <f>SUMIFS(СВЦЭМ!$D$34:$D$777,СВЦЭМ!$A$34:$A$777,$A120,СВЦЭМ!$B$34:$B$777,V$119)+'СЕТ СН'!$I$11+СВЦЭМ!$D$10+'СЕТ СН'!$I$6-'СЕТ СН'!$I$23</f>
        <v>1284.7774653000001</v>
      </c>
      <c r="W120" s="37">
        <f>SUMIFS(СВЦЭМ!$D$34:$D$777,СВЦЭМ!$A$34:$A$777,$A120,СВЦЭМ!$B$34:$B$777,W$119)+'СЕТ СН'!$I$11+СВЦЭМ!$D$10+'СЕТ СН'!$I$6-'СЕТ СН'!$I$23</f>
        <v>1337.88915021</v>
      </c>
      <c r="X120" s="37">
        <f>SUMIFS(СВЦЭМ!$D$34:$D$777,СВЦЭМ!$A$34:$A$777,$A120,СВЦЭМ!$B$34:$B$777,X$119)+'СЕТ СН'!$I$11+СВЦЭМ!$D$10+'СЕТ СН'!$I$6-'СЕТ СН'!$I$23</f>
        <v>1386.7051473500001</v>
      </c>
      <c r="Y120" s="37">
        <f>SUMIFS(СВЦЭМ!$D$34:$D$777,СВЦЭМ!$A$34:$A$777,$A120,СВЦЭМ!$B$34:$B$777,Y$119)+'СЕТ СН'!$I$11+СВЦЭМ!$D$10+'СЕТ СН'!$I$6-'СЕТ СН'!$I$23</f>
        <v>1482.1438421799999</v>
      </c>
      <c r="AA120" s="46"/>
    </row>
    <row r="121" spans="1:27" ht="15.75" x14ac:dyDescent="0.2">
      <c r="A121" s="36">
        <f>A120+1</f>
        <v>42949</v>
      </c>
      <c r="B121" s="37">
        <f>SUMIFS(СВЦЭМ!$D$34:$D$777,СВЦЭМ!$A$34:$A$777,$A121,СВЦЭМ!$B$34:$B$777,B$119)+'СЕТ СН'!$I$11+СВЦЭМ!$D$10+'СЕТ СН'!$I$6-'СЕТ СН'!$I$23</f>
        <v>1540.0076499100001</v>
      </c>
      <c r="C121" s="37">
        <f>SUMIFS(СВЦЭМ!$D$34:$D$777,СВЦЭМ!$A$34:$A$777,$A121,СВЦЭМ!$B$34:$B$777,C$119)+'СЕТ СН'!$I$11+СВЦЭМ!$D$10+'СЕТ СН'!$I$6-'СЕТ СН'!$I$23</f>
        <v>1623.52847393</v>
      </c>
      <c r="D121" s="37">
        <f>SUMIFS(СВЦЭМ!$D$34:$D$777,СВЦЭМ!$A$34:$A$777,$A121,СВЦЭМ!$B$34:$B$777,D$119)+'СЕТ СН'!$I$11+СВЦЭМ!$D$10+'СЕТ СН'!$I$6-'СЕТ СН'!$I$23</f>
        <v>1665.3412946399999</v>
      </c>
      <c r="E121" s="37">
        <f>SUMIFS(СВЦЭМ!$D$34:$D$777,СВЦЭМ!$A$34:$A$777,$A121,СВЦЭМ!$B$34:$B$777,E$119)+'СЕТ СН'!$I$11+СВЦЭМ!$D$10+'СЕТ СН'!$I$6-'СЕТ СН'!$I$23</f>
        <v>1677.0962589000001</v>
      </c>
      <c r="F121" s="37">
        <f>SUMIFS(СВЦЭМ!$D$34:$D$777,СВЦЭМ!$A$34:$A$777,$A121,СВЦЭМ!$B$34:$B$777,F$119)+'СЕТ СН'!$I$11+СВЦЭМ!$D$10+'СЕТ СН'!$I$6-'СЕТ СН'!$I$23</f>
        <v>1684.7945576399998</v>
      </c>
      <c r="G121" s="37">
        <f>SUMIFS(СВЦЭМ!$D$34:$D$777,СВЦЭМ!$A$34:$A$777,$A121,СВЦЭМ!$B$34:$B$777,G$119)+'СЕТ СН'!$I$11+СВЦЭМ!$D$10+'СЕТ СН'!$I$6-'СЕТ СН'!$I$23</f>
        <v>1671.2660970899997</v>
      </c>
      <c r="H121" s="37">
        <f>SUMIFS(СВЦЭМ!$D$34:$D$777,СВЦЭМ!$A$34:$A$777,$A121,СВЦЭМ!$B$34:$B$777,H$119)+'СЕТ СН'!$I$11+СВЦЭМ!$D$10+'СЕТ СН'!$I$6-'СЕТ СН'!$I$23</f>
        <v>1593.6821139799999</v>
      </c>
      <c r="I121" s="37">
        <f>SUMIFS(СВЦЭМ!$D$34:$D$777,СВЦЭМ!$A$34:$A$777,$A121,СВЦЭМ!$B$34:$B$777,I$119)+'СЕТ СН'!$I$11+СВЦЭМ!$D$10+'СЕТ СН'!$I$6-'СЕТ СН'!$I$23</f>
        <v>1482.3266705699998</v>
      </c>
      <c r="J121" s="37">
        <f>SUMIFS(СВЦЭМ!$D$34:$D$777,СВЦЭМ!$A$34:$A$777,$A121,СВЦЭМ!$B$34:$B$777,J$119)+'СЕТ СН'!$I$11+СВЦЭМ!$D$10+'СЕТ СН'!$I$6-'СЕТ СН'!$I$23</f>
        <v>1378.6384291899999</v>
      </c>
      <c r="K121" s="37">
        <f>SUMIFS(СВЦЭМ!$D$34:$D$777,СВЦЭМ!$A$34:$A$777,$A121,СВЦЭМ!$B$34:$B$777,K$119)+'СЕТ СН'!$I$11+СВЦЭМ!$D$10+'СЕТ СН'!$I$6-'СЕТ СН'!$I$23</f>
        <v>1327.93642052</v>
      </c>
      <c r="L121" s="37">
        <f>SUMIFS(СВЦЭМ!$D$34:$D$777,СВЦЭМ!$A$34:$A$777,$A121,СВЦЭМ!$B$34:$B$777,L$119)+'СЕТ СН'!$I$11+СВЦЭМ!$D$10+'СЕТ СН'!$I$6-'СЕТ СН'!$I$23</f>
        <v>1288.6793975800001</v>
      </c>
      <c r="M121" s="37">
        <f>SUMIFS(СВЦЭМ!$D$34:$D$777,СВЦЭМ!$A$34:$A$777,$A121,СВЦЭМ!$B$34:$B$777,M$119)+'СЕТ СН'!$I$11+СВЦЭМ!$D$10+'СЕТ СН'!$I$6-'СЕТ СН'!$I$23</f>
        <v>1287.75566725</v>
      </c>
      <c r="N121" s="37">
        <f>SUMIFS(СВЦЭМ!$D$34:$D$777,СВЦЭМ!$A$34:$A$777,$A121,СВЦЭМ!$B$34:$B$777,N$119)+'СЕТ СН'!$I$11+СВЦЭМ!$D$10+'СЕТ СН'!$I$6-'СЕТ СН'!$I$23</f>
        <v>1279.8682047299999</v>
      </c>
      <c r="O121" s="37">
        <f>SUMIFS(СВЦЭМ!$D$34:$D$777,СВЦЭМ!$A$34:$A$777,$A121,СВЦЭМ!$B$34:$B$777,O$119)+'СЕТ СН'!$I$11+СВЦЭМ!$D$10+'СЕТ СН'!$I$6-'СЕТ СН'!$I$23</f>
        <v>1281.5414601900002</v>
      </c>
      <c r="P121" s="37">
        <f>SUMIFS(СВЦЭМ!$D$34:$D$777,СВЦЭМ!$A$34:$A$777,$A121,СВЦЭМ!$B$34:$B$777,P$119)+'СЕТ СН'!$I$11+СВЦЭМ!$D$10+'СЕТ СН'!$I$6-'СЕТ СН'!$I$23</f>
        <v>1283.7978013900001</v>
      </c>
      <c r="Q121" s="37">
        <f>SUMIFS(СВЦЭМ!$D$34:$D$777,СВЦЭМ!$A$34:$A$777,$A121,СВЦЭМ!$B$34:$B$777,Q$119)+'СЕТ СН'!$I$11+СВЦЭМ!$D$10+'СЕТ СН'!$I$6-'СЕТ СН'!$I$23</f>
        <v>1290.1207476899999</v>
      </c>
      <c r="R121" s="37">
        <f>SUMIFS(СВЦЭМ!$D$34:$D$777,СВЦЭМ!$A$34:$A$777,$A121,СВЦЭМ!$B$34:$B$777,R$119)+'СЕТ СН'!$I$11+СВЦЭМ!$D$10+'СЕТ СН'!$I$6-'СЕТ СН'!$I$23</f>
        <v>1303.8380638499998</v>
      </c>
      <c r="S121" s="37">
        <f>SUMIFS(СВЦЭМ!$D$34:$D$777,СВЦЭМ!$A$34:$A$777,$A121,СВЦЭМ!$B$34:$B$777,S$119)+'СЕТ СН'!$I$11+СВЦЭМ!$D$10+'СЕТ СН'!$I$6-'СЕТ СН'!$I$23</f>
        <v>1312.8936665400001</v>
      </c>
      <c r="T121" s="37">
        <f>SUMIFS(СВЦЭМ!$D$34:$D$777,СВЦЭМ!$A$34:$A$777,$A121,СВЦЭМ!$B$34:$B$777,T$119)+'СЕТ СН'!$I$11+СВЦЭМ!$D$10+'СЕТ СН'!$I$6-'СЕТ СН'!$I$23</f>
        <v>1296.4280138700001</v>
      </c>
      <c r="U121" s="37">
        <f>SUMIFS(СВЦЭМ!$D$34:$D$777,СВЦЭМ!$A$34:$A$777,$A121,СВЦЭМ!$B$34:$B$777,U$119)+'СЕТ СН'!$I$11+СВЦЭМ!$D$10+'СЕТ СН'!$I$6-'СЕТ СН'!$I$23</f>
        <v>1274.5377753399998</v>
      </c>
      <c r="V121" s="37">
        <f>SUMIFS(СВЦЭМ!$D$34:$D$777,СВЦЭМ!$A$34:$A$777,$A121,СВЦЭМ!$B$34:$B$777,V$119)+'СЕТ СН'!$I$11+СВЦЭМ!$D$10+'СЕТ СН'!$I$6-'СЕТ СН'!$I$23</f>
        <v>1303.1610619100002</v>
      </c>
      <c r="W121" s="37">
        <f>SUMIFS(СВЦЭМ!$D$34:$D$777,СВЦЭМ!$A$34:$A$777,$A121,СВЦЭМ!$B$34:$B$777,W$119)+'СЕТ СН'!$I$11+СВЦЭМ!$D$10+'СЕТ СН'!$I$6-'СЕТ СН'!$I$23</f>
        <v>1353.4626025699999</v>
      </c>
      <c r="X121" s="37">
        <f>SUMIFS(СВЦЭМ!$D$34:$D$777,СВЦЭМ!$A$34:$A$777,$A121,СВЦЭМ!$B$34:$B$777,X$119)+'СЕТ СН'!$I$11+СВЦЭМ!$D$10+'СЕТ СН'!$I$6-'СЕТ СН'!$I$23</f>
        <v>1394.1703317399999</v>
      </c>
      <c r="Y121" s="37">
        <f>SUMIFS(СВЦЭМ!$D$34:$D$777,СВЦЭМ!$A$34:$A$777,$A121,СВЦЭМ!$B$34:$B$777,Y$119)+'СЕТ СН'!$I$11+СВЦЭМ!$D$10+'СЕТ СН'!$I$6-'СЕТ СН'!$I$23</f>
        <v>1481.1439526599997</v>
      </c>
    </row>
    <row r="122" spans="1:27" ht="15.75" x14ac:dyDescent="0.2">
      <c r="A122" s="36">
        <f t="shared" ref="A122:A150" si="3">A121+1</f>
        <v>42950</v>
      </c>
      <c r="B122" s="37">
        <f>SUMIFS(СВЦЭМ!$D$34:$D$777,СВЦЭМ!$A$34:$A$777,$A122,СВЦЭМ!$B$34:$B$777,B$119)+'СЕТ СН'!$I$11+СВЦЭМ!$D$10+'СЕТ СН'!$I$6-'СЕТ СН'!$I$23</f>
        <v>1554.1375872999997</v>
      </c>
      <c r="C122" s="37">
        <f>SUMIFS(СВЦЭМ!$D$34:$D$777,СВЦЭМ!$A$34:$A$777,$A122,СВЦЭМ!$B$34:$B$777,C$119)+'СЕТ СН'!$I$11+СВЦЭМ!$D$10+'СЕТ СН'!$I$6-'СЕТ СН'!$I$23</f>
        <v>1620.7575139599999</v>
      </c>
      <c r="D122" s="37">
        <f>SUMIFS(СВЦЭМ!$D$34:$D$777,СВЦЭМ!$A$34:$A$777,$A122,СВЦЭМ!$B$34:$B$777,D$119)+'СЕТ СН'!$I$11+СВЦЭМ!$D$10+'СЕТ СН'!$I$6-'СЕТ СН'!$I$23</f>
        <v>1664.6441095699997</v>
      </c>
      <c r="E122" s="37">
        <f>SUMIFS(СВЦЭМ!$D$34:$D$777,СВЦЭМ!$A$34:$A$777,$A122,СВЦЭМ!$B$34:$B$777,E$119)+'СЕТ СН'!$I$11+СВЦЭМ!$D$10+'СЕТ СН'!$I$6-'СЕТ СН'!$I$23</f>
        <v>1686.24544793</v>
      </c>
      <c r="F122" s="37">
        <f>SUMIFS(СВЦЭМ!$D$34:$D$777,СВЦЭМ!$A$34:$A$777,$A122,СВЦЭМ!$B$34:$B$777,F$119)+'СЕТ СН'!$I$11+СВЦЭМ!$D$10+'СЕТ СН'!$I$6-'СЕТ СН'!$I$23</f>
        <v>1691.5902406699997</v>
      </c>
      <c r="G122" s="37">
        <f>SUMIFS(СВЦЭМ!$D$34:$D$777,СВЦЭМ!$A$34:$A$777,$A122,СВЦЭМ!$B$34:$B$777,G$119)+'СЕТ СН'!$I$11+СВЦЭМ!$D$10+'СЕТ СН'!$I$6-'СЕТ СН'!$I$23</f>
        <v>1681.2861443799998</v>
      </c>
      <c r="H122" s="37">
        <f>SUMIFS(СВЦЭМ!$D$34:$D$777,СВЦЭМ!$A$34:$A$777,$A122,СВЦЭМ!$B$34:$B$777,H$119)+'СЕТ СН'!$I$11+СВЦЭМ!$D$10+'СЕТ СН'!$I$6-'СЕТ СН'!$I$23</f>
        <v>1601.70227045</v>
      </c>
      <c r="I122" s="37">
        <f>SUMIFS(СВЦЭМ!$D$34:$D$777,СВЦЭМ!$A$34:$A$777,$A122,СВЦЭМ!$B$34:$B$777,I$119)+'СЕТ СН'!$I$11+СВЦЭМ!$D$10+'СЕТ СН'!$I$6-'СЕТ СН'!$I$23</f>
        <v>1493.5704181299998</v>
      </c>
      <c r="J122" s="37">
        <f>SUMIFS(СВЦЭМ!$D$34:$D$777,СВЦЭМ!$A$34:$A$777,$A122,СВЦЭМ!$B$34:$B$777,J$119)+'СЕТ СН'!$I$11+СВЦЭМ!$D$10+'СЕТ СН'!$I$6-'СЕТ СН'!$I$23</f>
        <v>1371.6043334400001</v>
      </c>
      <c r="K122" s="37">
        <f>SUMIFS(СВЦЭМ!$D$34:$D$777,СВЦЭМ!$A$34:$A$777,$A122,СВЦЭМ!$B$34:$B$777,K$119)+'СЕТ СН'!$I$11+СВЦЭМ!$D$10+'СЕТ СН'!$I$6-'СЕТ СН'!$I$23</f>
        <v>1287.3072290499999</v>
      </c>
      <c r="L122" s="37">
        <f>SUMIFS(СВЦЭМ!$D$34:$D$777,СВЦЭМ!$A$34:$A$777,$A122,СВЦЭМ!$B$34:$B$777,L$119)+'СЕТ СН'!$I$11+СВЦЭМ!$D$10+'СЕТ СН'!$I$6-'СЕТ СН'!$I$23</f>
        <v>1235.28181509</v>
      </c>
      <c r="M122" s="37">
        <f>SUMIFS(СВЦЭМ!$D$34:$D$777,СВЦЭМ!$A$34:$A$777,$A122,СВЦЭМ!$B$34:$B$777,M$119)+'СЕТ СН'!$I$11+СВЦЭМ!$D$10+'СЕТ СН'!$I$6-'СЕТ СН'!$I$23</f>
        <v>1227.93032148</v>
      </c>
      <c r="N122" s="37">
        <f>SUMIFS(СВЦЭМ!$D$34:$D$777,СВЦЭМ!$A$34:$A$777,$A122,СВЦЭМ!$B$34:$B$777,N$119)+'СЕТ СН'!$I$11+СВЦЭМ!$D$10+'СЕТ СН'!$I$6-'СЕТ СН'!$I$23</f>
        <v>1234.61721272</v>
      </c>
      <c r="O122" s="37">
        <f>SUMIFS(СВЦЭМ!$D$34:$D$777,СВЦЭМ!$A$34:$A$777,$A122,СВЦЭМ!$B$34:$B$777,O$119)+'СЕТ СН'!$I$11+СВЦЭМ!$D$10+'СЕТ СН'!$I$6-'СЕТ СН'!$I$23</f>
        <v>1221.01882671</v>
      </c>
      <c r="P122" s="37">
        <f>SUMIFS(СВЦЭМ!$D$34:$D$777,СВЦЭМ!$A$34:$A$777,$A122,СВЦЭМ!$B$34:$B$777,P$119)+'СЕТ СН'!$I$11+СВЦЭМ!$D$10+'СЕТ СН'!$I$6-'СЕТ СН'!$I$23</f>
        <v>1235.6062004300002</v>
      </c>
      <c r="Q122" s="37">
        <f>SUMIFS(СВЦЭМ!$D$34:$D$777,СВЦЭМ!$A$34:$A$777,$A122,СВЦЭМ!$B$34:$B$777,Q$119)+'СЕТ СН'!$I$11+СВЦЭМ!$D$10+'СЕТ СН'!$I$6-'СЕТ СН'!$I$23</f>
        <v>1239.3805607300001</v>
      </c>
      <c r="R122" s="37">
        <f>SUMIFS(СВЦЭМ!$D$34:$D$777,СВЦЭМ!$A$34:$A$777,$A122,СВЦЭМ!$B$34:$B$777,R$119)+'СЕТ СН'!$I$11+СВЦЭМ!$D$10+'СЕТ СН'!$I$6-'СЕТ СН'!$I$23</f>
        <v>1245.0038648899999</v>
      </c>
      <c r="S122" s="37">
        <f>SUMIFS(СВЦЭМ!$D$34:$D$777,СВЦЭМ!$A$34:$A$777,$A122,СВЦЭМ!$B$34:$B$777,S$119)+'СЕТ СН'!$I$11+СВЦЭМ!$D$10+'СЕТ СН'!$I$6-'СЕТ СН'!$I$23</f>
        <v>1235.8971997799999</v>
      </c>
      <c r="T122" s="37">
        <f>SUMIFS(СВЦЭМ!$D$34:$D$777,СВЦЭМ!$A$34:$A$777,$A122,СВЦЭМ!$B$34:$B$777,T$119)+'СЕТ СН'!$I$11+СВЦЭМ!$D$10+'СЕТ СН'!$I$6-'СЕТ СН'!$I$23</f>
        <v>1247.65777598</v>
      </c>
      <c r="U122" s="37">
        <f>SUMIFS(СВЦЭМ!$D$34:$D$777,СВЦЭМ!$A$34:$A$777,$A122,СВЦЭМ!$B$34:$B$777,U$119)+'СЕТ СН'!$I$11+СВЦЭМ!$D$10+'СЕТ СН'!$I$6-'СЕТ СН'!$I$23</f>
        <v>1249.01425219</v>
      </c>
      <c r="V122" s="37">
        <f>SUMIFS(СВЦЭМ!$D$34:$D$777,СВЦЭМ!$A$34:$A$777,$A122,СВЦЭМ!$B$34:$B$777,V$119)+'СЕТ СН'!$I$11+СВЦЭМ!$D$10+'СЕТ СН'!$I$6-'СЕТ СН'!$I$23</f>
        <v>1264.33202708</v>
      </c>
      <c r="W122" s="37">
        <f>SUMIFS(СВЦЭМ!$D$34:$D$777,СВЦЭМ!$A$34:$A$777,$A122,СВЦЭМ!$B$34:$B$777,W$119)+'СЕТ СН'!$I$11+СВЦЭМ!$D$10+'СЕТ СН'!$I$6-'СЕТ СН'!$I$23</f>
        <v>1303.4904430900001</v>
      </c>
      <c r="X122" s="37">
        <f>SUMIFS(СВЦЭМ!$D$34:$D$777,СВЦЭМ!$A$34:$A$777,$A122,СВЦЭМ!$B$34:$B$777,X$119)+'СЕТ СН'!$I$11+СВЦЭМ!$D$10+'СЕТ СН'!$I$6-'СЕТ СН'!$I$23</f>
        <v>1394.46098861</v>
      </c>
      <c r="Y122" s="37">
        <f>SUMIFS(СВЦЭМ!$D$34:$D$777,СВЦЭМ!$A$34:$A$777,$A122,СВЦЭМ!$B$34:$B$777,Y$119)+'СЕТ СН'!$I$11+СВЦЭМ!$D$10+'СЕТ СН'!$I$6-'СЕТ СН'!$I$23</f>
        <v>1493.5996039900001</v>
      </c>
    </row>
    <row r="123" spans="1:27" ht="15.75" x14ac:dyDescent="0.2">
      <c r="A123" s="36">
        <f t="shared" si="3"/>
        <v>42951</v>
      </c>
      <c r="B123" s="37">
        <f>SUMIFS(СВЦЭМ!$D$34:$D$777,СВЦЭМ!$A$34:$A$777,$A123,СВЦЭМ!$B$34:$B$777,B$119)+'СЕТ СН'!$I$11+СВЦЭМ!$D$10+'СЕТ СН'!$I$6-'СЕТ СН'!$I$23</f>
        <v>1672.1110746099998</v>
      </c>
      <c r="C123" s="37">
        <f>SUMIFS(СВЦЭМ!$D$34:$D$777,СВЦЭМ!$A$34:$A$777,$A123,СВЦЭМ!$B$34:$B$777,C$119)+'СЕТ СН'!$I$11+СВЦЭМ!$D$10+'СЕТ СН'!$I$6-'СЕТ СН'!$I$23</f>
        <v>1775.1369696499996</v>
      </c>
      <c r="D123" s="37">
        <f>SUMIFS(СВЦЭМ!$D$34:$D$777,СВЦЭМ!$A$34:$A$777,$A123,СВЦЭМ!$B$34:$B$777,D$119)+'СЕТ СН'!$I$11+СВЦЭМ!$D$10+'СЕТ СН'!$I$6-'СЕТ СН'!$I$23</f>
        <v>1845.7465915399998</v>
      </c>
      <c r="E123" s="37">
        <f>SUMIFS(СВЦЭМ!$D$34:$D$777,СВЦЭМ!$A$34:$A$777,$A123,СВЦЭМ!$B$34:$B$777,E$119)+'СЕТ СН'!$I$11+СВЦЭМ!$D$10+'СЕТ СН'!$I$6-'СЕТ СН'!$I$23</f>
        <v>1887.5960362199999</v>
      </c>
      <c r="F123" s="37">
        <f>SUMIFS(СВЦЭМ!$D$34:$D$777,СВЦЭМ!$A$34:$A$777,$A123,СВЦЭМ!$B$34:$B$777,F$119)+'СЕТ СН'!$I$11+СВЦЭМ!$D$10+'СЕТ СН'!$I$6-'СЕТ СН'!$I$23</f>
        <v>1891.5319756700001</v>
      </c>
      <c r="G123" s="37">
        <f>SUMIFS(СВЦЭМ!$D$34:$D$777,СВЦЭМ!$A$34:$A$777,$A123,СВЦЭМ!$B$34:$B$777,G$119)+'СЕТ СН'!$I$11+СВЦЭМ!$D$10+'СЕТ СН'!$I$6-'СЕТ СН'!$I$23</f>
        <v>1889.2673553899999</v>
      </c>
      <c r="H123" s="37">
        <f>SUMIFS(СВЦЭМ!$D$34:$D$777,СВЦЭМ!$A$34:$A$777,$A123,СВЦЭМ!$B$34:$B$777,H$119)+'СЕТ СН'!$I$11+СВЦЭМ!$D$10+'СЕТ СН'!$I$6-'СЕТ СН'!$I$23</f>
        <v>1805.26077541</v>
      </c>
      <c r="I123" s="37">
        <f>SUMIFS(СВЦЭМ!$D$34:$D$777,СВЦЭМ!$A$34:$A$777,$A123,СВЦЭМ!$B$34:$B$777,I$119)+'СЕТ СН'!$I$11+СВЦЭМ!$D$10+'СЕТ СН'!$I$6-'СЕТ СН'!$I$23</f>
        <v>1689.1324196199998</v>
      </c>
      <c r="J123" s="37">
        <f>SUMIFS(СВЦЭМ!$D$34:$D$777,СВЦЭМ!$A$34:$A$777,$A123,СВЦЭМ!$B$34:$B$777,J$119)+'СЕТ СН'!$I$11+СВЦЭМ!$D$10+'СЕТ СН'!$I$6-'СЕТ СН'!$I$23</f>
        <v>1575.2337997699997</v>
      </c>
      <c r="K123" s="37">
        <f>SUMIFS(СВЦЭМ!$D$34:$D$777,СВЦЭМ!$A$34:$A$777,$A123,СВЦЭМ!$B$34:$B$777,K$119)+'СЕТ СН'!$I$11+СВЦЭМ!$D$10+'СЕТ СН'!$I$6-'СЕТ СН'!$I$23</f>
        <v>1482.8489203199997</v>
      </c>
      <c r="L123" s="37">
        <f>SUMIFS(СВЦЭМ!$D$34:$D$777,СВЦЭМ!$A$34:$A$777,$A123,СВЦЭМ!$B$34:$B$777,L$119)+'СЕТ СН'!$I$11+СВЦЭМ!$D$10+'СЕТ СН'!$I$6-'СЕТ СН'!$I$23</f>
        <v>1415.1303883400001</v>
      </c>
      <c r="M123" s="37">
        <f>SUMIFS(СВЦЭМ!$D$34:$D$777,СВЦЭМ!$A$34:$A$777,$A123,СВЦЭМ!$B$34:$B$777,M$119)+'СЕТ СН'!$I$11+СВЦЭМ!$D$10+'СЕТ СН'!$I$6-'СЕТ СН'!$I$23</f>
        <v>1407.0064336299999</v>
      </c>
      <c r="N123" s="37">
        <f>SUMIFS(СВЦЭМ!$D$34:$D$777,СВЦЭМ!$A$34:$A$777,$A123,СВЦЭМ!$B$34:$B$777,N$119)+'СЕТ СН'!$I$11+СВЦЭМ!$D$10+'СЕТ СН'!$I$6-'СЕТ СН'!$I$23</f>
        <v>1413.9957835999999</v>
      </c>
      <c r="O123" s="37">
        <f>SUMIFS(СВЦЭМ!$D$34:$D$777,СВЦЭМ!$A$34:$A$777,$A123,СВЦЭМ!$B$34:$B$777,O$119)+'СЕТ СН'!$I$11+СВЦЭМ!$D$10+'СЕТ СН'!$I$6-'СЕТ СН'!$I$23</f>
        <v>1399.7817219899998</v>
      </c>
      <c r="P123" s="37">
        <f>SUMIFS(СВЦЭМ!$D$34:$D$777,СВЦЭМ!$A$34:$A$777,$A123,СВЦЭМ!$B$34:$B$777,P$119)+'СЕТ СН'!$I$11+СВЦЭМ!$D$10+'СЕТ СН'!$I$6-'СЕТ СН'!$I$23</f>
        <v>1413.27721735</v>
      </c>
      <c r="Q123" s="37">
        <f>SUMIFS(СВЦЭМ!$D$34:$D$777,СВЦЭМ!$A$34:$A$777,$A123,СВЦЭМ!$B$34:$B$777,Q$119)+'СЕТ СН'!$I$11+СВЦЭМ!$D$10+'СЕТ СН'!$I$6-'СЕТ СН'!$I$23</f>
        <v>1415.26083139</v>
      </c>
      <c r="R123" s="37">
        <f>SUMIFS(СВЦЭМ!$D$34:$D$777,СВЦЭМ!$A$34:$A$777,$A123,СВЦЭМ!$B$34:$B$777,R$119)+'СЕТ СН'!$I$11+СВЦЭМ!$D$10+'СЕТ СН'!$I$6-'СЕТ СН'!$I$23</f>
        <v>1418.7785344899999</v>
      </c>
      <c r="S123" s="37">
        <f>SUMIFS(СВЦЭМ!$D$34:$D$777,СВЦЭМ!$A$34:$A$777,$A123,СВЦЭМ!$B$34:$B$777,S$119)+'СЕТ СН'!$I$11+СВЦЭМ!$D$10+'СЕТ СН'!$I$6-'СЕТ СН'!$I$23</f>
        <v>1406.78004809</v>
      </c>
      <c r="T123" s="37">
        <f>SUMIFS(СВЦЭМ!$D$34:$D$777,СВЦЭМ!$A$34:$A$777,$A123,СВЦЭМ!$B$34:$B$777,T$119)+'СЕТ СН'!$I$11+СВЦЭМ!$D$10+'СЕТ СН'!$I$6-'СЕТ СН'!$I$23</f>
        <v>1421.4693638200001</v>
      </c>
      <c r="U123" s="37">
        <f>SUMIFS(СВЦЭМ!$D$34:$D$777,СВЦЭМ!$A$34:$A$777,$A123,СВЦЭМ!$B$34:$B$777,U$119)+'СЕТ СН'!$I$11+СВЦЭМ!$D$10+'СЕТ СН'!$I$6-'СЕТ СН'!$I$23</f>
        <v>1418.0465151200001</v>
      </c>
      <c r="V123" s="37">
        <f>SUMIFS(СВЦЭМ!$D$34:$D$777,СВЦЭМ!$A$34:$A$777,$A123,СВЦЭМ!$B$34:$B$777,V$119)+'СЕТ СН'!$I$11+СВЦЭМ!$D$10+'СЕТ СН'!$I$6-'СЕТ СН'!$I$23</f>
        <v>1438.6764217999998</v>
      </c>
      <c r="W123" s="37">
        <f>SUMIFS(СВЦЭМ!$D$34:$D$777,СВЦЭМ!$A$34:$A$777,$A123,СВЦЭМ!$B$34:$B$777,W$119)+'СЕТ СН'!$I$11+СВЦЭМ!$D$10+'СЕТ СН'!$I$6-'СЕТ СН'!$I$23</f>
        <v>1521.4281072599997</v>
      </c>
      <c r="X123" s="37">
        <f>SUMIFS(СВЦЭМ!$D$34:$D$777,СВЦЭМ!$A$34:$A$777,$A123,СВЦЭМ!$B$34:$B$777,X$119)+'СЕТ СН'!$I$11+СВЦЭМ!$D$10+'СЕТ СН'!$I$6-'СЕТ СН'!$I$23</f>
        <v>1602.24134594</v>
      </c>
      <c r="Y123" s="37">
        <f>SUMIFS(СВЦЭМ!$D$34:$D$777,СВЦЭМ!$A$34:$A$777,$A123,СВЦЭМ!$B$34:$B$777,Y$119)+'СЕТ СН'!$I$11+СВЦЭМ!$D$10+'СЕТ СН'!$I$6-'СЕТ СН'!$I$23</f>
        <v>1686.8604083199998</v>
      </c>
    </row>
    <row r="124" spans="1:27" ht="15.75" x14ac:dyDescent="0.2">
      <c r="A124" s="36">
        <f t="shared" si="3"/>
        <v>42952</v>
      </c>
      <c r="B124" s="37">
        <f>SUMIFS(СВЦЭМ!$D$34:$D$777,СВЦЭМ!$A$34:$A$777,$A124,СВЦЭМ!$B$34:$B$777,B$119)+'СЕТ СН'!$I$11+СВЦЭМ!$D$10+'СЕТ СН'!$I$6-'СЕТ СН'!$I$23</f>
        <v>1755.3403977600001</v>
      </c>
      <c r="C124" s="37">
        <f>SUMIFS(СВЦЭМ!$D$34:$D$777,СВЦЭМ!$A$34:$A$777,$A124,СВЦЭМ!$B$34:$B$777,C$119)+'СЕТ СН'!$I$11+СВЦЭМ!$D$10+'СЕТ СН'!$I$6-'СЕТ СН'!$I$23</f>
        <v>1855.4744125699999</v>
      </c>
      <c r="D124" s="37">
        <f>SUMIFS(СВЦЭМ!$D$34:$D$777,СВЦЭМ!$A$34:$A$777,$A124,СВЦЭМ!$B$34:$B$777,D$119)+'СЕТ СН'!$I$11+СВЦЭМ!$D$10+'СЕТ СН'!$I$6-'СЕТ СН'!$I$23</f>
        <v>1881.4778957199997</v>
      </c>
      <c r="E124" s="37">
        <f>SUMIFS(СВЦЭМ!$D$34:$D$777,СВЦЭМ!$A$34:$A$777,$A124,СВЦЭМ!$B$34:$B$777,E$119)+'СЕТ СН'!$I$11+СВЦЭМ!$D$10+'СЕТ СН'!$I$6-'СЕТ СН'!$I$23</f>
        <v>1895.9869417299997</v>
      </c>
      <c r="F124" s="37">
        <f>SUMIFS(СВЦЭМ!$D$34:$D$777,СВЦЭМ!$A$34:$A$777,$A124,СВЦЭМ!$B$34:$B$777,F$119)+'СЕТ СН'!$I$11+СВЦЭМ!$D$10+'СЕТ СН'!$I$6-'СЕТ СН'!$I$23</f>
        <v>1893.95690362</v>
      </c>
      <c r="G124" s="37">
        <f>SUMIFS(СВЦЭМ!$D$34:$D$777,СВЦЭМ!$A$34:$A$777,$A124,СВЦЭМ!$B$34:$B$777,G$119)+'СЕТ СН'!$I$11+СВЦЭМ!$D$10+'СЕТ СН'!$I$6-'СЕТ СН'!$I$23</f>
        <v>1895.2157338699999</v>
      </c>
      <c r="H124" s="37">
        <f>SUMIFS(СВЦЭМ!$D$34:$D$777,СВЦЭМ!$A$34:$A$777,$A124,СВЦЭМ!$B$34:$B$777,H$119)+'СЕТ СН'!$I$11+СВЦЭМ!$D$10+'СЕТ СН'!$I$6-'СЕТ СН'!$I$23</f>
        <v>1857.5926725499999</v>
      </c>
      <c r="I124" s="37">
        <f>SUMIFS(СВЦЭМ!$D$34:$D$777,СВЦЭМ!$A$34:$A$777,$A124,СВЦЭМ!$B$34:$B$777,I$119)+'СЕТ СН'!$I$11+СВЦЭМ!$D$10+'СЕТ СН'!$I$6-'СЕТ СН'!$I$23</f>
        <v>1744.0934768399998</v>
      </c>
      <c r="J124" s="37">
        <f>SUMIFS(СВЦЭМ!$D$34:$D$777,СВЦЭМ!$A$34:$A$777,$A124,СВЦЭМ!$B$34:$B$777,J$119)+'СЕТ СН'!$I$11+СВЦЭМ!$D$10+'СЕТ СН'!$I$6-'СЕТ СН'!$I$23</f>
        <v>1593.8457506999998</v>
      </c>
      <c r="K124" s="37">
        <f>SUMIFS(СВЦЭМ!$D$34:$D$777,СВЦЭМ!$A$34:$A$777,$A124,СВЦЭМ!$B$34:$B$777,K$119)+'СЕТ СН'!$I$11+СВЦЭМ!$D$10+'СЕТ СН'!$I$6-'СЕТ СН'!$I$23</f>
        <v>1474.0473226700001</v>
      </c>
      <c r="L124" s="37">
        <f>SUMIFS(СВЦЭМ!$D$34:$D$777,СВЦЭМ!$A$34:$A$777,$A124,СВЦЭМ!$B$34:$B$777,L$119)+'СЕТ СН'!$I$11+СВЦЭМ!$D$10+'СЕТ СН'!$I$6-'СЕТ СН'!$I$23</f>
        <v>1418.7476606099999</v>
      </c>
      <c r="M124" s="37">
        <f>SUMIFS(СВЦЭМ!$D$34:$D$777,СВЦЭМ!$A$34:$A$777,$A124,СВЦЭМ!$B$34:$B$777,M$119)+'СЕТ СН'!$I$11+СВЦЭМ!$D$10+'СЕТ СН'!$I$6-'СЕТ СН'!$I$23</f>
        <v>1413.2298689499999</v>
      </c>
      <c r="N124" s="37">
        <f>SUMIFS(СВЦЭМ!$D$34:$D$777,СВЦЭМ!$A$34:$A$777,$A124,СВЦЭМ!$B$34:$B$777,N$119)+'СЕТ СН'!$I$11+СВЦЭМ!$D$10+'СЕТ СН'!$I$6-'СЕТ СН'!$I$23</f>
        <v>1408.4971680200001</v>
      </c>
      <c r="O124" s="37">
        <f>SUMIFS(СВЦЭМ!$D$34:$D$777,СВЦЭМ!$A$34:$A$777,$A124,СВЦЭМ!$B$34:$B$777,O$119)+'СЕТ СН'!$I$11+СВЦЭМ!$D$10+'СЕТ СН'!$I$6-'СЕТ СН'!$I$23</f>
        <v>1408.0368587</v>
      </c>
      <c r="P124" s="37">
        <f>SUMIFS(СВЦЭМ!$D$34:$D$777,СВЦЭМ!$A$34:$A$777,$A124,СВЦЭМ!$B$34:$B$777,P$119)+'СЕТ СН'!$I$11+СВЦЭМ!$D$10+'СЕТ СН'!$I$6-'СЕТ СН'!$I$23</f>
        <v>1410.02588461</v>
      </c>
      <c r="Q124" s="37">
        <f>SUMIFS(СВЦЭМ!$D$34:$D$777,СВЦЭМ!$A$34:$A$777,$A124,СВЦЭМ!$B$34:$B$777,Q$119)+'СЕТ СН'!$I$11+СВЦЭМ!$D$10+'СЕТ СН'!$I$6-'СЕТ СН'!$I$23</f>
        <v>1408.33604087</v>
      </c>
      <c r="R124" s="37">
        <f>SUMIFS(СВЦЭМ!$D$34:$D$777,СВЦЭМ!$A$34:$A$777,$A124,СВЦЭМ!$B$34:$B$777,R$119)+'СЕТ СН'!$I$11+СВЦЭМ!$D$10+'СЕТ СН'!$I$6-'СЕТ СН'!$I$23</f>
        <v>1406.7180246</v>
      </c>
      <c r="S124" s="37">
        <f>SUMIFS(СВЦЭМ!$D$34:$D$777,СВЦЭМ!$A$34:$A$777,$A124,СВЦЭМ!$B$34:$B$777,S$119)+'СЕТ СН'!$I$11+СВЦЭМ!$D$10+'СЕТ СН'!$I$6-'СЕТ СН'!$I$23</f>
        <v>1403.30951729</v>
      </c>
      <c r="T124" s="37">
        <f>SUMIFS(СВЦЭМ!$D$34:$D$777,СВЦЭМ!$A$34:$A$777,$A124,СВЦЭМ!$B$34:$B$777,T$119)+'СЕТ СН'!$I$11+СВЦЭМ!$D$10+'СЕТ СН'!$I$6-'СЕТ СН'!$I$23</f>
        <v>1402.4724997399999</v>
      </c>
      <c r="U124" s="37">
        <f>SUMIFS(СВЦЭМ!$D$34:$D$777,СВЦЭМ!$A$34:$A$777,$A124,СВЦЭМ!$B$34:$B$777,U$119)+'СЕТ СН'!$I$11+СВЦЭМ!$D$10+'СЕТ СН'!$I$6-'СЕТ СН'!$I$23</f>
        <v>1402.34324825</v>
      </c>
      <c r="V124" s="37">
        <f>SUMIFS(СВЦЭМ!$D$34:$D$777,СВЦЭМ!$A$34:$A$777,$A124,СВЦЭМ!$B$34:$B$777,V$119)+'СЕТ СН'!$I$11+СВЦЭМ!$D$10+'СЕТ СН'!$I$6-'СЕТ СН'!$I$23</f>
        <v>1424.82640653</v>
      </c>
      <c r="W124" s="37">
        <f>SUMIFS(СВЦЭМ!$D$34:$D$777,СВЦЭМ!$A$34:$A$777,$A124,СВЦЭМ!$B$34:$B$777,W$119)+'СЕТ СН'!$I$11+СВЦЭМ!$D$10+'СЕТ СН'!$I$6-'СЕТ СН'!$I$23</f>
        <v>1498.9755731800001</v>
      </c>
      <c r="X124" s="37">
        <f>SUMIFS(СВЦЭМ!$D$34:$D$777,СВЦЭМ!$A$34:$A$777,$A124,СВЦЭМ!$B$34:$B$777,X$119)+'СЕТ СН'!$I$11+СВЦЭМ!$D$10+'СЕТ СН'!$I$6-'СЕТ СН'!$I$23</f>
        <v>1599.0495517599998</v>
      </c>
      <c r="Y124" s="37">
        <f>SUMIFS(СВЦЭМ!$D$34:$D$777,СВЦЭМ!$A$34:$A$777,$A124,СВЦЭМ!$B$34:$B$777,Y$119)+'СЕТ СН'!$I$11+СВЦЭМ!$D$10+'СЕТ СН'!$I$6-'СЕТ СН'!$I$23</f>
        <v>1698.4279997999997</v>
      </c>
    </row>
    <row r="125" spans="1:27" ht="15.75" x14ac:dyDescent="0.2">
      <c r="A125" s="36">
        <f t="shared" si="3"/>
        <v>42953</v>
      </c>
      <c r="B125" s="37">
        <f>SUMIFS(СВЦЭМ!$D$34:$D$777,СВЦЭМ!$A$34:$A$777,$A125,СВЦЭМ!$B$34:$B$777,B$119)+'СЕТ СН'!$I$11+СВЦЭМ!$D$10+'СЕТ СН'!$I$6-'СЕТ СН'!$I$23</f>
        <v>1772.47762457</v>
      </c>
      <c r="C125" s="37">
        <f>SUMIFS(СВЦЭМ!$D$34:$D$777,СВЦЭМ!$A$34:$A$777,$A125,СВЦЭМ!$B$34:$B$777,C$119)+'СЕТ СН'!$I$11+СВЦЭМ!$D$10+'СЕТ СН'!$I$6-'СЕТ СН'!$I$23</f>
        <v>1867.0900898800001</v>
      </c>
      <c r="D125" s="37">
        <f>SUMIFS(СВЦЭМ!$D$34:$D$777,СВЦЭМ!$A$34:$A$777,$A125,СВЦЭМ!$B$34:$B$777,D$119)+'СЕТ СН'!$I$11+СВЦЭМ!$D$10+'СЕТ СН'!$I$6-'СЕТ СН'!$I$23</f>
        <v>1898.02506206</v>
      </c>
      <c r="E125" s="37">
        <f>SUMIFS(СВЦЭМ!$D$34:$D$777,СВЦЭМ!$A$34:$A$777,$A125,СВЦЭМ!$B$34:$B$777,E$119)+'СЕТ СН'!$I$11+СВЦЭМ!$D$10+'СЕТ СН'!$I$6-'СЕТ СН'!$I$23</f>
        <v>1900.7031919000001</v>
      </c>
      <c r="F125" s="37">
        <f>SUMIFS(СВЦЭМ!$D$34:$D$777,СВЦЭМ!$A$34:$A$777,$A125,СВЦЭМ!$B$34:$B$777,F$119)+'СЕТ СН'!$I$11+СВЦЭМ!$D$10+'СЕТ СН'!$I$6-'СЕТ СН'!$I$23</f>
        <v>1883.38620064</v>
      </c>
      <c r="G125" s="37">
        <f>SUMIFS(СВЦЭМ!$D$34:$D$777,СВЦЭМ!$A$34:$A$777,$A125,СВЦЭМ!$B$34:$B$777,G$119)+'СЕТ СН'!$I$11+СВЦЭМ!$D$10+'СЕТ СН'!$I$6-'СЕТ СН'!$I$23</f>
        <v>1881.7190061800002</v>
      </c>
      <c r="H125" s="37">
        <f>SUMIFS(СВЦЭМ!$D$34:$D$777,СВЦЭМ!$A$34:$A$777,$A125,СВЦЭМ!$B$34:$B$777,H$119)+'СЕТ СН'!$I$11+СВЦЭМ!$D$10+'СЕТ СН'!$I$6-'СЕТ СН'!$I$23</f>
        <v>1892.25109281</v>
      </c>
      <c r="I125" s="37">
        <f>SUMIFS(СВЦЭМ!$D$34:$D$777,СВЦЭМ!$A$34:$A$777,$A125,СВЦЭМ!$B$34:$B$777,I$119)+'СЕТ СН'!$I$11+СВЦЭМ!$D$10+'СЕТ СН'!$I$6-'СЕТ СН'!$I$23</f>
        <v>1775.0249952999998</v>
      </c>
      <c r="J125" s="37">
        <f>SUMIFS(СВЦЭМ!$D$34:$D$777,СВЦЭМ!$A$34:$A$777,$A125,СВЦЭМ!$B$34:$B$777,J$119)+'СЕТ СН'!$I$11+СВЦЭМ!$D$10+'СЕТ СН'!$I$6-'СЕТ СН'!$I$23</f>
        <v>1615.7564144499997</v>
      </c>
      <c r="K125" s="37">
        <f>SUMIFS(СВЦЭМ!$D$34:$D$777,СВЦЭМ!$A$34:$A$777,$A125,СВЦЭМ!$B$34:$B$777,K$119)+'СЕТ СН'!$I$11+СВЦЭМ!$D$10+'СЕТ СН'!$I$6-'СЕТ СН'!$I$23</f>
        <v>1499.0004996399998</v>
      </c>
      <c r="L125" s="37">
        <f>SUMIFS(СВЦЭМ!$D$34:$D$777,СВЦЭМ!$A$34:$A$777,$A125,СВЦЭМ!$B$34:$B$777,L$119)+'СЕТ СН'!$I$11+СВЦЭМ!$D$10+'СЕТ СН'!$I$6-'СЕТ СН'!$I$23</f>
        <v>1423.39744354</v>
      </c>
      <c r="M125" s="37">
        <f>SUMIFS(СВЦЭМ!$D$34:$D$777,СВЦЭМ!$A$34:$A$777,$A125,СВЦЭМ!$B$34:$B$777,M$119)+'СЕТ СН'!$I$11+СВЦЭМ!$D$10+'СЕТ СН'!$I$6-'СЕТ СН'!$I$23</f>
        <v>1418.3045458199999</v>
      </c>
      <c r="N125" s="37">
        <f>SUMIFS(СВЦЭМ!$D$34:$D$777,СВЦЭМ!$A$34:$A$777,$A125,СВЦЭМ!$B$34:$B$777,N$119)+'СЕТ СН'!$I$11+СВЦЭМ!$D$10+'СЕТ СН'!$I$6-'СЕТ СН'!$I$23</f>
        <v>1416.71821544</v>
      </c>
      <c r="O125" s="37">
        <f>SUMIFS(СВЦЭМ!$D$34:$D$777,СВЦЭМ!$A$34:$A$777,$A125,СВЦЭМ!$B$34:$B$777,O$119)+'СЕТ СН'!$I$11+СВЦЭМ!$D$10+'СЕТ СН'!$I$6-'СЕТ СН'!$I$23</f>
        <v>1416.3304142699999</v>
      </c>
      <c r="P125" s="37">
        <f>SUMIFS(СВЦЭМ!$D$34:$D$777,СВЦЭМ!$A$34:$A$777,$A125,СВЦЭМ!$B$34:$B$777,P$119)+'СЕТ СН'!$I$11+СВЦЭМ!$D$10+'СЕТ СН'!$I$6-'СЕТ СН'!$I$23</f>
        <v>1417.96705819</v>
      </c>
      <c r="Q125" s="37">
        <f>SUMIFS(СВЦЭМ!$D$34:$D$777,СВЦЭМ!$A$34:$A$777,$A125,СВЦЭМ!$B$34:$B$777,Q$119)+'СЕТ СН'!$I$11+СВЦЭМ!$D$10+'СЕТ СН'!$I$6-'СЕТ СН'!$I$23</f>
        <v>1417.37774567</v>
      </c>
      <c r="R125" s="37">
        <f>SUMIFS(СВЦЭМ!$D$34:$D$777,СВЦЭМ!$A$34:$A$777,$A125,СВЦЭМ!$B$34:$B$777,R$119)+'СЕТ СН'!$I$11+СВЦЭМ!$D$10+'СЕТ СН'!$I$6-'СЕТ СН'!$I$23</f>
        <v>1420.7534627699999</v>
      </c>
      <c r="S125" s="37">
        <f>SUMIFS(СВЦЭМ!$D$34:$D$777,СВЦЭМ!$A$34:$A$777,$A125,СВЦЭМ!$B$34:$B$777,S$119)+'СЕТ СН'!$I$11+СВЦЭМ!$D$10+'СЕТ СН'!$I$6-'СЕТ СН'!$I$23</f>
        <v>1421.21982009</v>
      </c>
      <c r="T125" s="37">
        <f>SUMIFS(СВЦЭМ!$D$34:$D$777,СВЦЭМ!$A$34:$A$777,$A125,СВЦЭМ!$B$34:$B$777,T$119)+'СЕТ СН'!$I$11+СВЦЭМ!$D$10+'СЕТ СН'!$I$6-'СЕТ СН'!$I$23</f>
        <v>1422.6424007599999</v>
      </c>
      <c r="U125" s="37">
        <f>SUMIFS(СВЦЭМ!$D$34:$D$777,СВЦЭМ!$A$34:$A$777,$A125,СВЦЭМ!$B$34:$B$777,U$119)+'СЕТ СН'!$I$11+СВЦЭМ!$D$10+'СЕТ СН'!$I$6-'СЕТ СН'!$I$23</f>
        <v>1423.2645496</v>
      </c>
      <c r="V125" s="37">
        <f>SUMIFS(СВЦЭМ!$D$34:$D$777,СВЦЭМ!$A$34:$A$777,$A125,СВЦЭМ!$B$34:$B$777,V$119)+'СЕТ СН'!$I$11+СВЦЭМ!$D$10+'СЕТ СН'!$I$6-'СЕТ СН'!$I$23</f>
        <v>1454.9418065700002</v>
      </c>
      <c r="W125" s="37">
        <f>SUMIFS(СВЦЭМ!$D$34:$D$777,СВЦЭМ!$A$34:$A$777,$A125,СВЦЭМ!$B$34:$B$777,W$119)+'СЕТ СН'!$I$11+СВЦЭМ!$D$10+'СЕТ СН'!$I$6-'СЕТ СН'!$I$23</f>
        <v>1516.6923063599997</v>
      </c>
      <c r="X125" s="37">
        <f>SUMIFS(СВЦЭМ!$D$34:$D$777,СВЦЭМ!$A$34:$A$777,$A125,СВЦЭМ!$B$34:$B$777,X$119)+'СЕТ СН'!$I$11+СВЦЭМ!$D$10+'СЕТ СН'!$I$6-'СЕТ СН'!$I$23</f>
        <v>1614.3806351399999</v>
      </c>
      <c r="Y125" s="37">
        <f>SUMIFS(СВЦЭМ!$D$34:$D$777,СВЦЭМ!$A$34:$A$777,$A125,СВЦЭМ!$B$34:$B$777,Y$119)+'СЕТ СН'!$I$11+СВЦЭМ!$D$10+'СЕТ СН'!$I$6-'СЕТ СН'!$I$23</f>
        <v>1691.0421442399997</v>
      </c>
    </row>
    <row r="126" spans="1:27" ht="15.75" x14ac:dyDescent="0.2">
      <c r="A126" s="36">
        <f t="shared" si="3"/>
        <v>42954</v>
      </c>
      <c r="B126" s="37">
        <f>SUMIFS(СВЦЭМ!$D$34:$D$777,СВЦЭМ!$A$34:$A$777,$A126,СВЦЭМ!$B$34:$B$777,B$119)+'СЕТ СН'!$I$11+СВЦЭМ!$D$10+'СЕТ СН'!$I$6-'СЕТ СН'!$I$23</f>
        <v>1895.8270557400001</v>
      </c>
      <c r="C126" s="37">
        <f>SUMIFS(СВЦЭМ!$D$34:$D$777,СВЦЭМ!$A$34:$A$777,$A126,СВЦЭМ!$B$34:$B$777,C$119)+'СЕТ СН'!$I$11+СВЦЭМ!$D$10+'СЕТ СН'!$I$6-'СЕТ СН'!$I$23</f>
        <v>1937.9776881299999</v>
      </c>
      <c r="D126" s="37">
        <f>SUMIFS(СВЦЭМ!$D$34:$D$777,СВЦЭМ!$A$34:$A$777,$A126,СВЦЭМ!$B$34:$B$777,D$119)+'СЕТ СН'!$I$11+СВЦЭМ!$D$10+'СЕТ СН'!$I$6-'СЕТ СН'!$I$23</f>
        <v>1924.2094448399998</v>
      </c>
      <c r="E126" s="37">
        <f>SUMIFS(СВЦЭМ!$D$34:$D$777,СВЦЭМ!$A$34:$A$777,$A126,СВЦЭМ!$B$34:$B$777,E$119)+'СЕТ СН'!$I$11+СВЦЭМ!$D$10+'СЕТ СН'!$I$6-'СЕТ СН'!$I$23</f>
        <v>1918.3569935300002</v>
      </c>
      <c r="F126" s="37">
        <f>SUMIFS(СВЦЭМ!$D$34:$D$777,СВЦЭМ!$A$34:$A$777,$A126,СВЦЭМ!$B$34:$B$777,F$119)+'СЕТ СН'!$I$11+СВЦЭМ!$D$10+'СЕТ СН'!$I$6-'СЕТ СН'!$I$23</f>
        <v>1913.7837115100001</v>
      </c>
      <c r="G126" s="37">
        <f>SUMIFS(СВЦЭМ!$D$34:$D$777,СВЦЭМ!$A$34:$A$777,$A126,СВЦЭМ!$B$34:$B$777,G$119)+'СЕТ СН'!$I$11+СВЦЭМ!$D$10+'СЕТ СН'!$I$6-'СЕТ СН'!$I$23</f>
        <v>1920.8650658400002</v>
      </c>
      <c r="H126" s="37">
        <f>SUMIFS(СВЦЭМ!$D$34:$D$777,СВЦЭМ!$A$34:$A$777,$A126,СВЦЭМ!$B$34:$B$777,H$119)+'СЕТ СН'!$I$11+СВЦЭМ!$D$10+'СЕТ СН'!$I$6-'СЕТ СН'!$I$23</f>
        <v>1942.3596985999998</v>
      </c>
      <c r="I126" s="37">
        <f>SUMIFS(СВЦЭМ!$D$34:$D$777,СВЦЭМ!$A$34:$A$777,$A126,СВЦЭМ!$B$34:$B$777,I$119)+'СЕТ СН'!$I$11+СВЦЭМ!$D$10+'СЕТ СН'!$I$6-'СЕТ СН'!$I$23</f>
        <v>1810.15471901</v>
      </c>
      <c r="J126" s="37">
        <f>SUMIFS(СВЦЭМ!$D$34:$D$777,СВЦЭМ!$A$34:$A$777,$A126,СВЦЭМ!$B$34:$B$777,J$119)+'СЕТ СН'!$I$11+СВЦЭМ!$D$10+'СЕТ СН'!$I$6-'СЕТ СН'!$I$23</f>
        <v>1626.1484719299997</v>
      </c>
      <c r="K126" s="37">
        <f>SUMIFS(СВЦЭМ!$D$34:$D$777,СВЦЭМ!$A$34:$A$777,$A126,СВЦЭМ!$B$34:$B$777,K$119)+'СЕТ СН'!$I$11+СВЦЭМ!$D$10+'СЕТ СН'!$I$6-'СЕТ СН'!$I$23</f>
        <v>1510.1606448000002</v>
      </c>
      <c r="L126" s="37">
        <f>SUMIFS(СВЦЭМ!$D$34:$D$777,СВЦЭМ!$A$34:$A$777,$A126,СВЦЭМ!$B$34:$B$777,L$119)+'СЕТ СН'!$I$11+СВЦЭМ!$D$10+'СЕТ СН'!$I$6-'СЕТ СН'!$I$23</f>
        <v>1445.0032276299999</v>
      </c>
      <c r="M126" s="37">
        <f>SUMIFS(СВЦЭМ!$D$34:$D$777,СВЦЭМ!$A$34:$A$777,$A126,СВЦЭМ!$B$34:$B$777,M$119)+'СЕТ СН'!$I$11+СВЦЭМ!$D$10+'СЕТ СН'!$I$6-'СЕТ СН'!$I$23</f>
        <v>1441.1832164799998</v>
      </c>
      <c r="N126" s="37">
        <f>SUMIFS(СВЦЭМ!$D$34:$D$777,СВЦЭМ!$A$34:$A$777,$A126,СВЦЭМ!$B$34:$B$777,N$119)+'СЕТ СН'!$I$11+СВЦЭМ!$D$10+'СЕТ СН'!$I$6-'СЕТ СН'!$I$23</f>
        <v>1445.27038017</v>
      </c>
      <c r="O126" s="37">
        <f>SUMIFS(СВЦЭМ!$D$34:$D$777,СВЦЭМ!$A$34:$A$777,$A126,СВЦЭМ!$B$34:$B$777,O$119)+'СЕТ СН'!$I$11+СВЦЭМ!$D$10+'СЕТ СН'!$I$6-'СЕТ СН'!$I$23</f>
        <v>1428.1435828399999</v>
      </c>
      <c r="P126" s="37">
        <f>SUMIFS(СВЦЭМ!$D$34:$D$777,СВЦЭМ!$A$34:$A$777,$A126,СВЦЭМ!$B$34:$B$777,P$119)+'СЕТ СН'!$I$11+СВЦЭМ!$D$10+'СЕТ СН'!$I$6-'СЕТ СН'!$I$23</f>
        <v>1442.5748677000001</v>
      </c>
      <c r="Q126" s="37">
        <f>SUMIFS(СВЦЭМ!$D$34:$D$777,СВЦЭМ!$A$34:$A$777,$A126,СВЦЭМ!$B$34:$B$777,Q$119)+'СЕТ СН'!$I$11+СВЦЭМ!$D$10+'СЕТ СН'!$I$6-'СЕТ СН'!$I$23</f>
        <v>1444.31187677</v>
      </c>
      <c r="R126" s="37">
        <f>SUMIFS(СВЦЭМ!$D$34:$D$777,СВЦЭМ!$A$34:$A$777,$A126,СВЦЭМ!$B$34:$B$777,R$119)+'СЕТ СН'!$I$11+СВЦЭМ!$D$10+'СЕТ СН'!$I$6-'СЕТ СН'!$I$23</f>
        <v>1446.2486957799999</v>
      </c>
      <c r="S126" s="37">
        <f>SUMIFS(СВЦЭМ!$D$34:$D$777,СВЦЭМ!$A$34:$A$777,$A126,СВЦЭМ!$B$34:$B$777,S$119)+'СЕТ СН'!$I$11+СВЦЭМ!$D$10+'СЕТ СН'!$I$6-'СЕТ СН'!$I$23</f>
        <v>1437.06744811</v>
      </c>
      <c r="T126" s="37">
        <f>SUMIFS(СВЦЭМ!$D$34:$D$777,СВЦЭМ!$A$34:$A$777,$A126,СВЦЭМ!$B$34:$B$777,T$119)+'СЕТ СН'!$I$11+СВЦЭМ!$D$10+'СЕТ СН'!$I$6-'СЕТ СН'!$I$23</f>
        <v>1441.53787594</v>
      </c>
      <c r="U126" s="37">
        <f>SUMIFS(СВЦЭМ!$D$34:$D$777,СВЦЭМ!$A$34:$A$777,$A126,СВЦЭМ!$B$34:$B$777,U$119)+'СЕТ СН'!$I$11+СВЦЭМ!$D$10+'СЕТ СН'!$I$6-'СЕТ СН'!$I$23</f>
        <v>1439.69683659</v>
      </c>
      <c r="V126" s="37">
        <f>SUMIFS(СВЦЭМ!$D$34:$D$777,СВЦЭМ!$A$34:$A$777,$A126,СВЦЭМ!$B$34:$B$777,V$119)+'СЕТ СН'!$I$11+СВЦЭМ!$D$10+'СЕТ СН'!$I$6-'СЕТ СН'!$I$23</f>
        <v>1465.93740338</v>
      </c>
      <c r="W126" s="37">
        <f>SUMIFS(СВЦЭМ!$D$34:$D$777,СВЦЭМ!$A$34:$A$777,$A126,СВЦЭМ!$B$34:$B$777,W$119)+'СЕТ СН'!$I$11+СВЦЭМ!$D$10+'СЕТ СН'!$I$6-'СЕТ СН'!$I$23</f>
        <v>1533.1683435099999</v>
      </c>
      <c r="X126" s="37">
        <f>SUMIFS(СВЦЭМ!$D$34:$D$777,СВЦЭМ!$A$34:$A$777,$A126,СВЦЭМ!$B$34:$B$777,X$119)+'СЕТ СН'!$I$11+СВЦЭМ!$D$10+'СЕТ СН'!$I$6-'СЕТ СН'!$I$23</f>
        <v>1646.5901155299998</v>
      </c>
      <c r="Y126" s="37">
        <f>SUMIFS(СВЦЭМ!$D$34:$D$777,СВЦЭМ!$A$34:$A$777,$A126,СВЦЭМ!$B$34:$B$777,Y$119)+'СЕТ СН'!$I$11+СВЦЭМ!$D$10+'СЕТ СН'!$I$6-'СЕТ СН'!$I$23</f>
        <v>1750.8635051299998</v>
      </c>
    </row>
    <row r="127" spans="1:27" ht="15.75" x14ac:dyDescent="0.2">
      <c r="A127" s="36">
        <f t="shared" si="3"/>
        <v>42955</v>
      </c>
      <c r="B127" s="37">
        <f>SUMIFS(СВЦЭМ!$D$34:$D$777,СВЦЭМ!$A$34:$A$777,$A127,СВЦЭМ!$B$34:$B$777,B$119)+'СЕТ СН'!$I$11+СВЦЭМ!$D$10+'СЕТ СН'!$I$6-'СЕТ СН'!$I$23</f>
        <v>1840.1578748699999</v>
      </c>
      <c r="C127" s="37">
        <f>SUMIFS(СВЦЭМ!$D$34:$D$777,СВЦЭМ!$A$34:$A$777,$A127,СВЦЭМ!$B$34:$B$777,C$119)+'СЕТ СН'!$I$11+СВЦЭМ!$D$10+'СЕТ СН'!$I$6-'СЕТ СН'!$I$23</f>
        <v>1926.19055738</v>
      </c>
      <c r="D127" s="37">
        <f>SUMIFS(СВЦЭМ!$D$34:$D$777,СВЦЭМ!$A$34:$A$777,$A127,СВЦЭМ!$B$34:$B$777,D$119)+'СЕТ СН'!$I$11+СВЦЭМ!$D$10+'СЕТ СН'!$I$6-'СЕТ СН'!$I$23</f>
        <v>1920.9752065599996</v>
      </c>
      <c r="E127" s="37">
        <f>SUMIFS(СВЦЭМ!$D$34:$D$777,СВЦЭМ!$A$34:$A$777,$A127,СВЦЭМ!$B$34:$B$777,E$119)+'СЕТ СН'!$I$11+СВЦЭМ!$D$10+'СЕТ СН'!$I$6-'СЕТ СН'!$I$23</f>
        <v>1911.2686868499995</v>
      </c>
      <c r="F127" s="37">
        <f>SUMIFS(СВЦЭМ!$D$34:$D$777,СВЦЭМ!$A$34:$A$777,$A127,СВЦЭМ!$B$34:$B$777,F$119)+'СЕТ СН'!$I$11+СВЦЭМ!$D$10+'СЕТ СН'!$I$6-'СЕТ СН'!$I$23</f>
        <v>1909.49268957</v>
      </c>
      <c r="G127" s="37">
        <f>SUMIFS(СВЦЭМ!$D$34:$D$777,СВЦЭМ!$A$34:$A$777,$A127,СВЦЭМ!$B$34:$B$777,G$119)+'СЕТ СН'!$I$11+СВЦЭМ!$D$10+'СЕТ СН'!$I$6-'СЕТ СН'!$I$23</f>
        <v>1915.1599345300001</v>
      </c>
      <c r="H127" s="37">
        <f>SUMIFS(СВЦЭМ!$D$34:$D$777,СВЦЭМ!$A$34:$A$777,$A127,СВЦЭМ!$B$34:$B$777,H$119)+'СЕТ СН'!$I$11+СВЦЭМ!$D$10+'СЕТ СН'!$I$6-'СЕТ СН'!$I$23</f>
        <v>1920.7436173099995</v>
      </c>
      <c r="I127" s="37">
        <f>SUMIFS(СВЦЭМ!$D$34:$D$777,СВЦЭМ!$A$34:$A$777,$A127,СВЦЭМ!$B$34:$B$777,I$119)+'СЕТ СН'!$I$11+СВЦЭМ!$D$10+'СЕТ СН'!$I$6-'СЕТ СН'!$I$23</f>
        <v>1782.2141793399996</v>
      </c>
      <c r="J127" s="37">
        <f>SUMIFS(СВЦЭМ!$D$34:$D$777,СВЦЭМ!$A$34:$A$777,$A127,СВЦЭМ!$B$34:$B$777,J$119)+'СЕТ СН'!$I$11+СВЦЭМ!$D$10+'СЕТ СН'!$I$6-'СЕТ СН'!$I$23</f>
        <v>1614.4587546100001</v>
      </c>
      <c r="K127" s="37">
        <f>SUMIFS(СВЦЭМ!$D$34:$D$777,СВЦЭМ!$A$34:$A$777,$A127,СВЦЭМ!$B$34:$B$777,K$119)+'СЕТ СН'!$I$11+СВЦЭМ!$D$10+'СЕТ СН'!$I$6-'СЕТ СН'!$I$23</f>
        <v>1502.3385788000001</v>
      </c>
      <c r="L127" s="37">
        <f>SUMIFS(СВЦЭМ!$D$34:$D$777,СВЦЭМ!$A$34:$A$777,$A127,СВЦЭМ!$B$34:$B$777,L$119)+'СЕТ СН'!$I$11+СВЦЭМ!$D$10+'СЕТ СН'!$I$6-'СЕТ СН'!$I$23</f>
        <v>1430.9007398700001</v>
      </c>
      <c r="M127" s="37">
        <f>SUMIFS(СВЦЭМ!$D$34:$D$777,СВЦЭМ!$A$34:$A$777,$A127,СВЦЭМ!$B$34:$B$777,M$119)+'СЕТ СН'!$I$11+СВЦЭМ!$D$10+'СЕТ СН'!$I$6-'СЕТ СН'!$I$23</f>
        <v>1423.5005176899999</v>
      </c>
      <c r="N127" s="37">
        <f>SUMIFS(СВЦЭМ!$D$34:$D$777,СВЦЭМ!$A$34:$A$777,$A127,СВЦЭМ!$B$34:$B$777,N$119)+'СЕТ СН'!$I$11+СВЦЭМ!$D$10+'СЕТ СН'!$I$6-'СЕТ СН'!$I$23</f>
        <v>1426.6158469900001</v>
      </c>
      <c r="O127" s="37">
        <f>SUMIFS(СВЦЭМ!$D$34:$D$777,СВЦЭМ!$A$34:$A$777,$A127,СВЦЭМ!$B$34:$B$777,O$119)+'СЕТ СН'!$I$11+СВЦЭМ!$D$10+'СЕТ СН'!$I$6-'СЕТ СН'!$I$23</f>
        <v>1412.0569364099999</v>
      </c>
      <c r="P127" s="37">
        <f>SUMIFS(СВЦЭМ!$D$34:$D$777,СВЦЭМ!$A$34:$A$777,$A127,СВЦЭМ!$B$34:$B$777,P$119)+'СЕТ СН'!$I$11+СВЦЭМ!$D$10+'СЕТ СН'!$I$6-'СЕТ СН'!$I$23</f>
        <v>1429.17236508</v>
      </c>
      <c r="Q127" s="37">
        <f>SUMIFS(СВЦЭМ!$D$34:$D$777,СВЦЭМ!$A$34:$A$777,$A127,СВЦЭМ!$B$34:$B$777,Q$119)+'СЕТ СН'!$I$11+СВЦЭМ!$D$10+'СЕТ СН'!$I$6-'СЕТ СН'!$I$23</f>
        <v>1436.57779048</v>
      </c>
      <c r="R127" s="37">
        <f>SUMIFS(СВЦЭМ!$D$34:$D$777,СВЦЭМ!$A$34:$A$777,$A127,СВЦЭМ!$B$34:$B$777,R$119)+'СЕТ СН'!$I$11+СВЦЭМ!$D$10+'СЕТ СН'!$I$6-'СЕТ СН'!$I$23</f>
        <v>1437.5084939600001</v>
      </c>
      <c r="S127" s="37">
        <f>SUMIFS(СВЦЭМ!$D$34:$D$777,СВЦЭМ!$A$34:$A$777,$A127,СВЦЭМ!$B$34:$B$777,S$119)+'СЕТ СН'!$I$11+СВЦЭМ!$D$10+'СЕТ СН'!$I$6-'СЕТ СН'!$I$23</f>
        <v>1421.82782686</v>
      </c>
      <c r="T127" s="37">
        <f>SUMIFS(СВЦЭМ!$D$34:$D$777,СВЦЭМ!$A$34:$A$777,$A127,СВЦЭМ!$B$34:$B$777,T$119)+'СЕТ СН'!$I$11+СВЦЭМ!$D$10+'СЕТ СН'!$I$6-'СЕТ СН'!$I$23</f>
        <v>1439.8353549200001</v>
      </c>
      <c r="U127" s="37">
        <f>SUMIFS(СВЦЭМ!$D$34:$D$777,СВЦЭМ!$A$34:$A$777,$A127,СВЦЭМ!$B$34:$B$777,U$119)+'СЕТ СН'!$I$11+СВЦЭМ!$D$10+'СЕТ СН'!$I$6-'СЕТ СН'!$I$23</f>
        <v>1438.1925092399999</v>
      </c>
      <c r="V127" s="37">
        <f>SUMIFS(СВЦЭМ!$D$34:$D$777,СВЦЭМ!$A$34:$A$777,$A127,СВЦЭМ!$B$34:$B$777,V$119)+'СЕТ СН'!$I$11+СВЦЭМ!$D$10+'СЕТ СН'!$I$6-'СЕТ СН'!$I$23</f>
        <v>1464.4935835699998</v>
      </c>
      <c r="W127" s="37">
        <f>SUMIFS(СВЦЭМ!$D$34:$D$777,СВЦЭМ!$A$34:$A$777,$A127,СВЦЭМ!$B$34:$B$777,W$119)+'СЕТ СН'!$I$11+СВЦЭМ!$D$10+'СЕТ СН'!$I$6-'СЕТ СН'!$I$23</f>
        <v>1536.09013099</v>
      </c>
      <c r="X127" s="37">
        <f>SUMIFS(СВЦЭМ!$D$34:$D$777,СВЦЭМ!$A$34:$A$777,$A127,СВЦЭМ!$B$34:$B$777,X$119)+'СЕТ СН'!$I$11+СВЦЭМ!$D$10+'СЕТ СН'!$I$6-'СЕТ СН'!$I$23</f>
        <v>1650.6197822999998</v>
      </c>
      <c r="Y127" s="37">
        <f>SUMIFS(СВЦЭМ!$D$34:$D$777,СВЦЭМ!$A$34:$A$777,$A127,СВЦЭМ!$B$34:$B$777,Y$119)+'СЕТ СН'!$I$11+СВЦЭМ!$D$10+'СЕТ СН'!$I$6-'СЕТ СН'!$I$23</f>
        <v>1786.2437870099998</v>
      </c>
    </row>
    <row r="128" spans="1:27" ht="15.75" x14ac:dyDescent="0.2">
      <c r="A128" s="36">
        <f t="shared" si="3"/>
        <v>42956</v>
      </c>
      <c r="B128" s="37">
        <f>SUMIFS(СВЦЭМ!$D$34:$D$777,СВЦЭМ!$A$34:$A$777,$A128,СВЦЭМ!$B$34:$B$777,B$119)+'СЕТ СН'!$I$11+СВЦЭМ!$D$10+'СЕТ СН'!$I$6-'СЕТ СН'!$I$23</f>
        <v>1891.9474080199998</v>
      </c>
      <c r="C128" s="37">
        <f>SUMIFS(СВЦЭМ!$D$34:$D$777,СВЦЭМ!$A$34:$A$777,$A128,СВЦЭМ!$B$34:$B$777,C$119)+'СЕТ СН'!$I$11+СВЦЭМ!$D$10+'СЕТ СН'!$I$6-'СЕТ СН'!$I$23</f>
        <v>1901.9844042699997</v>
      </c>
      <c r="D128" s="37">
        <f>SUMIFS(СВЦЭМ!$D$34:$D$777,СВЦЭМ!$A$34:$A$777,$A128,СВЦЭМ!$B$34:$B$777,D$119)+'СЕТ СН'!$I$11+СВЦЭМ!$D$10+'СЕТ СН'!$I$6-'СЕТ СН'!$I$23</f>
        <v>1894.4292680399999</v>
      </c>
      <c r="E128" s="37">
        <f>SUMIFS(СВЦЭМ!$D$34:$D$777,СВЦЭМ!$A$34:$A$777,$A128,СВЦЭМ!$B$34:$B$777,E$119)+'СЕТ СН'!$I$11+СВЦЭМ!$D$10+'СЕТ СН'!$I$6-'СЕТ СН'!$I$23</f>
        <v>1885.8090765400002</v>
      </c>
      <c r="F128" s="37">
        <f>SUMIFS(СВЦЭМ!$D$34:$D$777,СВЦЭМ!$A$34:$A$777,$A128,СВЦЭМ!$B$34:$B$777,F$119)+'СЕТ СН'!$I$11+СВЦЭМ!$D$10+'СЕТ СН'!$I$6-'СЕТ СН'!$I$23</f>
        <v>1881.89893364</v>
      </c>
      <c r="G128" s="37">
        <f>SUMIFS(СВЦЭМ!$D$34:$D$777,СВЦЭМ!$A$34:$A$777,$A128,СВЦЭМ!$B$34:$B$777,G$119)+'СЕТ СН'!$I$11+СВЦЭМ!$D$10+'СЕТ СН'!$I$6-'СЕТ СН'!$I$23</f>
        <v>1888.3875169499997</v>
      </c>
      <c r="H128" s="37">
        <f>SUMIFS(СВЦЭМ!$D$34:$D$777,СВЦЭМ!$A$34:$A$777,$A128,СВЦЭМ!$B$34:$B$777,H$119)+'СЕТ СН'!$I$11+СВЦЭМ!$D$10+'СЕТ СН'!$I$6-'СЕТ СН'!$I$23</f>
        <v>1901.7346213299998</v>
      </c>
      <c r="I128" s="37">
        <f>SUMIFS(СВЦЭМ!$D$34:$D$777,СВЦЭМ!$A$34:$A$777,$A128,СВЦЭМ!$B$34:$B$777,I$119)+'СЕТ СН'!$I$11+СВЦЭМ!$D$10+'СЕТ СН'!$I$6-'СЕТ СН'!$I$23</f>
        <v>1822.18932417</v>
      </c>
      <c r="J128" s="37">
        <f>SUMIFS(СВЦЭМ!$D$34:$D$777,СВЦЭМ!$A$34:$A$777,$A128,СВЦЭМ!$B$34:$B$777,J$119)+'СЕТ СН'!$I$11+СВЦЭМ!$D$10+'СЕТ СН'!$I$6-'СЕТ СН'!$I$23</f>
        <v>1692.42718092</v>
      </c>
      <c r="K128" s="37">
        <f>SUMIFS(СВЦЭМ!$D$34:$D$777,СВЦЭМ!$A$34:$A$777,$A128,СВЦЭМ!$B$34:$B$777,K$119)+'СЕТ СН'!$I$11+СВЦЭМ!$D$10+'СЕТ СН'!$I$6-'СЕТ СН'!$I$23</f>
        <v>1560.9874970699998</v>
      </c>
      <c r="L128" s="37">
        <f>SUMIFS(СВЦЭМ!$D$34:$D$777,СВЦЭМ!$A$34:$A$777,$A128,СВЦЭМ!$B$34:$B$777,L$119)+'СЕТ СН'!$I$11+СВЦЭМ!$D$10+'СЕТ СН'!$I$6-'СЕТ СН'!$I$23</f>
        <v>1465.37029577</v>
      </c>
      <c r="M128" s="37">
        <f>SUMIFS(СВЦЭМ!$D$34:$D$777,СВЦЭМ!$A$34:$A$777,$A128,СВЦЭМ!$B$34:$B$777,M$119)+'СЕТ СН'!$I$11+СВЦЭМ!$D$10+'СЕТ СН'!$I$6-'СЕТ СН'!$I$23</f>
        <v>1436.7464030000001</v>
      </c>
      <c r="N128" s="37">
        <f>SUMIFS(СВЦЭМ!$D$34:$D$777,СВЦЭМ!$A$34:$A$777,$A128,СВЦЭМ!$B$34:$B$777,N$119)+'СЕТ СН'!$I$11+СВЦЭМ!$D$10+'СЕТ СН'!$I$6-'СЕТ СН'!$I$23</f>
        <v>1441.89926236</v>
      </c>
      <c r="O128" s="37">
        <f>SUMIFS(СВЦЭМ!$D$34:$D$777,СВЦЭМ!$A$34:$A$777,$A128,СВЦЭМ!$B$34:$B$777,O$119)+'СЕТ СН'!$I$11+СВЦЭМ!$D$10+'СЕТ СН'!$I$6-'СЕТ СН'!$I$23</f>
        <v>1431.5141709899999</v>
      </c>
      <c r="P128" s="37">
        <f>SUMIFS(СВЦЭМ!$D$34:$D$777,СВЦЭМ!$A$34:$A$777,$A128,СВЦЭМ!$B$34:$B$777,P$119)+'СЕТ СН'!$I$11+СВЦЭМ!$D$10+'СЕТ СН'!$I$6-'СЕТ СН'!$I$23</f>
        <v>1446.3913244999999</v>
      </c>
      <c r="Q128" s="37">
        <f>SUMIFS(СВЦЭМ!$D$34:$D$777,СВЦЭМ!$A$34:$A$777,$A128,СВЦЭМ!$B$34:$B$777,Q$119)+'СЕТ СН'!$I$11+СВЦЭМ!$D$10+'СЕТ СН'!$I$6-'СЕТ СН'!$I$23</f>
        <v>1449.2476031400001</v>
      </c>
      <c r="R128" s="37">
        <f>SUMIFS(СВЦЭМ!$D$34:$D$777,СВЦЭМ!$A$34:$A$777,$A128,СВЦЭМ!$B$34:$B$777,R$119)+'СЕТ СН'!$I$11+СВЦЭМ!$D$10+'СЕТ СН'!$I$6-'СЕТ СН'!$I$23</f>
        <v>1455.7232044299999</v>
      </c>
      <c r="S128" s="37">
        <f>SUMIFS(СВЦЭМ!$D$34:$D$777,СВЦЭМ!$A$34:$A$777,$A128,СВЦЭМ!$B$34:$B$777,S$119)+'СЕТ СН'!$I$11+СВЦЭМ!$D$10+'СЕТ СН'!$I$6-'СЕТ СН'!$I$23</f>
        <v>1444.4785412400001</v>
      </c>
      <c r="T128" s="37">
        <f>SUMIFS(СВЦЭМ!$D$34:$D$777,СВЦЭМ!$A$34:$A$777,$A128,СВЦЭМ!$B$34:$B$777,T$119)+'СЕТ СН'!$I$11+СВЦЭМ!$D$10+'СЕТ СН'!$I$6-'СЕТ СН'!$I$23</f>
        <v>1452.0378803999999</v>
      </c>
      <c r="U128" s="37">
        <f>SUMIFS(СВЦЭМ!$D$34:$D$777,СВЦЭМ!$A$34:$A$777,$A128,СВЦЭМ!$B$34:$B$777,U$119)+'СЕТ СН'!$I$11+СВЦЭМ!$D$10+'СЕТ СН'!$I$6-'СЕТ СН'!$I$23</f>
        <v>1452.6025710399999</v>
      </c>
      <c r="V128" s="37">
        <f>SUMIFS(СВЦЭМ!$D$34:$D$777,СВЦЭМ!$A$34:$A$777,$A128,СВЦЭМ!$B$34:$B$777,V$119)+'СЕТ СН'!$I$11+СВЦЭМ!$D$10+'СЕТ СН'!$I$6-'СЕТ СН'!$I$23</f>
        <v>1475.6149198200001</v>
      </c>
      <c r="W128" s="37">
        <f>SUMIFS(СВЦЭМ!$D$34:$D$777,СВЦЭМ!$A$34:$A$777,$A128,СВЦЭМ!$B$34:$B$777,W$119)+'СЕТ СН'!$I$11+СВЦЭМ!$D$10+'СЕТ СН'!$I$6-'СЕТ СН'!$I$23</f>
        <v>1542.9520325600001</v>
      </c>
      <c r="X128" s="37">
        <f>SUMIFS(СВЦЭМ!$D$34:$D$777,СВЦЭМ!$A$34:$A$777,$A128,СВЦЭМ!$B$34:$B$777,X$119)+'СЕТ СН'!$I$11+СВЦЭМ!$D$10+'СЕТ СН'!$I$6-'СЕТ СН'!$I$23</f>
        <v>1590.6219771699998</v>
      </c>
      <c r="Y128" s="37">
        <f>SUMIFS(СВЦЭМ!$D$34:$D$777,СВЦЭМ!$A$34:$A$777,$A128,СВЦЭМ!$B$34:$B$777,Y$119)+'СЕТ СН'!$I$11+СВЦЭМ!$D$10+'СЕТ СН'!$I$6-'СЕТ СН'!$I$23</f>
        <v>1627.9968552299997</v>
      </c>
    </row>
    <row r="129" spans="1:25" ht="15.75" x14ac:dyDescent="0.2">
      <c r="A129" s="36">
        <f t="shared" si="3"/>
        <v>42957</v>
      </c>
      <c r="B129" s="37">
        <f>SUMIFS(СВЦЭМ!$D$34:$D$777,СВЦЭМ!$A$34:$A$777,$A129,СВЦЭМ!$B$34:$B$777,B$119)+'СЕТ СН'!$I$11+СВЦЭМ!$D$10+'СЕТ СН'!$I$6-'СЕТ СН'!$I$23</f>
        <v>1599.9662755899999</v>
      </c>
      <c r="C129" s="37">
        <f>SUMIFS(СВЦЭМ!$D$34:$D$777,СВЦЭМ!$A$34:$A$777,$A129,СВЦЭМ!$B$34:$B$777,C$119)+'СЕТ СН'!$I$11+СВЦЭМ!$D$10+'СЕТ СН'!$I$6-'СЕТ СН'!$I$23</f>
        <v>1630.7106089499998</v>
      </c>
      <c r="D129" s="37">
        <f>SUMIFS(СВЦЭМ!$D$34:$D$777,СВЦЭМ!$A$34:$A$777,$A129,СВЦЭМ!$B$34:$B$777,D$119)+'СЕТ СН'!$I$11+СВЦЭМ!$D$10+'СЕТ СН'!$I$6-'СЕТ СН'!$I$23</f>
        <v>1643.41649882</v>
      </c>
      <c r="E129" s="37">
        <f>SUMIFS(СВЦЭМ!$D$34:$D$777,СВЦЭМ!$A$34:$A$777,$A129,СВЦЭМ!$B$34:$B$777,E$119)+'СЕТ СН'!$I$11+СВЦЭМ!$D$10+'СЕТ СН'!$I$6-'СЕТ СН'!$I$23</f>
        <v>1655.7209816999998</v>
      </c>
      <c r="F129" s="37">
        <f>SUMIFS(СВЦЭМ!$D$34:$D$777,СВЦЭМ!$A$34:$A$777,$A129,СВЦЭМ!$B$34:$B$777,F$119)+'СЕТ СН'!$I$11+СВЦЭМ!$D$10+'СЕТ СН'!$I$6-'СЕТ СН'!$I$23</f>
        <v>1664.1595677</v>
      </c>
      <c r="G129" s="37">
        <f>SUMIFS(СВЦЭМ!$D$34:$D$777,СВЦЭМ!$A$34:$A$777,$A129,СВЦЭМ!$B$34:$B$777,G$119)+'СЕТ СН'!$I$11+СВЦЭМ!$D$10+'СЕТ СН'!$I$6-'СЕТ СН'!$I$23</f>
        <v>1664.50916379</v>
      </c>
      <c r="H129" s="37">
        <f>SUMIFS(СВЦЭМ!$D$34:$D$777,СВЦЭМ!$A$34:$A$777,$A129,СВЦЭМ!$B$34:$B$777,H$119)+'СЕТ СН'!$I$11+СВЦЭМ!$D$10+'СЕТ СН'!$I$6-'СЕТ СН'!$I$23</f>
        <v>1669.90654129</v>
      </c>
      <c r="I129" s="37">
        <f>SUMIFS(СВЦЭМ!$D$34:$D$777,СВЦЭМ!$A$34:$A$777,$A129,СВЦЭМ!$B$34:$B$777,I$119)+'СЕТ СН'!$I$11+СВЦЭМ!$D$10+'СЕТ СН'!$I$6-'СЕТ СН'!$I$23</f>
        <v>1655.2588421699998</v>
      </c>
      <c r="J129" s="37">
        <f>SUMIFS(СВЦЭМ!$D$34:$D$777,СВЦЭМ!$A$34:$A$777,$A129,СВЦЭМ!$B$34:$B$777,J$119)+'СЕТ СН'!$I$11+СВЦЭМ!$D$10+'СЕТ СН'!$I$6-'СЕТ СН'!$I$23</f>
        <v>1656.15730811</v>
      </c>
      <c r="K129" s="37">
        <f>SUMIFS(СВЦЭМ!$D$34:$D$777,СВЦЭМ!$A$34:$A$777,$A129,СВЦЭМ!$B$34:$B$777,K$119)+'СЕТ СН'!$I$11+СВЦЭМ!$D$10+'СЕТ СН'!$I$6-'СЕТ СН'!$I$23</f>
        <v>1636.9356639899997</v>
      </c>
      <c r="L129" s="37">
        <f>SUMIFS(СВЦЭМ!$D$34:$D$777,СВЦЭМ!$A$34:$A$777,$A129,СВЦЭМ!$B$34:$B$777,L$119)+'СЕТ СН'!$I$11+СВЦЭМ!$D$10+'СЕТ СН'!$I$6-'СЕТ СН'!$I$23</f>
        <v>1547.8877073100002</v>
      </c>
      <c r="M129" s="37">
        <f>SUMIFS(СВЦЭМ!$D$34:$D$777,СВЦЭМ!$A$34:$A$777,$A129,СВЦЭМ!$B$34:$B$777,M$119)+'СЕТ СН'!$I$11+СВЦЭМ!$D$10+'СЕТ СН'!$I$6-'СЕТ СН'!$I$23</f>
        <v>1512.9900555099998</v>
      </c>
      <c r="N129" s="37">
        <f>SUMIFS(СВЦЭМ!$D$34:$D$777,СВЦЭМ!$A$34:$A$777,$A129,СВЦЭМ!$B$34:$B$777,N$119)+'СЕТ СН'!$I$11+СВЦЭМ!$D$10+'СЕТ СН'!$I$6-'СЕТ СН'!$I$23</f>
        <v>1507.5065561399997</v>
      </c>
      <c r="O129" s="37">
        <f>SUMIFS(СВЦЭМ!$D$34:$D$777,СВЦЭМ!$A$34:$A$777,$A129,СВЦЭМ!$B$34:$B$777,O$119)+'СЕТ СН'!$I$11+СВЦЭМ!$D$10+'СЕТ СН'!$I$6-'СЕТ СН'!$I$23</f>
        <v>1509.7036797000001</v>
      </c>
      <c r="P129" s="37">
        <f>SUMIFS(СВЦЭМ!$D$34:$D$777,СВЦЭМ!$A$34:$A$777,$A129,СВЦЭМ!$B$34:$B$777,P$119)+'СЕТ СН'!$I$11+СВЦЭМ!$D$10+'СЕТ СН'!$I$6-'СЕТ СН'!$I$23</f>
        <v>1511.4416515499997</v>
      </c>
      <c r="Q129" s="37">
        <f>SUMIFS(СВЦЭМ!$D$34:$D$777,СВЦЭМ!$A$34:$A$777,$A129,СВЦЭМ!$B$34:$B$777,Q$119)+'СЕТ СН'!$I$11+СВЦЭМ!$D$10+'СЕТ СН'!$I$6-'СЕТ СН'!$I$23</f>
        <v>1509.82658786</v>
      </c>
      <c r="R129" s="37">
        <f>SUMIFS(СВЦЭМ!$D$34:$D$777,СВЦЭМ!$A$34:$A$777,$A129,СВЦЭМ!$B$34:$B$777,R$119)+'СЕТ СН'!$I$11+СВЦЭМ!$D$10+'СЕТ СН'!$I$6-'СЕТ СН'!$I$23</f>
        <v>1504.2574186800002</v>
      </c>
      <c r="S129" s="37">
        <f>SUMIFS(СВЦЭМ!$D$34:$D$777,СВЦЭМ!$A$34:$A$777,$A129,СВЦЭМ!$B$34:$B$777,S$119)+'СЕТ СН'!$I$11+СВЦЭМ!$D$10+'СЕТ СН'!$I$6-'СЕТ СН'!$I$23</f>
        <v>1504.2869600899999</v>
      </c>
      <c r="T129" s="37">
        <f>SUMIFS(СВЦЭМ!$D$34:$D$777,СВЦЭМ!$A$34:$A$777,$A129,СВЦЭМ!$B$34:$B$777,T$119)+'СЕТ СН'!$I$11+СВЦЭМ!$D$10+'СЕТ СН'!$I$6-'СЕТ СН'!$I$23</f>
        <v>1501.9291579299997</v>
      </c>
      <c r="U129" s="37">
        <f>SUMIFS(СВЦЭМ!$D$34:$D$777,СВЦЭМ!$A$34:$A$777,$A129,СВЦЭМ!$B$34:$B$777,U$119)+'СЕТ СН'!$I$11+СВЦЭМ!$D$10+'СЕТ СН'!$I$6-'СЕТ СН'!$I$23</f>
        <v>1500.8638903900001</v>
      </c>
      <c r="V129" s="37">
        <f>SUMIFS(СВЦЭМ!$D$34:$D$777,СВЦЭМ!$A$34:$A$777,$A129,СВЦЭМ!$B$34:$B$777,V$119)+'СЕТ СН'!$I$11+СВЦЭМ!$D$10+'СЕТ СН'!$I$6-'СЕТ СН'!$I$23</f>
        <v>1541.2586530799999</v>
      </c>
      <c r="W129" s="37">
        <f>SUMIFS(СВЦЭМ!$D$34:$D$777,СВЦЭМ!$A$34:$A$777,$A129,СВЦЭМ!$B$34:$B$777,W$119)+'СЕТ СН'!$I$11+СВЦЭМ!$D$10+'СЕТ СН'!$I$6-'СЕТ СН'!$I$23</f>
        <v>1623.7394820099998</v>
      </c>
      <c r="X129" s="37">
        <f>SUMIFS(СВЦЭМ!$D$34:$D$777,СВЦЭМ!$A$34:$A$777,$A129,СВЦЭМ!$B$34:$B$777,X$119)+'СЕТ СН'!$I$11+СВЦЭМ!$D$10+'СЕТ СН'!$I$6-'СЕТ СН'!$I$23</f>
        <v>1639.9341547999998</v>
      </c>
      <c r="Y129" s="37">
        <f>SUMIFS(СВЦЭМ!$D$34:$D$777,СВЦЭМ!$A$34:$A$777,$A129,СВЦЭМ!$B$34:$B$777,Y$119)+'СЕТ СН'!$I$11+СВЦЭМ!$D$10+'СЕТ СН'!$I$6-'СЕТ СН'!$I$23</f>
        <v>1638.1055325399998</v>
      </c>
    </row>
    <row r="130" spans="1:25" ht="15.75" x14ac:dyDescent="0.2">
      <c r="A130" s="36">
        <f t="shared" si="3"/>
        <v>42958</v>
      </c>
      <c r="B130" s="37">
        <f>SUMIFS(СВЦЭМ!$D$34:$D$777,СВЦЭМ!$A$34:$A$777,$A130,СВЦЭМ!$B$34:$B$777,B$119)+'СЕТ СН'!$I$11+СВЦЭМ!$D$10+'СЕТ СН'!$I$6-'СЕТ СН'!$I$23</f>
        <v>1632.5942641299998</v>
      </c>
      <c r="C130" s="37">
        <f>SUMIFS(СВЦЭМ!$D$34:$D$777,СВЦЭМ!$A$34:$A$777,$A130,СВЦЭМ!$B$34:$B$777,C$119)+'СЕТ СН'!$I$11+СВЦЭМ!$D$10+'СЕТ СН'!$I$6-'СЕТ СН'!$I$23</f>
        <v>1631.2358666699997</v>
      </c>
      <c r="D130" s="37">
        <f>SUMIFS(СВЦЭМ!$D$34:$D$777,СВЦЭМ!$A$34:$A$777,$A130,СВЦЭМ!$B$34:$B$777,D$119)+'СЕТ СН'!$I$11+СВЦЭМ!$D$10+'СЕТ СН'!$I$6-'СЕТ СН'!$I$23</f>
        <v>1638.3020337299999</v>
      </c>
      <c r="E130" s="37">
        <f>SUMIFS(СВЦЭМ!$D$34:$D$777,СВЦЭМ!$A$34:$A$777,$A130,СВЦЭМ!$B$34:$B$777,E$119)+'СЕТ СН'!$I$11+СВЦЭМ!$D$10+'СЕТ СН'!$I$6-'СЕТ СН'!$I$23</f>
        <v>1646.36200607</v>
      </c>
      <c r="F130" s="37">
        <f>SUMIFS(СВЦЭМ!$D$34:$D$777,СВЦЭМ!$A$34:$A$777,$A130,СВЦЭМ!$B$34:$B$777,F$119)+'СЕТ СН'!$I$11+СВЦЭМ!$D$10+'СЕТ СН'!$I$6-'СЕТ СН'!$I$23</f>
        <v>1651.8873555399996</v>
      </c>
      <c r="G130" s="37">
        <f>SUMIFS(СВЦЭМ!$D$34:$D$777,СВЦЭМ!$A$34:$A$777,$A130,СВЦЭМ!$B$34:$B$777,G$119)+'СЕТ СН'!$I$11+СВЦЭМ!$D$10+'СЕТ СН'!$I$6-'СЕТ СН'!$I$23</f>
        <v>1644.26093438</v>
      </c>
      <c r="H130" s="37">
        <f>SUMIFS(СВЦЭМ!$D$34:$D$777,СВЦЭМ!$A$34:$A$777,$A130,СВЦЭМ!$B$34:$B$777,H$119)+'СЕТ СН'!$I$11+СВЦЭМ!$D$10+'СЕТ СН'!$I$6-'СЕТ СН'!$I$23</f>
        <v>1646.6060972299997</v>
      </c>
      <c r="I130" s="37">
        <f>SUMIFS(СВЦЭМ!$D$34:$D$777,СВЦЭМ!$A$34:$A$777,$A130,СВЦЭМ!$B$34:$B$777,I$119)+'СЕТ СН'!$I$11+СВЦЭМ!$D$10+'СЕТ СН'!$I$6-'СЕТ СН'!$I$23</f>
        <v>1654.8302509699997</v>
      </c>
      <c r="J130" s="37">
        <f>SUMIFS(СВЦЭМ!$D$34:$D$777,СВЦЭМ!$A$34:$A$777,$A130,СВЦЭМ!$B$34:$B$777,J$119)+'СЕТ СН'!$I$11+СВЦЭМ!$D$10+'СЕТ СН'!$I$6-'СЕТ СН'!$I$23</f>
        <v>1657.5585037599999</v>
      </c>
      <c r="K130" s="37">
        <f>SUMIFS(СВЦЭМ!$D$34:$D$777,СВЦЭМ!$A$34:$A$777,$A130,СВЦЭМ!$B$34:$B$777,K$119)+'СЕТ СН'!$I$11+СВЦЭМ!$D$10+'СЕТ СН'!$I$6-'СЕТ СН'!$I$23</f>
        <v>1643.0425065999998</v>
      </c>
      <c r="L130" s="37">
        <f>SUMIFS(СВЦЭМ!$D$34:$D$777,СВЦЭМ!$A$34:$A$777,$A130,СВЦЭМ!$B$34:$B$777,L$119)+'СЕТ СН'!$I$11+СВЦЭМ!$D$10+'СЕТ СН'!$I$6-'СЕТ СН'!$I$23</f>
        <v>1547.87997941</v>
      </c>
      <c r="M130" s="37">
        <f>SUMIFS(СВЦЭМ!$D$34:$D$777,СВЦЭМ!$A$34:$A$777,$A130,СВЦЭМ!$B$34:$B$777,M$119)+'СЕТ СН'!$I$11+СВЦЭМ!$D$10+'СЕТ СН'!$I$6-'СЕТ СН'!$I$23</f>
        <v>1511.9463844800002</v>
      </c>
      <c r="N130" s="37">
        <f>SUMIFS(СВЦЭМ!$D$34:$D$777,СВЦЭМ!$A$34:$A$777,$A130,СВЦЭМ!$B$34:$B$777,N$119)+'СЕТ СН'!$I$11+СВЦЭМ!$D$10+'СЕТ СН'!$I$6-'СЕТ СН'!$I$23</f>
        <v>1509.7161523499999</v>
      </c>
      <c r="O130" s="37">
        <f>SUMIFS(СВЦЭМ!$D$34:$D$777,СВЦЭМ!$A$34:$A$777,$A130,СВЦЭМ!$B$34:$B$777,O$119)+'СЕТ СН'!$I$11+СВЦЭМ!$D$10+'СЕТ СН'!$I$6-'СЕТ СН'!$I$23</f>
        <v>1509.2123452699998</v>
      </c>
      <c r="P130" s="37">
        <f>SUMIFS(СВЦЭМ!$D$34:$D$777,СВЦЭМ!$A$34:$A$777,$A130,СВЦЭМ!$B$34:$B$777,P$119)+'СЕТ СН'!$I$11+СВЦЭМ!$D$10+'СЕТ СН'!$I$6-'СЕТ СН'!$I$23</f>
        <v>1510.9419855599999</v>
      </c>
      <c r="Q130" s="37">
        <f>SUMIFS(СВЦЭМ!$D$34:$D$777,СВЦЭМ!$A$34:$A$777,$A130,СВЦЭМ!$B$34:$B$777,Q$119)+'СЕТ СН'!$I$11+СВЦЭМ!$D$10+'СЕТ СН'!$I$6-'СЕТ СН'!$I$23</f>
        <v>1508.2885021399998</v>
      </c>
      <c r="R130" s="37">
        <f>SUMIFS(СВЦЭМ!$D$34:$D$777,СВЦЭМ!$A$34:$A$777,$A130,СВЦЭМ!$B$34:$B$777,R$119)+'СЕТ СН'!$I$11+СВЦЭМ!$D$10+'СЕТ СН'!$I$6-'СЕТ СН'!$I$23</f>
        <v>1502.1572890799998</v>
      </c>
      <c r="S130" s="37">
        <f>SUMIFS(СВЦЭМ!$D$34:$D$777,СВЦЭМ!$A$34:$A$777,$A130,СВЦЭМ!$B$34:$B$777,S$119)+'СЕТ СН'!$I$11+СВЦЭМ!$D$10+'СЕТ СН'!$I$6-'СЕТ СН'!$I$23</f>
        <v>1499.1131470199998</v>
      </c>
      <c r="T130" s="37">
        <f>SUMIFS(СВЦЭМ!$D$34:$D$777,СВЦЭМ!$A$34:$A$777,$A130,СВЦЭМ!$B$34:$B$777,T$119)+'СЕТ СН'!$I$11+СВЦЭМ!$D$10+'СЕТ СН'!$I$6-'СЕТ СН'!$I$23</f>
        <v>1491.6162673600002</v>
      </c>
      <c r="U130" s="37">
        <f>SUMIFS(СВЦЭМ!$D$34:$D$777,СВЦЭМ!$A$34:$A$777,$A130,СВЦЭМ!$B$34:$B$777,U$119)+'СЕТ СН'!$I$11+СВЦЭМ!$D$10+'СЕТ СН'!$I$6-'СЕТ СН'!$I$23</f>
        <v>1485.1309406999999</v>
      </c>
      <c r="V130" s="37">
        <f>SUMIFS(СВЦЭМ!$D$34:$D$777,СВЦЭМ!$A$34:$A$777,$A130,СВЦЭМ!$B$34:$B$777,V$119)+'СЕТ СН'!$I$11+СВЦЭМ!$D$10+'СЕТ СН'!$I$6-'СЕТ СН'!$I$23</f>
        <v>1522.8635364800002</v>
      </c>
      <c r="W130" s="37">
        <f>SUMIFS(СВЦЭМ!$D$34:$D$777,СВЦЭМ!$A$34:$A$777,$A130,СВЦЭМ!$B$34:$B$777,W$119)+'СЕТ СН'!$I$11+СВЦЭМ!$D$10+'СЕТ СН'!$I$6-'СЕТ СН'!$I$23</f>
        <v>1586.9061622899999</v>
      </c>
      <c r="X130" s="37">
        <f>SUMIFS(СВЦЭМ!$D$34:$D$777,СВЦЭМ!$A$34:$A$777,$A130,СВЦЭМ!$B$34:$B$777,X$119)+'СЕТ СН'!$I$11+СВЦЭМ!$D$10+'СЕТ СН'!$I$6-'СЕТ СН'!$I$23</f>
        <v>1531.3655012300001</v>
      </c>
      <c r="Y130" s="37">
        <f>SUMIFS(СВЦЭМ!$D$34:$D$777,СВЦЭМ!$A$34:$A$777,$A130,СВЦЭМ!$B$34:$B$777,Y$119)+'СЕТ СН'!$I$11+СВЦЭМ!$D$10+'СЕТ СН'!$I$6-'СЕТ СН'!$I$23</f>
        <v>1537.4532672999999</v>
      </c>
    </row>
    <row r="131" spans="1:25" ht="15.75" x14ac:dyDescent="0.2">
      <c r="A131" s="36">
        <f t="shared" si="3"/>
        <v>42959</v>
      </c>
      <c r="B131" s="37">
        <f>SUMIFS(СВЦЭМ!$D$34:$D$777,СВЦЭМ!$A$34:$A$777,$A131,СВЦЭМ!$B$34:$B$777,B$119)+'СЕТ СН'!$I$11+СВЦЭМ!$D$10+'СЕТ СН'!$I$6-'СЕТ СН'!$I$23</f>
        <v>1601.6043919899998</v>
      </c>
      <c r="C131" s="37">
        <f>SUMIFS(СВЦЭМ!$D$34:$D$777,СВЦЭМ!$A$34:$A$777,$A131,СВЦЭМ!$B$34:$B$777,C$119)+'СЕТ СН'!$I$11+СВЦЭМ!$D$10+'СЕТ СН'!$I$6-'СЕТ СН'!$I$23</f>
        <v>1651.4133476299999</v>
      </c>
      <c r="D131" s="37">
        <f>SUMIFS(СВЦЭМ!$D$34:$D$777,СВЦЭМ!$A$34:$A$777,$A131,СВЦЭМ!$B$34:$B$777,D$119)+'СЕТ СН'!$I$11+СВЦЭМ!$D$10+'СЕТ СН'!$I$6-'СЕТ СН'!$I$23</f>
        <v>1671.5590254599997</v>
      </c>
      <c r="E131" s="37">
        <f>SUMIFS(СВЦЭМ!$D$34:$D$777,СВЦЭМ!$A$34:$A$777,$A131,СВЦЭМ!$B$34:$B$777,E$119)+'СЕТ СН'!$I$11+СВЦЭМ!$D$10+'СЕТ СН'!$I$6-'СЕТ СН'!$I$23</f>
        <v>1708.3212827799998</v>
      </c>
      <c r="F131" s="37">
        <f>SUMIFS(СВЦЭМ!$D$34:$D$777,СВЦЭМ!$A$34:$A$777,$A131,СВЦЭМ!$B$34:$B$777,F$119)+'СЕТ СН'!$I$11+СВЦЭМ!$D$10+'СЕТ СН'!$I$6-'СЕТ СН'!$I$23</f>
        <v>1701.7656889</v>
      </c>
      <c r="G131" s="37">
        <f>SUMIFS(СВЦЭМ!$D$34:$D$777,СВЦЭМ!$A$34:$A$777,$A131,СВЦЭМ!$B$34:$B$777,G$119)+'СЕТ СН'!$I$11+СВЦЭМ!$D$10+'СЕТ СН'!$I$6-'СЕТ СН'!$I$23</f>
        <v>1703.9290418999999</v>
      </c>
      <c r="H131" s="37">
        <f>SUMIFS(СВЦЭМ!$D$34:$D$777,СВЦЭМ!$A$34:$A$777,$A131,СВЦЭМ!$B$34:$B$777,H$119)+'СЕТ СН'!$I$11+СВЦЭМ!$D$10+'СЕТ СН'!$I$6-'СЕТ СН'!$I$23</f>
        <v>1685.75268916</v>
      </c>
      <c r="I131" s="37">
        <f>SUMIFS(СВЦЭМ!$D$34:$D$777,СВЦЭМ!$A$34:$A$777,$A131,СВЦЭМ!$B$34:$B$777,I$119)+'СЕТ СН'!$I$11+СВЦЭМ!$D$10+'СЕТ СН'!$I$6-'СЕТ СН'!$I$23</f>
        <v>1695.4153868999997</v>
      </c>
      <c r="J131" s="37">
        <f>SUMIFS(СВЦЭМ!$D$34:$D$777,СВЦЭМ!$A$34:$A$777,$A131,СВЦЭМ!$B$34:$B$777,J$119)+'СЕТ СН'!$I$11+СВЦЭМ!$D$10+'СЕТ СН'!$I$6-'СЕТ СН'!$I$23</f>
        <v>1655.8056681499997</v>
      </c>
      <c r="K131" s="37">
        <f>SUMIFS(СВЦЭМ!$D$34:$D$777,СВЦЭМ!$A$34:$A$777,$A131,СВЦЭМ!$B$34:$B$777,K$119)+'СЕТ СН'!$I$11+СВЦЭМ!$D$10+'СЕТ СН'!$I$6-'СЕТ СН'!$I$23</f>
        <v>1596.8745000700001</v>
      </c>
      <c r="L131" s="37">
        <f>SUMIFS(СВЦЭМ!$D$34:$D$777,СВЦЭМ!$A$34:$A$777,$A131,СВЦЭМ!$B$34:$B$777,L$119)+'СЕТ СН'!$I$11+СВЦЭМ!$D$10+'СЕТ СН'!$I$6-'СЕТ СН'!$I$23</f>
        <v>1487.8506251700001</v>
      </c>
      <c r="M131" s="37">
        <f>SUMIFS(СВЦЭМ!$D$34:$D$777,СВЦЭМ!$A$34:$A$777,$A131,СВЦЭМ!$B$34:$B$777,M$119)+'СЕТ СН'!$I$11+СВЦЭМ!$D$10+'СЕТ СН'!$I$6-'СЕТ СН'!$I$23</f>
        <v>1452.5262923099999</v>
      </c>
      <c r="N131" s="37">
        <f>SUMIFS(СВЦЭМ!$D$34:$D$777,СВЦЭМ!$A$34:$A$777,$A131,СВЦЭМ!$B$34:$B$777,N$119)+'СЕТ СН'!$I$11+СВЦЭМ!$D$10+'СЕТ СН'!$I$6-'СЕТ СН'!$I$23</f>
        <v>1457.4009963999999</v>
      </c>
      <c r="O131" s="37">
        <f>SUMIFS(СВЦЭМ!$D$34:$D$777,СВЦЭМ!$A$34:$A$777,$A131,СВЦЭМ!$B$34:$B$777,O$119)+'СЕТ СН'!$I$11+СВЦЭМ!$D$10+'СЕТ СН'!$I$6-'СЕТ СН'!$I$23</f>
        <v>1465.05366065</v>
      </c>
      <c r="P131" s="37">
        <f>SUMIFS(СВЦЭМ!$D$34:$D$777,СВЦЭМ!$A$34:$A$777,$A131,СВЦЭМ!$B$34:$B$777,P$119)+'СЕТ СН'!$I$11+СВЦЭМ!$D$10+'СЕТ СН'!$I$6-'СЕТ СН'!$I$23</f>
        <v>1469.0514687300001</v>
      </c>
      <c r="Q131" s="37">
        <f>SUMIFS(СВЦЭМ!$D$34:$D$777,СВЦЭМ!$A$34:$A$777,$A131,СВЦЭМ!$B$34:$B$777,Q$119)+'СЕТ СН'!$I$11+СВЦЭМ!$D$10+'СЕТ СН'!$I$6-'СЕТ СН'!$I$23</f>
        <v>1462.8514594399999</v>
      </c>
      <c r="R131" s="37">
        <f>SUMIFS(СВЦЭМ!$D$34:$D$777,СВЦЭМ!$A$34:$A$777,$A131,СВЦЭМ!$B$34:$B$777,R$119)+'СЕТ СН'!$I$11+СВЦЭМ!$D$10+'СЕТ СН'!$I$6-'СЕТ СН'!$I$23</f>
        <v>1477.1755259900001</v>
      </c>
      <c r="S131" s="37">
        <f>SUMIFS(СВЦЭМ!$D$34:$D$777,СВЦЭМ!$A$34:$A$777,$A131,СВЦЭМ!$B$34:$B$777,S$119)+'СЕТ СН'!$I$11+СВЦЭМ!$D$10+'СЕТ СН'!$I$6-'СЕТ СН'!$I$23</f>
        <v>1472.8745688700001</v>
      </c>
      <c r="T131" s="37">
        <f>SUMIFS(СВЦЭМ!$D$34:$D$777,СВЦЭМ!$A$34:$A$777,$A131,СВЦЭМ!$B$34:$B$777,T$119)+'СЕТ СН'!$I$11+СВЦЭМ!$D$10+'СЕТ СН'!$I$6-'СЕТ СН'!$I$23</f>
        <v>1484.8058865100002</v>
      </c>
      <c r="U131" s="37">
        <f>SUMIFS(СВЦЭМ!$D$34:$D$777,СВЦЭМ!$A$34:$A$777,$A131,СВЦЭМ!$B$34:$B$777,U$119)+'СЕТ СН'!$I$11+СВЦЭМ!$D$10+'СЕТ СН'!$I$6-'СЕТ СН'!$I$23</f>
        <v>1496.5502098100001</v>
      </c>
      <c r="V131" s="37">
        <f>SUMIFS(СВЦЭМ!$D$34:$D$777,СВЦЭМ!$A$34:$A$777,$A131,СВЦЭМ!$B$34:$B$777,V$119)+'СЕТ СН'!$I$11+СВЦЭМ!$D$10+'СЕТ СН'!$I$6-'СЕТ СН'!$I$23</f>
        <v>1522.13728386</v>
      </c>
      <c r="W131" s="37">
        <f>SUMIFS(СВЦЭМ!$D$34:$D$777,СВЦЭМ!$A$34:$A$777,$A131,СВЦЭМ!$B$34:$B$777,W$119)+'СЕТ СН'!$I$11+СВЦЭМ!$D$10+'СЕТ СН'!$I$6-'СЕТ СН'!$I$23</f>
        <v>1576.3170897599998</v>
      </c>
      <c r="X131" s="37">
        <f>SUMIFS(СВЦЭМ!$D$34:$D$777,СВЦЭМ!$A$34:$A$777,$A131,СВЦЭМ!$B$34:$B$777,X$119)+'СЕТ СН'!$I$11+СВЦЭМ!$D$10+'СЕТ СН'!$I$6-'СЕТ СН'!$I$23</f>
        <v>1609.7933134300001</v>
      </c>
      <c r="Y131" s="37">
        <f>SUMIFS(СВЦЭМ!$D$34:$D$777,СВЦЭМ!$A$34:$A$777,$A131,СВЦЭМ!$B$34:$B$777,Y$119)+'СЕТ СН'!$I$11+СВЦЭМ!$D$10+'СЕТ СН'!$I$6-'СЕТ СН'!$I$23</f>
        <v>1650.2387397699999</v>
      </c>
    </row>
    <row r="132" spans="1:25" ht="15.75" x14ac:dyDescent="0.2">
      <c r="A132" s="36">
        <f t="shared" si="3"/>
        <v>42960</v>
      </c>
      <c r="B132" s="37">
        <f>SUMIFS(СВЦЭМ!$D$34:$D$777,СВЦЭМ!$A$34:$A$777,$A132,СВЦЭМ!$B$34:$B$777,B$119)+'СЕТ СН'!$I$11+СВЦЭМ!$D$10+'СЕТ СН'!$I$6-'СЕТ СН'!$I$23</f>
        <v>1561.1745321399999</v>
      </c>
      <c r="C132" s="37">
        <f>SUMIFS(СВЦЭМ!$D$34:$D$777,СВЦЭМ!$A$34:$A$777,$A132,СВЦЭМ!$B$34:$B$777,C$119)+'СЕТ СН'!$I$11+СВЦЭМ!$D$10+'СЕТ СН'!$I$6-'СЕТ СН'!$I$23</f>
        <v>1653.67083899</v>
      </c>
      <c r="D132" s="37">
        <f>SUMIFS(СВЦЭМ!$D$34:$D$777,СВЦЭМ!$A$34:$A$777,$A132,СВЦЭМ!$B$34:$B$777,D$119)+'СЕТ СН'!$I$11+СВЦЭМ!$D$10+'СЕТ СН'!$I$6-'СЕТ СН'!$I$23</f>
        <v>1637.6391043200001</v>
      </c>
      <c r="E132" s="37">
        <f>SUMIFS(СВЦЭМ!$D$34:$D$777,СВЦЭМ!$A$34:$A$777,$A132,СВЦЭМ!$B$34:$B$777,E$119)+'СЕТ СН'!$I$11+СВЦЭМ!$D$10+'СЕТ СН'!$I$6-'СЕТ СН'!$I$23</f>
        <v>1633.99786743</v>
      </c>
      <c r="F132" s="37">
        <f>SUMIFS(СВЦЭМ!$D$34:$D$777,СВЦЭМ!$A$34:$A$777,$A132,СВЦЭМ!$B$34:$B$777,F$119)+'СЕТ СН'!$I$11+СВЦЭМ!$D$10+'СЕТ СН'!$I$6-'СЕТ СН'!$I$23</f>
        <v>1652.3617309799997</v>
      </c>
      <c r="G132" s="37">
        <f>SUMIFS(СВЦЭМ!$D$34:$D$777,СВЦЭМ!$A$34:$A$777,$A132,СВЦЭМ!$B$34:$B$777,G$119)+'СЕТ СН'!$I$11+СВЦЭМ!$D$10+'СЕТ СН'!$I$6-'СЕТ СН'!$I$23</f>
        <v>1649.2615456200001</v>
      </c>
      <c r="H132" s="37">
        <f>SUMIFS(СВЦЭМ!$D$34:$D$777,СВЦЭМ!$A$34:$A$777,$A132,СВЦЭМ!$B$34:$B$777,H$119)+'СЕТ СН'!$I$11+СВЦЭМ!$D$10+'СЕТ СН'!$I$6-'СЕТ СН'!$I$23</f>
        <v>1656.28637622</v>
      </c>
      <c r="I132" s="37">
        <f>SUMIFS(СВЦЭМ!$D$34:$D$777,СВЦЭМ!$A$34:$A$777,$A132,СВЦЭМ!$B$34:$B$777,I$119)+'СЕТ СН'!$I$11+СВЦЭМ!$D$10+'СЕТ СН'!$I$6-'СЕТ СН'!$I$23</f>
        <v>1613.1868607599999</v>
      </c>
      <c r="J132" s="37">
        <f>SUMIFS(СВЦЭМ!$D$34:$D$777,СВЦЭМ!$A$34:$A$777,$A132,СВЦЭМ!$B$34:$B$777,J$119)+'СЕТ СН'!$I$11+СВЦЭМ!$D$10+'СЕТ СН'!$I$6-'СЕТ СН'!$I$23</f>
        <v>1565.87097313</v>
      </c>
      <c r="K132" s="37">
        <f>SUMIFS(СВЦЭМ!$D$34:$D$777,СВЦЭМ!$A$34:$A$777,$A132,СВЦЭМ!$B$34:$B$777,K$119)+'СЕТ СН'!$I$11+СВЦЭМ!$D$10+'СЕТ СН'!$I$6-'СЕТ СН'!$I$23</f>
        <v>1565.19940636</v>
      </c>
      <c r="L132" s="37">
        <f>SUMIFS(СВЦЭМ!$D$34:$D$777,СВЦЭМ!$A$34:$A$777,$A132,СВЦЭМ!$B$34:$B$777,L$119)+'СЕТ СН'!$I$11+СВЦЭМ!$D$10+'СЕТ СН'!$I$6-'СЕТ СН'!$I$23</f>
        <v>1539.168236</v>
      </c>
      <c r="M132" s="37">
        <f>SUMIFS(СВЦЭМ!$D$34:$D$777,СВЦЭМ!$A$34:$A$777,$A132,СВЦЭМ!$B$34:$B$777,M$119)+'СЕТ СН'!$I$11+СВЦЭМ!$D$10+'СЕТ СН'!$I$6-'СЕТ СН'!$I$23</f>
        <v>1504.8801573199999</v>
      </c>
      <c r="N132" s="37">
        <f>SUMIFS(СВЦЭМ!$D$34:$D$777,СВЦЭМ!$A$34:$A$777,$A132,СВЦЭМ!$B$34:$B$777,N$119)+'СЕТ СН'!$I$11+СВЦЭМ!$D$10+'СЕТ СН'!$I$6-'СЕТ СН'!$I$23</f>
        <v>1504.3790675599998</v>
      </c>
      <c r="O132" s="37">
        <f>SUMIFS(СВЦЭМ!$D$34:$D$777,СВЦЭМ!$A$34:$A$777,$A132,СВЦЭМ!$B$34:$B$777,O$119)+'СЕТ СН'!$I$11+СВЦЭМ!$D$10+'СЕТ СН'!$I$6-'СЕТ СН'!$I$23</f>
        <v>1502.3232533599999</v>
      </c>
      <c r="P132" s="37">
        <f>SUMIFS(СВЦЭМ!$D$34:$D$777,СВЦЭМ!$A$34:$A$777,$A132,СВЦЭМ!$B$34:$B$777,P$119)+'СЕТ СН'!$I$11+СВЦЭМ!$D$10+'СЕТ СН'!$I$6-'СЕТ СН'!$I$23</f>
        <v>1506.6487466500002</v>
      </c>
      <c r="Q132" s="37">
        <f>SUMIFS(СВЦЭМ!$D$34:$D$777,СВЦЭМ!$A$34:$A$777,$A132,СВЦЭМ!$B$34:$B$777,Q$119)+'СЕТ СН'!$I$11+СВЦЭМ!$D$10+'СЕТ СН'!$I$6-'СЕТ СН'!$I$23</f>
        <v>1502.7159294799999</v>
      </c>
      <c r="R132" s="37">
        <f>SUMIFS(СВЦЭМ!$D$34:$D$777,СВЦЭМ!$A$34:$A$777,$A132,СВЦЭМ!$B$34:$B$777,R$119)+'СЕТ СН'!$I$11+СВЦЭМ!$D$10+'СЕТ СН'!$I$6-'СЕТ СН'!$I$23</f>
        <v>1492.2053337899997</v>
      </c>
      <c r="S132" s="37">
        <f>SUMIFS(СВЦЭМ!$D$34:$D$777,СВЦЭМ!$A$34:$A$777,$A132,СВЦЭМ!$B$34:$B$777,S$119)+'СЕТ СН'!$I$11+СВЦЭМ!$D$10+'СЕТ СН'!$I$6-'СЕТ СН'!$I$23</f>
        <v>1495.3379245699998</v>
      </c>
      <c r="T132" s="37">
        <f>SUMIFS(СВЦЭМ!$D$34:$D$777,СВЦЭМ!$A$34:$A$777,$A132,СВЦЭМ!$B$34:$B$777,T$119)+'СЕТ СН'!$I$11+СВЦЭМ!$D$10+'СЕТ СН'!$I$6-'СЕТ СН'!$I$23</f>
        <v>1499.0448371699999</v>
      </c>
      <c r="U132" s="37">
        <f>SUMIFS(СВЦЭМ!$D$34:$D$777,СВЦЭМ!$A$34:$A$777,$A132,СВЦЭМ!$B$34:$B$777,U$119)+'СЕТ СН'!$I$11+СВЦЭМ!$D$10+'СЕТ СН'!$I$6-'СЕТ СН'!$I$23</f>
        <v>1496.8819684700002</v>
      </c>
      <c r="V132" s="37">
        <f>SUMIFS(СВЦЭМ!$D$34:$D$777,СВЦЭМ!$A$34:$A$777,$A132,СВЦЭМ!$B$34:$B$777,V$119)+'СЕТ СН'!$I$11+СВЦЭМ!$D$10+'СЕТ СН'!$I$6-'СЕТ СН'!$I$23</f>
        <v>1530.23560318</v>
      </c>
      <c r="W132" s="37">
        <f>SUMIFS(СВЦЭМ!$D$34:$D$777,СВЦЭМ!$A$34:$A$777,$A132,СВЦЭМ!$B$34:$B$777,W$119)+'СЕТ СН'!$I$11+СВЦЭМ!$D$10+'СЕТ СН'!$I$6-'СЕТ СН'!$I$23</f>
        <v>1601.3457056999996</v>
      </c>
      <c r="X132" s="37">
        <f>SUMIFS(СВЦЭМ!$D$34:$D$777,СВЦЭМ!$A$34:$A$777,$A132,СВЦЭМ!$B$34:$B$777,X$119)+'СЕТ СН'!$I$11+СВЦЭМ!$D$10+'СЕТ СН'!$I$6-'СЕТ СН'!$I$23</f>
        <v>1578.54293022</v>
      </c>
      <c r="Y132" s="37">
        <f>SUMIFS(СВЦЭМ!$D$34:$D$777,СВЦЭМ!$A$34:$A$777,$A132,СВЦЭМ!$B$34:$B$777,Y$119)+'СЕТ СН'!$I$11+СВЦЭМ!$D$10+'СЕТ СН'!$I$6-'СЕТ СН'!$I$23</f>
        <v>1541.2389852400001</v>
      </c>
    </row>
    <row r="133" spans="1:25" ht="15.75" x14ac:dyDescent="0.2">
      <c r="A133" s="36">
        <f t="shared" si="3"/>
        <v>42961</v>
      </c>
      <c r="B133" s="37">
        <f>SUMIFS(СВЦЭМ!$D$34:$D$777,СВЦЭМ!$A$34:$A$777,$A133,СВЦЭМ!$B$34:$B$777,B$119)+'СЕТ СН'!$I$11+СВЦЭМ!$D$10+'СЕТ СН'!$I$6-'СЕТ СН'!$I$23</f>
        <v>1608.4887553099998</v>
      </c>
      <c r="C133" s="37">
        <f>SUMIFS(СВЦЭМ!$D$34:$D$777,СВЦЭМ!$A$34:$A$777,$A133,СВЦЭМ!$B$34:$B$777,C$119)+'СЕТ СН'!$I$11+СВЦЭМ!$D$10+'СЕТ СН'!$I$6-'СЕТ СН'!$I$23</f>
        <v>1676.4144809599998</v>
      </c>
      <c r="D133" s="37">
        <f>SUMIFS(СВЦЭМ!$D$34:$D$777,СВЦЭМ!$A$34:$A$777,$A133,СВЦЭМ!$B$34:$B$777,D$119)+'СЕТ СН'!$I$11+СВЦЭМ!$D$10+'СЕТ СН'!$I$6-'СЕТ СН'!$I$23</f>
        <v>1720.4482231100001</v>
      </c>
      <c r="E133" s="37">
        <f>SUMIFS(СВЦЭМ!$D$34:$D$777,СВЦЭМ!$A$34:$A$777,$A133,СВЦЭМ!$B$34:$B$777,E$119)+'СЕТ СН'!$I$11+СВЦЭМ!$D$10+'СЕТ СН'!$I$6-'СЕТ СН'!$I$23</f>
        <v>1757.53076448</v>
      </c>
      <c r="F133" s="37">
        <f>SUMIFS(СВЦЭМ!$D$34:$D$777,СВЦЭМ!$A$34:$A$777,$A133,СВЦЭМ!$B$34:$B$777,F$119)+'СЕТ СН'!$I$11+СВЦЭМ!$D$10+'СЕТ СН'!$I$6-'СЕТ СН'!$I$23</f>
        <v>1769.55456194</v>
      </c>
      <c r="G133" s="37">
        <f>SUMIFS(СВЦЭМ!$D$34:$D$777,СВЦЭМ!$A$34:$A$777,$A133,СВЦЭМ!$B$34:$B$777,G$119)+'СЕТ СН'!$I$11+СВЦЭМ!$D$10+'СЕТ СН'!$I$6-'СЕТ СН'!$I$23</f>
        <v>1759.9568817999998</v>
      </c>
      <c r="H133" s="37">
        <f>SUMIFS(СВЦЭМ!$D$34:$D$777,СВЦЭМ!$A$34:$A$777,$A133,СВЦЭМ!$B$34:$B$777,H$119)+'СЕТ СН'!$I$11+СВЦЭМ!$D$10+'СЕТ СН'!$I$6-'СЕТ СН'!$I$23</f>
        <v>1678.61289687</v>
      </c>
      <c r="I133" s="37">
        <f>SUMIFS(СВЦЭМ!$D$34:$D$777,СВЦЭМ!$A$34:$A$777,$A133,СВЦЭМ!$B$34:$B$777,I$119)+'СЕТ СН'!$I$11+СВЦЭМ!$D$10+'СЕТ СН'!$I$6-'СЕТ СН'!$I$23</f>
        <v>1676.7437801199999</v>
      </c>
      <c r="J133" s="37">
        <f>SUMIFS(СВЦЭМ!$D$34:$D$777,СВЦЭМ!$A$34:$A$777,$A133,СВЦЭМ!$B$34:$B$777,J$119)+'СЕТ СН'!$I$11+СВЦЭМ!$D$10+'СЕТ СН'!$I$6-'СЕТ СН'!$I$23</f>
        <v>1592.3494763999997</v>
      </c>
      <c r="K133" s="37">
        <f>SUMIFS(СВЦЭМ!$D$34:$D$777,СВЦЭМ!$A$34:$A$777,$A133,СВЦЭМ!$B$34:$B$777,K$119)+'СЕТ СН'!$I$11+СВЦЭМ!$D$10+'СЕТ СН'!$I$6-'СЕТ СН'!$I$23</f>
        <v>1555.5976597600002</v>
      </c>
      <c r="L133" s="37">
        <f>SUMIFS(СВЦЭМ!$D$34:$D$777,СВЦЭМ!$A$34:$A$777,$A133,СВЦЭМ!$B$34:$B$777,L$119)+'СЕТ СН'!$I$11+СВЦЭМ!$D$10+'СЕТ СН'!$I$6-'СЕТ СН'!$I$23</f>
        <v>1478.4743527199998</v>
      </c>
      <c r="M133" s="37">
        <f>SUMIFS(СВЦЭМ!$D$34:$D$777,СВЦЭМ!$A$34:$A$777,$A133,СВЦЭМ!$B$34:$B$777,M$119)+'СЕТ СН'!$I$11+СВЦЭМ!$D$10+'СЕТ СН'!$I$6-'СЕТ СН'!$I$23</f>
        <v>1463.9957138899999</v>
      </c>
      <c r="N133" s="37">
        <f>SUMIFS(СВЦЭМ!$D$34:$D$777,СВЦЭМ!$A$34:$A$777,$A133,СВЦЭМ!$B$34:$B$777,N$119)+'СЕТ СН'!$I$11+СВЦЭМ!$D$10+'СЕТ СН'!$I$6-'СЕТ СН'!$I$23</f>
        <v>1458.7260012500001</v>
      </c>
      <c r="O133" s="37">
        <f>SUMIFS(СВЦЭМ!$D$34:$D$777,СВЦЭМ!$A$34:$A$777,$A133,СВЦЭМ!$B$34:$B$777,O$119)+'СЕТ СН'!$I$11+СВЦЭМ!$D$10+'СЕТ СН'!$I$6-'СЕТ СН'!$I$23</f>
        <v>1463.1885737699999</v>
      </c>
      <c r="P133" s="37">
        <f>SUMIFS(СВЦЭМ!$D$34:$D$777,СВЦЭМ!$A$34:$A$777,$A133,СВЦЭМ!$B$34:$B$777,P$119)+'СЕТ СН'!$I$11+СВЦЭМ!$D$10+'СЕТ СН'!$I$6-'СЕТ СН'!$I$23</f>
        <v>1462.51219696</v>
      </c>
      <c r="Q133" s="37">
        <f>SUMIFS(СВЦЭМ!$D$34:$D$777,СВЦЭМ!$A$34:$A$777,$A133,СВЦЭМ!$B$34:$B$777,Q$119)+'СЕТ СН'!$I$11+СВЦЭМ!$D$10+'СЕТ СН'!$I$6-'СЕТ СН'!$I$23</f>
        <v>1465.1513505600001</v>
      </c>
      <c r="R133" s="37">
        <f>SUMIFS(СВЦЭМ!$D$34:$D$777,СВЦЭМ!$A$34:$A$777,$A133,СВЦЭМ!$B$34:$B$777,R$119)+'СЕТ СН'!$I$11+СВЦЭМ!$D$10+'СЕТ СН'!$I$6-'СЕТ СН'!$I$23</f>
        <v>1462.86710311</v>
      </c>
      <c r="S133" s="37">
        <f>SUMIFS(СВЦЭМ!$D$34:$D$777,СВЦЭМ!$A$34:$A$777,$A133,СВЦЭМ!$B$34:$B$777,S$119)+'СЕТ СН'!$I$11+СВЦЭМ!$D$10+'СЕТ СН'!$I$6-'СЕТ СН'!$I$23</f>
        <v>1459.32732117</v>
      </c>
      <c r="T133" s="37">
        <f>SUMIFS(СВЦЭМ!$D$34:$D$777,СВЦЭМ!$A$34:$A$777,$A133,СВЦЭМ!$B$34:$B$777,T$119)+'СЕТ СН'!$I$11+СВЦЭМ!$D$10+'СЕТ СН'!$I$6-'СЕТ СН'!$I$23</f>
        <v>1468.51886339</v>
      </c>
      <c r="U133" s="37">
        <f>SUMIFS(СВЦЭМ!$D$34:$D$777,СВЦЭМ!$A$34:$A$777,$A133,СВЦЭМ!$B$34:$B$777,U$119)+'СЕТ СН'!$I$11+СВЦЭМ!$D$10+'СЕТ СН'!$I$6-'СЕТ СН'!$I$23</f>
        <v>1466.28821315</v>
      </c>
      <c r="V133" s="37">
        <f>SUMIFS(СВЦЭМ!$D$34:$D$777,СВЦЭМ!$A$34:$A$777,$A133,СВЦЭМ!$B$34:$B$777,V$119)+'СЕТ СН'!$I$11+СВЦЭМ!$D$10+'СЕТ СН'!$I$6-'СЕТ СН'!$I$23</f>
        <v>1481.9481562000001</v>
      </c>
      <c r="W133" s="37">
        <f>SUMIFS(СВЦЭМ!$D$34:$D$777,СВЦЭМ!$A$34:$A$777,$A133,СВЦЭМ!$B$34:$B$777,W$119)+'СЕТ СН'!$I$11+СВЦЭМ!$D$10+'СЕТ СН'!$I$6-'СЕТ СН'!$I$23</f>
        <v>1549.0946778899997</v>
      </c>
      <c r="X133" s="37">
        <f>SUMIFS(СВЦЭМ!$D$34:$D$777,СВЦЭМ!$A$34:$A$777,$A133,СВЦЭМ!$B$34:$B$777,X$119)+'СЕТ СН'!$I$11+СВЦЭМ!$D$10+'СЕТ СН'!$I$6-'СЕТ СН'!$I$23</f>
        <v>1585.4324830699998</v>
      </c>
      <c r="Y133" s="37">
        <f>SUMIFS(СВЦЭМ!$D$34:$D$777,СВЦЭМ!$A$34:$A$777,$A133,СВЦЭМ!$B$34:$B$777,Y$119)+'СЕТ СН'!$I$11+СВЦЭМ!$D$10+'СЕТ СН'!$I$6-'СЕТ СН'!$I$23</f>
        <v>1597.9953886899998</v>
      </c>
    </row>
    <row r="134" spans="1:25" ht="15.75" x14ac:dyDescent="0.2">
      <c r="A134" s="36">
        <f t="shared" si="3"/>
        <v>42962</v>
      </c>
      <c r="B134" s="37">
        <f>SUMIFS(СВЦЭМ!$D$34:$D$777,СВЦЭМ!$A$34:$A$777,$A134,СВЦЭМ!$B$34:$B$777,B$119)+'СЕТ СН'!$I$11+СВЦЭМ!$D$10+'СЕТ СН'!$I$6-'СЕТ СН'!$I$23</f>
        <v>1637.3616355499998</v>
      </c>
      <c r="C134" s="37">
        <f>SUMIFS(СВЦЭМ!$D$34:$D$777,СВЦЭМ!$A$34:$A$777,$A134,СВЦЭМ!$B$34:$B$777,C$119)+'СЕТ СН'!$I$11+СВЦЭМ!$D$10+'СЕТ СН'!$I$6-'СЕТ СН'!$I$23</f>
        <v>1716.9891396200001</v>
      </c>
      <c r="D134" s="37">
        <f>SUMIFS(СВЦЭМ!$D$34:$D$777,СВЦЭМ!$A$34:$A$777,$A134,СВЦЭМ!$B$34:$B$777,D$119)+'СЕТ СН'!$I$11+СВЦЭМ!$D$10+'СЕТ СН'!$I$6-'СЕТ СН'!$I$23</f>
        <v>1748.45427281</v>
      </c>
      <c r="E134" s="37">
        <f>SUMIFS(СВЦЭМ!$D$34:$D$777,СВЦЭМ!$A$34:$A$777,$A134,СВЦЭМ!$B$34:$B$777,E$119)+'СЕТ СН'!$I$11+СВЦЭМ!$D$10+'СЕТ СН'!$I$6-'СЕТ СН'!$I$23</f>
        <v>1771.13798946</v>
      </c>
      <c r="F134" s="37">
        <f>SUMIFS(СВЦЭМ!$D$34:$D$777,СВЦЭМ!$A$34:$A$777,$A134,СВЦЭМ!$B$34:$B$777,F$119)+'СЕТ СН'!$I$11+СВЦЭМ!$D$10+'СЕТ СН'!$I$6-'СЕТ СН'!$I$23</f>
        <v>1775.97072531</v>
      </c>
      <c r="G134" s="37">
        <f>SUMIFS(СВЦЭМ!$D$34:$D$777,СВЦЭМ!$A$34:$A$777,$A134,СВЦЭМ!$B$34:$B$777,G$119)+'СЕТ СН'!$I$11+СВЦЭМ!$D$10+'СЕТ СН'!$I$6-'СЕТ СН'!$I$23</f>
        <v>1764.7212289199997</v>
      </c>
      <c r="H134" s="37">
        <f>SUMIFS(СВЦЭМ!$D$34:$D$777,СВЦЭМ!$A$34:$A$777,$A134,СВЦЭМ!$B$34:$B$777,H$119)+'СЕТ СН'!$I$11+СВЦЭМ!$D$10+'СЕТ СН'!$I$6-'СЕТ СН'!$I$23</f>
        <v>1723.3018252100001</v>
      </c>
      <c r="I134" s="37">
        <f>SUMIFS(СВЦЭМ!$D$34:$D$777,СВЦЭМ!$A$34:$A$777,$A134,СВЦЭМ!$B$34:$B$777,I$119)+'СЕТ СН'!$I$11+СВЦЭМ!$D$10+'СЕТ СН'!$I$6-'СЕТ СН'!$I$23</f>
        <v>1596.74750632</v>
      </c>
      <c r="J134" s="37">
        <f>SUMIFS(СВЦЭМ!$D$34:$D$777,СВЦЭМ!$A$34:$A$777,$A134,СВЦЭМ!$B$34:$B$777,J$119)+'СЕТ СН'!$I$11+СВЦЭМ!$D$10+'СЕТ СН'!$I$6-'СЕТ СН'!$I$23</f>
        <v>1601.37286073</v>
      </c>
      <c r="K134" s="37">
        <f>SUMIFS(СВЦЭМ!$D$34:$D$777,СВЦЭМ!$A$34:$A$777,$A134,СВЦЭМ!$B$34:$B$777,K$119)+'СЕТ СН'!$I$11+СВЦЭМ!$D$10+'СЕТ СН'!$I$6-'СЕТ СН'!$I$23</f>
        <v>1553.8832654600001</v>
      </c>
      <c r="L134" s="37">
        <f>SUMIFS(СВЦЭМ!$D$34:$D$777,СВЦЭМ!$A$34:$A$777,$A134,СВЦЭМ!$B$34:$B$777,L$119)+'СЕТ СН'!$I$11+СВЦЭМ!$D$10+'СЕТ СН'!$I$6-'СЕТ СН'!$I$23</f>
        <v>1475.1071705899999</v>
      </c>
      <c r="M134" s="37">
        <f>SUMIFS(СВЦЭМ!$D$34:$D$777,СВЦЭМ!$A$34:$A$777,$A134,СВЦЭМ!$B$34:$B$777,M$119)+'СЕТ СН'!$I$11+СВЦЭМ!$D$10+'СЕТ СН'!$I$6-'СЕТ СН'!$I$23</f>
        <v>1443.5258870399998</v>
      </c>
      <c r="N134" s="37">
        <f>SUMIFS(СВЦЭМ!$D$34:$D$777,СВЦЭМ!$A$34:$A$777,$A134,СВЦЭМ!$B$34:$B$777,N$119)+'СЕТ СН'!$I$11+СВЦЭМ!$D$10+'СЕТ СН'!$I$6-'СЕТ СН'!$I$23</f>
        <v>1442.56886777</v>
      </c>
      <c r="O134" s="37">
        <f>SUMIFS(СВЦЭМ!$D$34:$D$777,СВЦЭМ!$A$34:$A$777,$A134,СВЦЭМ!$B$34:$B$777,O$119)+'СЕТ СН'!$I$11+СВЦЭМ!$D$10+'СЕТ СН'!$I$6-'СЕТ СН'!$I$23</f>
        <v>1444.4420832000001</v>
      </c>
      <c r="P134" s="37">
        <f>SUMIFS(СВЦЭМ!$D$34:$D$777,СВЦЭМ!$A$34:$A$777,$A134,СВЦЭМ!$B$34:$B$777,P$119)+'СЕТ СН'!$I$11+СВЦЭМ!$D$10+'СЕТ СН'!$I$6-'СЕТ СН'!$I$23</f>
        <v>1447.4908504599998</v>
      </c>
      <c r="Q134" s="37">
        <f>SUMIFS(СВЦЭМ!$D$34:$D$777,СВЦЭМ!$A$34:$A$777,$A134,СВЦЭМ!$B$34:$B$777,Q$119)+'СЕТ СН'!$I$11+СВЦЭМ!$D$10+'СЕТ СН'!$I$6-'СЕТ СН'!$I$23</f>
        <v>1444.5453520999999</v>
      </c>
      <c r="R134" s="37">
        <f>SUMIFS(СВЦЭМ!$D$34:$D$777,СВЦЭМ!$A$34:$A$777,$A134,СВЦЭМ!$B$34:$B$777,R$119)+'СЕТ СН'!$I$11+СВЦЭМ!$D$10+'СЕТ СН'!$I$6-'СЕТ СН'!$I$23</f>
        <v>1455.1407681599999</v>
      </c>
      <c r="S134" s="37">
        <f>SUMIFS(СВЦЭМ!$D$34:$D$777,СВЦЭМ!$A$34:$A$777,$A134,СВЦЭМ!$B$34:$B$777,S$119)+'СЕТ СН'!$I$11+СВЦЭМ!$D$10+'СЕТ СН'!$I$6-'СЕТ СН'!$I$23</f>
        <v>1451.6554823500001</v>
      </c>
      <c r="T134" s="37">
        <f>SUMIFS(СВЦЭМ!$D$34:$D$777,СВЦЭМ!$A$34:$A$777,$A134,СВЦЭМ!$B$34:$B$777,T$119)+'СЕТ СН'!$I$11+СВЦЭМ!$D$10+'СЕТ СН'!$I$6-'СЕТ СН'!$I$23</f>
        <v>1449.8602117800001</v>
      </c>
      <c r="U134" s="37">
        <f>SUMIFS(СВЦЭМ!$D$34:$D$777,СВЦЭМ!$A$34:$A$777,$A134,СВЦЭМ!$B$34:$B$777,U$119)+'СЕТ СН'!$I$11+СВЦЭМ!$D$10+'СЕТ СН'!$I$6-'СЕТ СН'!$I$23</f>
        <v>1449.6934852899999</v>
      </c>
      <c r="V134" s="37">
        <f>SUMIFS(СВЦЭМ!$D$34:$D$777,СВЦЭМ!$A$34:$A$777,$A134,СВЦЭМ!$B$34:$B$777,V$119)+'СЕТ СН'!$I$11+СВЦЭМ!$D$10+'СЕТ СН'!$I$6-'СЕТ СН'!$I$23</f>
        <v>1484.6493555799998</v>
      </c>
      <c r="W134" s="37">
        <f>SUMIFS(СВЦЭМ!$D$34:$D$777,СВЦЭМ!$A$34:$A$777,$A134,СВЦЭМ!$B$34:$B$777,W$119)+'СЕТ СН'!$I$11+СВЦЭМ!$D$10+'СЕТ СН'!$I$6-'СЕТ СН'!$I$23</f>
        <v>1560.7589667799998</v>
      </c>
      <c r="X134" s="37">
        <f>SUMIFS(СВЦЭМ!$D$34:$D$777,СВЦЭМ!$A$34:$A$777,$A134,СВЦЭМ!$B$34:$B$777,X$119)+'СЕТ СН'!$I$11+СВЦЭМ!$D$10+'СЕТ СН'!$I$6-'СЕТ СН'!$I$23</f>
        <v>1569.4086705499999</v>
      </c>
      <c r="Y134" s="37">
        <f>SUMIFS(СВЦЭМ!$D$34:$D$777,СВЦЭМ!$A$34:$A$777,$A134,СВЦЭМ!$B$34:$B$777,Y$119)+'СЕТ СН'!$I$11+СВЦЭМ!$D$10+'СЕТ СН'!$I$6-'СЕТ СН'!$I$23</f>
        <v>1606.4009040999999</v>
      </c>
    </row>
    <row r="135" spans="1:25" ht="15.75" x14ac:dyDescent="0.2">
      <c r="A135" s="36">
        <f t="shared" si="3"/>
        <v>42963</v>
      </c>
      <c r="B135" s="37">
        <f>SUMIFS(СВЦЭМ!$D$34:$D$777,СВЦЭМ!$A$34:$A$777,$A135,СВЦЭМ!$B$34:$B$777,B$119)+'СЕТ СН'!$I$11+СВЦЭМ!$D$10+'СЕТ СН'!$I$6-'СЕТ СН'!$I$23</f>
        <v>1675.3678627499999</v>
      </c>
      <c r="C135" s="37">
        <f>SUMIFS(СВЦЭМ!$D$34:$D$777,СВЦЭМ!$A$34:$A$777,$A135,СВЦЭМ!$B$34:$B$777,C$119)+'СЕТ СН'!$I$11+СВЦЭМ!$D$10+'СЕТ СН'!$I$6-'СЕТ СН'!$I$23</f>
        <v>1723.3086294099999</v>
      </c>
      <c r="D135" s="37">
        <f>SUMIFS(СВЦЭМ!$D$34:$D$777,СВЦЭМ!$A$34:$A$777,$A135,СВЦЭМ!$B$34:$B$777,D$119)+'СЕТ СН'!$I$11+СВЦЭМ!$D$10+'СЕТ СН'!$I$6-'СЕТ СН'!$I$23</f>
        <v>1742.9188579299998</v>
      </c>
      <c r="E135" s="37">
        <f>SUMIFS(СВЦЭМ!$D$34:$D$777,СВЦЭМ!$A$34:$A$777,$A135,СВЦЭМ!$B$34:$B$777,E$119)+'СЕТ СН'!$I$11+СВЦЭМ!$D$10+'СЕТ СН'!$I$6-'СЕТ СН'!$I$23</f>
        <v>1750.4193955699998</v>
      </c>
      <c r="F135" s="37">
        <f>SUMIFS(СВЦЭМ!$D$34:$D$777,СВЦЭМ!$A$34:$A$777,$A135,СВЦЭМ!$B$34:$B$777,F$119)+'СЕТ СН'!$I$11+СВЦЭМ!$D$10+'СЕТ СН'!$I$6-'СЕТ СН'!$I$23</f>
        <v>1760.6870611300001</v>
      </c>
      <c r="G135" s="37">
        <f>SUMIFS(СВЦЭМ!$D$34:$D$777,СВЦЭМ!$A$34:$A$777,$A135,СВЦЭМ!$B$34:$B$777,G$119)+'СЕТ СН'!$I$11+СВЦЭМ!$D$10+'СЕТ СН'!$I$6-'СЕТ СН'!$I$23</f>
        <v>1749.7010702600001</v>
      </c>
      <c r="H135" s="37">
        <f>SUMIFS(СВЦЭМ!$D$34:$D$777,СВЦЭМ!$A$34:$A$777,$A135,СВЦЭМ!$B$34:$B$777,H$119)+'СЕТ СН'!$I$11+СВЦЭМ!$D$10+'СЕТ СН'!$I$6-'СЕТ СН'!$I$23</f>
        <v>1721.0121676799999</v>
      </c>
      <c r="I135" s="37">
        <f>SUMIFS(СВЦЭМ!$D$34:$D$777,СВЦЭМ!$A$34:$A$777,$A135,СВЦЭМ!$B$34:$B$777,I$119)+'СЕТ СН'!$I$11+СВЦЭМ!$D$10+'СЕТ СН'!$I$6-'СЕТ СН'!$I$23</f>
        <v>1674.6236490599999</v>
      </c>
      <c r="J135" s="37">
        <f>SUMIFS(СВЦЭМ!$D$34:$D$777,СВЦЭМ!$A$34:$A$777,$A135,СВЦЭМ!$B$34:$B$777,J$119)+'СЕТ СН'!$I$11+СВЦЭМ!$D$10+'СЕТ СН'!$I$6-'СЕТ СН'!$I$23</f>
        <v>1625.20462352</v>
      </c>
      <c r="K135" s="37">
        <f>SUMIFS(СВЦЭМ!$D$34:$D$777,СВЦЭМ!$A$34:$A$777,$A135,СВЦЭМ!$B$34:$B$777,K$119)+'СЕТ СН'!$I$11+СВЦЭМ!$D$10+'СЕТ СН'!$I$6-'СЕТ СН'!$I$23</f>
        <v>1565.0152442499998</v>
      </c>
      <c r="L135" s="37">
        <f>SUMIFS(СВЦЭМ!$D$34:$D$777,СВЦЭМ!$A$34:$A$777,$A135,СВЦЭМ!$B$34:$B$777,L$119)+'СЕТ СН'!$I$11+СВЦЭМ!$D$10+'СЕТ СН'!$I$6-'СЕТ СН'!$I$23</f>
        <v>1483.6859194200001</v>
      </c>
      <c r="M135" s="37">
        <f>SUMIFS(СВЦЭМ!$D$34:$D$777,СВЦЭМ!$A$34:$A$777,$A135,СВЦЭМ!$B$34:$B$777,M$119)+'СЕТ СН'!$I$11+СВЦЭМ!$D$10+'СЕТ СН'!$I$6-'СЕТ СН'!$I$23</f>
        <v>1451.0934750199999</v>
      </c>
      <c r="N135" s="37">
        <f>SUMIFS(СВЦЭМ!$D$34:$D$777,СВЦЭМ!$A$34:$A$777,$A135,СВЦЭМ!$B$34:$B$777,N$119)+'СЕТ СН'!$I$11+СВЦЭМ!$D$10+'СЕТ СН'!$I$6-'СЕТ СН'!$I$23</f>
        <v>1446.74143362</v>
      </c>
      <c r="O135" s="37">
        <f>SUMIFS(СВЦЭМ!$D$34:$D$777,СВЦЭМ!$A$34:$A$777,$A135,СВЦЭМ!$B$34:$B$777,O$119)+'СЕТ СН'!$I$11+СВЦЭМ!$D$10+'СЕТ СН'!$I$6-'СЕТ СН'!$I$23</f>
        <v>1450.4426611200001</v>
      </c>
      <c r="P135" s="37">
        <f>SUMIFS(СВЦЭМ!$D$34:$D$777,СВЦЭМ!$A$34:$A$777,$A135,СВЦЭМ!$B$34:$B$777,P$119)+'СЕТ СН'!$I$11+СВЦЭМ!$D$10+'СЕТ СН'!$I$6-'СЕТ СН'!$I$23</f>
        <v>1455.31417289</v>
      </c>
      <c r="Q135" s="37">
        <f>SUMIFS(СВЦЭМ!$D$34:$D$777,СВЦЭМ!$A$34:$A$777,$A135,СВЦЭМ!$B$34:$B$777,Q$119)+'СЕТ СН'!$I$11+СВЦЭМ!$D$10+'СЕТ СН'!$I$6-'СЕТ СН'!$I$23</f>
        <v>1455.9369775599998</v>
      </c>
      <c r="R135" s="37">
        <f>SUMIFS(СВЦЭМ!$D$34:$D$777,СВЦЭМ!$A$34:$A$777,$A135,СВЦЭМ!$B$34:$B$777,R$119)+'СЕТ СН'!$I$11+СВЦЭМ!$D$10+'СЕТ СН'!$I$6-'СЕТ СН'!$I$23</f>
        <v>1454.43472264</v>
      </c>
      <c r="S135" s="37">
        <f>SUMIFS(СВЦЭМ!$D$34:$D$777,СВЦЭМ!$A$34:$A$777,$A135,СВЦЭМ!$B$34:$B$777,S$119)+'СЕТ СН'!$I$11+СВЦЭМ!$D$10+'СЕТ СН'!$I$6-'СЕТ СН'!$I$23</f>
        <v>1448.8571851199999</v>
      </c>
      <c r="T135" s="37">
        <f>SUMIFS(СВЦЭМ!$D$34:$D$777,СВЦЭМ!$A$34:$A$777,$A135,СВЦЭМ!$B$34:$B$777,T$119)+'СЕТ СН'!$I$11+СВЦЭМ!$D$10+'СЕТ СН'!$I$6-'СЕТ СН'!$I$23</f>
        <v>1448.32596556</v>
      </c>
      <c r="U135" s="37">
        <f>SUMIFS(СВЦЭМ!$D$34:$D$777,СВЦЭМ!$A$34:$A$777,$A135,СВЦЭМ!$B$34:$B$777,U$119)+'СЕТ СН'!$I$11+СВЦЭМ!$D$10+'СЕТ СН'!$I$6-'СЕТ СН'!$I$23</f>
        <v>1448.25400139</v>
      </c>
      <c r="V135" s="37">
        <f>SUMIFS(СВЦЭМ!$D$34:$D$777,СВЦЭМ!$A$34:$A$777,$A135,СВЦЭМ!$B$34:$B$777,V$119)+'СЕТ СН'!$I$11+СВЦЭМ!$D$10+'СЕТ СН'!$I$6-'СЕТ СН'!$I$23</f>
        <v>1474.8980325699999</v>
      </c>
      <c r="W135" s="37">
        <f>SUMIFS(СВЦЭМ!$D$34:$D$777,СВЦЭМ!$A$34:$A$777,$A135,СВЦЭМ!$B$34:$B$777,W$119)+'СЕТ СН'!$I$11+СВЦЭМ!$D$10+'СЕТ СН'!$I$6-'СЕТ СН'!$I$23</f>
        <v>1552.1973991</v>
      </c>
      <c r="X135" s="37">
        <f>SUMIFS(СВЦЭМ!$D$34:$D$777,СВЦЭМ!$A$34:$A$777,$A135,СВЦЭМ!$B$34:$B$777,X$119)+'СЕТ СН'!$I$11+СВЦЭМ!$D$10+'СЕТ СН'!$I$6-'СЕТ СН'!$I$23</f>
        <v>1580.9197070599998</v>
      </c>
      <c r="Y135" s="37">
        <f>SUMIFS(СВЦЭМ!$D$34:$D$777,СВЦЭМ!$A$34:$A$777,$A135,СВЦЭМ!$B$34:$B$777,Y$119)+'СЕТ СН'!$I$11+СВЦЭМ!$D$10+'СЕТ СН'!$I$6-'СЕТ СН'!$I$23</f>
        <v>1623.6530788199998</v>
      </c>
    </row>
    <row r="136" spans="1:25" ht="15.75" x14ac:dyDescent="0.2">
      <c r="A136" s="36">
        <f t="shared" si="3"/>
        <v>42964</v>
      </c>
      <c r="B136" s="37">
        <f>SUMIFS(СВЦЭМ!$D$34:$D$777,СВЦЭМ!$A$34:$A$777,$A136,СВЦЭМ!$B$34:$B$777,B$119)+'СЕТ СН'!$I$11+СВЦЭМ!$D$10+'СЕТ СН'!$I$6-'СЕТ СН'!$I$23</f>
        <v>1652.4881396699998</v>
      </c>
      <c r="C136" s="37">
        <f>SUMIFS(СВЦЭМ!$D$34:$D$777,СВЦЭМ!$A$34:$A$777,$A136,СВЦЭМ!$B$34:$B$777,C$119)+'СЕТ СН'!$I$11+СВЦЭМ!$D$10+'СЕТ СН'!$I$6-'СЕТ СН'!$I$23</f>
        <v>1696.3475794400001</v>
      </c>
      <c r="D136" s="37">
        <f>SUMIFS(СВЦЭМ!$D$34:$D$777,СВЦЭМ!$A$34:$A$777,$A136,СВЦЭМ!$B$34:$B$777,D$119)+'СЕТ СН'!$I$11+СВЦЭМ!$D$10+'СЕТ СН'!$I$6-'СЕТ СН'!$I$23</f>
        <v>1731.1203092699998</v>
      </c>
      <c r="E136" s="37">
        <f>SUMIFS(СВЦЭМ!$D$34:$D$777,СВЦЭМ!$A$34:$A$777,$A136,СВЦЭМ!$B$34:$B$777,E$119)+'СЕТ СН'!$I$11+СВЦЭМ!$D$10+'СЕТ СН'!$I$6-'СЕТ СН'!$I$23</f>
        <v>1743.6069424399998</v>
      </c>
      <c r="F136" s="37">
        <f>SUMIFS(СВЦЭМ!$D$34:$D$777,СВЦЭМ!$A$34:$A$777,$A136,СВЦЭМ!$B$34:$B$777,F$119)+'СЕТ СН'!$I$11+СВЦЭМ!$D$10+'СЕТ СН'!$I$6-'СЕТ СН'!$I$23</f>
        <v>1752.6267570800001</v>
      </c>
      <c r="G136" s="37">
        <f>SUMIFS(СВЦЭМ!$D$34:$D$777,СВЦЭМ!$A$34:$A$777,$A136,СВЦЭМ!$B$34:$B$777,G$119)+'СЕТ СН'!$I$11+СВЦЭМ!$D$10+'СЕТ СН'!$I$6-'СЕТ СН'!$I$23</f>
        <v>1739.6869737699999</v>
      </c>
      <c r="H136" s="37">
        <f>SUMIFS(СВЦЭМ!$D$34:$D$777,СВЦЭМ!$A$34:$A$777,$A136,СВЦЭМ!$B$34:$B$777,H$119)+'СЕТ СН'!$I$11+СВЦЭМ!$D$10+'СЕТ СН'!$I$6-'СЕТ СН'!$I$23</f>
        <v>1694.9552248499999</v>
      </c>
      <c r="I136" s="37">
        <f>SUMIFS(СВЦЭМ!$D$34:$D$777,СВЦЭМ!$A$34:$A$777,$A136,СВЦЭМ!$B$34:$B$777,I$119)+'СЕТ СН'!$I$11+СВЦЭМ!$D$10+'СЕТ СН'!$I$6-'СЕТ СН'!$I$23</f>
        <v>1653.6078180899999</v>
      </c>
      <c r="J136" s="37">
        <f>SUMIFS(СВЦЭМ!$D$34:$D$777,СВЦЭМ!$A$34:$A$777,$A136,СВЦЭМ!$B$34:$B$777,J$119)+'СЕТ СН'!$I$11+СВЦЭМ!$D$10+'СЕТ СН'!$I$6-'СЕТ СН'!$I$23</f>
        <v>1602.4821088600002</v>
      </c>
      <c r="K136" s="37">
        <f>SUMIFS(СВЦЭМ!$D$34:$D$777,СВЦЭМ!$A$34:$A$777,$A136,СВЦЭМ!$B$34:$B$777,K$119)+'СЕТ СН'!$I$11+СВЦЭМ!$D$10+'СЕТ СН'!$I$6-'СЕТ СН'!$I$23</f>
        <v>1560.8369568799999</v>
      </c>
      <c r="L136" s="37">
        <f>SUMIFS(СВЦЭМ!$D$34:$D$777,СВЦЭМ!$A$34:$A$777,$A136,СВЦЭМ!$B$34:$B$777,L$119)+'СЕТ СН'!$I$11+СВЦЭМ!$D$10+'СЕТ СН'!$I$6-'СЕТ СН'!$I$23</f>
        <v>1477.65666375</v>
      </c>
      <c r="M136" s="37">
        <f>SUMIFS(СВЦЭМ!$D$34:$D$777,СВЦЭМ!$A$34:$A$777,$A136,СВЦЭМ!$B$34:$B$777,M$119)+'СЕТ СН'!$I$11+СВЦЭМ!$D$10+'СЕТ СН'!$I$6-'СЕТ СН'!$I$23</f>
        <v>1451.23756134</v>
      </c>
      <c r="N136" s="37">
        <f>SUMIFS(СВЦЭМ!$D$34:$D$777,СВЦЭМ!$A$34:$A$777,$A136,СВЦЭМ!$B$34:$B$777,N$119)+'СЕТ СН'!$I$11+СВЦЭМ!$D$10+'СЕТ СН'!$I$6-'СЕТ СН'!$I$23</f>
        <v>1447.9655420199999</v>
      </c>
      <c r="O136" s="37">
        <f>SUMIFS(СВЦЭМ!$D$34:$D$777,СВЦЭМ!$A$34:$A$777,$A136,СВЦЭМ!$B$34:$B$777,O$119)+'СЕТ СН'!$I$11+СВЦЭМ!$D$10+'СЕТ СН'!$I$6-'СЕТ СН'!$I$23</f>
        <v>1449.6443739000001</v>
      </c>
      <c r="P136" s="37">
        <f>SUMIFS(СВЦЭМ!$D$34:$D$777,СВЦЭМ!$A$34:$A$777,$A136,СВЦЭМ!$B$34:$B$777,P$119)+'СЕТ СН'!$I$11+СВЦЭМ!$D$10+'СЕТ СН'!$I$6-'СЕТ СН'!$I$23</f>
        <v>1450.19133852</v>
      </c>
      <c r="Q136" s="37">
        <f>SUMIFS(СВЦЭМ!$D$34:$D$777,СВЦЭМ!$A$34:$A$777,$A136,СВЦЭМ!$B$34:$B$777,Q$119)+'СЕТ СН'!$I$11+СВЦЭМ!$D$10+'СЕТ СН'!$I$6-'СЕТ СН'!$I$23</f>
        <v>1452.9731892700001</v>
      </c>
      <c r="R136" s="37">
        <f>SUMIFS(СВЦЭМ!$D$34:$D$777,СВЦЭМ!$A$34:$A$777,$A136,СВЦЭМ!$B$34:$B$777,R$119)+'СЕТ СН'!$I$11+СВЦЭМ!$D$10+'СЕТ СН'!$I$6-'СЕТ СН'!$I$23</f>
        <v>1449.16531766</v>
      </c>
      <c r="S136" s="37">
        <f>SUMIFS(СВЦЭМ!$D$34:$D$777,СВЦЭМ!$A$34:$A$777,$A136,СВЦЭМ!$B$34:$B$777,S$119)+'СЕТ СН'!$I$11+СВЦЭМ!$D$10+'СЕТ СН'!$I$6-'СЕТ СН'!$I$23</f>
        <v>1446.45543746</v>
      </c>
      <c r="T136" s="37">
        <f>SUMIFS(СВЦЭМ!$D$34:$D$777,СВЦЭМ!$A$34:$A$777,$A136,СВЦЭМ!$B$34:$B$777,T$119)+'СЕТ СН'!$I$11+СВЦЭМ!$D$10+'СЕТ СН'!$I$6-'СЕТ СН'!$I$23</f>
        <v>1444.8073224099999</v>
      </c>
      <c r="U136" s="37">
        <f>SUMIFS(СВЦЭМ!$D$34:$D$777,СВЦЭМ!$A$34:$A$777,$A136,СВЦЭМ!$B$34:$B$777,U$119)+'СЕТ СН'!$I$11+СВЦЭМ!$D$10+'СЕТ СН'!$I$6-'СЕТ СН'!$I$23</f>
        <v>1446.8796170599999</v>
      </c>
      <c r="V136" s="37">
        <f>SUMIFS(СВЦЭМ!$D$34:$D$777,СВЦЭМ!$A$34:$A$777,$A136,СВЦЭМ!$B$34:$B$777,V$119)+'СЕТ СН'!$I$11+СВЦЭМ!$D$10+'СЕТ СН'!$I$6-'СЕТ СН'!$I$23</f>
        <v>1467.77253215</v>
      </c>
      <c r="W136" s="37">
        <f>SUMIFS(СВЦЭМ!$D$34:$D$777,СВЦЭМ!$A$34:$A$777,$A136,СВЦЭМ!$B$34:$B$777,W$119)+'СЕТ СН'!$I$11+СВЦЭМ!$D$10+'СЕТ СН'!$I$6-'СЕТ СН'!$I$23</f>
        <v>1526.1851133</v>
      </c>
      <c r="X136" s="37">
        <f>SUMIFS(СВЦЭМ!$D$34:$D$777,СВЦЭМ!$A$34:$A$777,$A136,СВЦЭМ!$B$34:$B$777,X$119)+'СЕТ СН'!$I$11+СВЦЭМ!$D$10+'СЕТ СН'!$I$6-'СЕТ СН'!$I$23</f>
        <v>1578.1676863100001</v>
      </c>
      <c r="Y136" s="37">
        <f>SUMIFS(СВЦЭМ!$D$34:$D$777,СВЦЭМ!$A$34:$A$777,$A136,СВЦЭМ!$B$34:$B$777,Y$119)+'СЕТ СН'!$I$11+СВЦЭМ!$D$10+'СЕТ СН'!$I$6-'СЕТ СН'!$I$23</f>
        <v>1611.87590176</v>
      </c>
    </row>
    <row r="137" spans="1:25" ht="15.75" x14ac:dyDescent="0.2">
      <c r="A137" s="36">
        <f t="shared" si="3"/>
        <v>42965</v>
      </c>
      <c r="B137" s="37">
        <f>SUMIFS(СВЦЭМ!$D$34:$D$777,СВЦЭМ!$A$34:$A$777,$A137,СВЦЭМ!$B$34:$B$777,B$119)+'СЕТ СН'!$I$11+СВЦЭМ!$D$10+'СЕТ СН'!$I$6-'СЕТ СН'!$I$23</f>
        <v>1651.8194507199996</v>
      </c>
      <c r="C137" s="37">
        <f>SUMIFS(СВЦЭМ!$D$34:$D$777,СВЦЭМ!$A$34:$A$777,$A137,СВЦЭМ!$B$34:$B$777,C$119)+'СЕТ СН'!$I$11+СВЦЭМ!$D$10+'СЕТ СН'!$I$6-'СЕТ СН'!$I$23</f>
        <v>1709.1139679899998</v>
      </c>
      <c r="D137" s="37">
        <f>SUMIFS(СВЦЭМ!$D$34:$D$777,СВЦЭМ!$A$34:$A$777,$A137,СВЦЭМ!$B$34:$B$777,D$119)+'СЕТ СН'!$I$11+СВЦЭМ!$D$10+'СЕТ СН'!$I$6-'СЕТ СН'!$I$23</f>
        <v>1742.7165673499999</v>
      </c>
      <c r="E137" s="37">
        <f>SUMIFS(СВЦЭМ!$D$34:$D$777,СВЦЭМ!$A$34:$A$777,$A137,СВЦЭМ!$B$34:$B$777,E$119)+'СЕТ СН'!$I$11+СВЦЭМ!$D$10+'СЕТ СН'!$I$6-'СЕТ СН'!$I$23</f>
        <v>1759.6625835099999</v>
      </c>
      <c r="F137" s="37">
        <f>SUMIFS(СВЦЭМ!$D$34:$D$777,СВЦЭМ!$A$34:$A$777,$A137,СВЦЭМ!$B$34:$B$777,F$119)+'СЕТ СН'!$I$11+СВЦЭМ!$D$10+'СЕТ СН'!$I$6-'СЕТ СН'!$I$23</f>
        <v>1765.8440095599999</v>
      </c>
      <c r="G137" s="37">
        <f>SUMIFS(СВЦЭМ!$D$34:$D$777,СВЦЭМ!$A$34:$A$777,$A137,СВЦЭМ!$B$34:$B$777,G$119)+'СЕТ СН'!$I$11+СВЦЭМ!$D$10+'СЕТ СН'!$I$6-'СЕТ СН'!$I$23</f>
        <v>1759.0550300199998</v>
      </c>
      <c r="H137" s="37">
        <f>SUMIFS(СВЦЭМ!$D$34:$D$777,СВЦЭМ!$A$34:$A$777,$A137,СВЦЭМ!$B$34:$B$777,H$119)+'СЕТ СН'!$I$11+СВЦЭМ!$D$10+'СЕТ СН'!$I$6-'СЕТ СН'!$I$23</f>
        <v>1698.8756627899998</v>
      </c>
      <c r="I137" s="37">
        <f>SUMIFS(СВЦЭМ!$D$34:$D$777,СВЦЭМ!$A$34:$A$777,$A137,СВЦЭМ!$B$34:$B$777,I$119)+'СЕТ СН'!$I$11+СВЦЭМ!$D$10+'СЕТ СН'!$I$6-'СЕТ СН'!$I$23</f>
        <v>1652.4409556299997</v>
      </c>
      <c r="J137" s="37">
        <f>SUMIFS(СВЦЭМ!$D$34:$D$777,СВЦЭМ!$A$34:$A$777,$A137,СВЦЭМ!$B$34:$B$777,J$119)+'СЕТ СН'!$I$11+СВЦЭМ!$D$10+'СЕТ СН'!$I$6-'СЕТ СН'!$I$23</f>
        <v>1598.9332951699998</v>
      </c>
      <c r="K137" s="37">
        <f>SUMIFS(СВЦЭМ!$D$34:$D$777,СВЦЭМ!$A$34:$A$777,$A137,СВЦЭМ!$B$34:$B$777,K$119)+'СЕТ СН'!$I$11+СВЦЭМ!$D$10+'СЕТ СН'!$I$6-'СЕТ СН'!$I$23</f>
        <v>1559.96377123</v>
      </c>
      <c r="L137" s="37">
        <f>SUMIFS(СВЦЭМ!$D$34:$D$777,СВЦЭМ!$A$34:$A$777,$A137,СВЦЭМ!$B$34:$B$777,L$119)+'СЕТ СН'!$I$11+СВЦЭМ!$D$10+'СЕТ СН'!$I$6-'СЕТ СН'!$I$23</f>
        <v>1470.5357773300002</v>
      </c>
      <c r="M137" s="37">
        <f>SUMIFS(СВЦЭМ!$D$34:$D$777,СВЦЭМ!$A$34:$A$777,$A137,СВЦЭМ!$B$34:$B$777,M$119)+'СЕТ СН'!$I$11+СВЦЭМ!$D$10+'СЕТ СН'!$I$6-'СЕТ СН'!$I$23</f>
        <v>1439.6630897499999</v>
      </c>
      <c r="N137" s="37">
        <f>SUMIFS(СВЦЭМ!$D$34:$D$777,СВЦЭМ!$A$34:$A$777,$A137,СВЦЭМ!$B$34:$B$777,N$119)+'СЕТ СН'!$I$11+СВЦЭМ!$D$10+'СЕТ СН'!$I$6-'СЕТ СН'!$I$23</f>
        <v>1441.5551001700001</v>
      </c>
      <c r="O137" s="37">
        <f>SUMIFS(СВЦЭМ!$D$34:$D$777,СВЦЭМ!$A$34:$A$777,$A137,СВЦЭМ!$B$34:$B$777,O$119)+'СЕТ СН'!$I$11+СВЦЭМ!$D$10+'СЕТ СН'!$I$6-'СЕТ СН'!$I$23</f>
        <v>1435.22646717</v>
      </c>
      <c r="P137" s="37">
        <f>SUMIFS(СВЦЭМ!$D$34:$D$777,СВЦЭМ!$A$34:$A$777,$A137,СВЦЭМ!$B$34:$B$777,P$119)+'СЕТ СН'!$I$11+СВЦЭМ!$D$10+'СЕТ СН'!$I$6-'СЕТ СН'!$I$23</f>
        <v>1443.6543803499999</v>
      </c>
      <c r="Q137" s="37">
        <f>SUMIFS(СВЦЭМ!$D$34:$D$777,СВЦЭМ!$A$34:$A$777,$A137,СВЦЭМ!$B$34:$B$777,Q$119)+'СЕТ СН'!$I$11+СВЦЭМ!$D$10+'СЕТ СН'!$I$6-'СЕТ СН'!$I$23</f>
        <v>1447.4484869399998</v>
      </c>
      <c r="R137" s="37">
        <f>SUMIFS(СВЦЭМ!$D$34:$D$777,СВЦЭМ!$A$34:$A$777,$A137,СВЦЭМ!$B$34:$B$777,R$119)+'СЕТ СН'!$I$11+СВЦЭМ!$D$10+'СЕТ СН'!$I$6-'СЕТ СН'!$I$23</f>
        <v>1453.7632564599999</v>
      </c>
      <c r="S137" s="37">
        <f>SUMIFS(СВЦЭМ!$D$34:$D$777,СВЦЭМ!$A$34:$A$777,$A137,СВЦЭМ!$B$34:$B$777,S$119)+'СЕТ СН'!$I$11+СВЦЭМ!$D$10+'СЕТ СН'!$I$6-'СЕТ СН'!$I$23</f>
        <v>1440.60455215</v>
      </c>
      <c r="T137" s="37">
        <f>SUMIFS(СВЦЭМ!$D$34:$D$777,СВЦЭМ!$A$34:$A$777,$A137,СВЦЭМ!$B$34:$B$777,T$119)+'СЕТ СН'!$I$11+СВЦЭМ!$D$10+'СЕТ СН'!$I$6-'СЕТ СН'!$I$23</f>
        <v>1449.23142306</v>
      </c>
      <c r="U137" s="37">
        <f>SUMIFS(СВЦЭМ!$D$34:$D$777,СВЦЭМ!$A$34:$A$777,$A137,СВЦЭМ!$B$34:$B$777,U$119)+'СЕТ СН'!$I$11+СВЦЭМ!$D$10+'СЕТ СН'!$I$6-'СЕТ СН'!$I$23</f>
        <v>1446.8109868399999</v>
      </c>
      <c r="V137" s="37">
        <f>SUMIFS(СВЦЭМ!$D$34:$D$777,СВЦЭМ!$A$34:$A$777,$A137,СВЦЭМ!$B$34:$B$777,V$119)+'СЕТ СН'!$I$11+СВЦЭМ!$D$10+'СЕТ СН'!$I$6-'СЕТ СН'!$I$23</f>
        <v>1478.1267680299998</v>
      </c>
      <c r="W137" s="37">
        <f>SUMIFS(СВЦЭМ!$D$34:$D$777,СВЦЭМ!$A$34:$A$777,$A137,СВЦЭМ!$B$34:$B$777,W$119)+'СЕТ СН'!$I$11+СВЦЭМ!$D$10+'СЕТ СН'!$I$6-'СЕТ СН'!$I$23</f>
        <v>1547.89083643</v>
      </c>
      <c r="X137" s="37">
        <f>SUMIFS(СВЦЭМ!$D$34:$D$777,СВЦЭМ!$A$34:$A$777,$A137,СВЦЭМ!$B$34:$B$777,X$119)+'СЕТ СН'!$I$11+СВЦЭМ!$D$10+'СЕТ СН'!$I$6-'СЕТ СН'!$I$23</f>
        <v>1587.59950093</v>
      </c>
      <c r="Y137" s="37">
        <f>SUMIFS(СВЦЭМ!$D$34:$D$777,СВЦЭМ!$A$34:$A$777,$A137,СВЦЭМ!$B$34:$B$777,Y$119)+'СЕТ СН'!$I$11+СВЦЭМ!$D$10+'СЕТ СН'!$I$6-'СЕТ СН'!$I$23</f>
        <v>1620.21685996</v>
      </c>
    </row>
    <row r="138" spans="1:25" ht="15.75" x14ac:dyDescent="0.2">
      <c r="A138" s="36">
        <f t="shared" si="3"/>
        <v>42966</v>
      </c>
      <c r="B138" s="37">
        <f>SUMIFS(СВЦЭМ!$D$34:$D$777,СВЦЭМ!$A$34:$A$777,$A138,СВЦЭМ!$B$34:$B$777,B$119)+'СЕТ СН'!$I$11+СВЦЭМ!$D$10+'СЕТ СН'!$I$6-'СЕТ СН'!$I$23</f>
        <v>1657.95936983</v>
      </c>
      <c r="C138" s="37">
        <f>SUMIFS(СВЦЭМ!$D$34:$D$777,СВЦЭМ!$A$34:$A$777,$A138,СВЦЭМ!$B$34:$B$777,C$119)+'СЕТ СН'!$I$11+СВЦЭМ!$D$10+'СЕТ СН'!$I$6-'СЕТ СН'!$I$23</f>
        <v>1712.8866657199997</v>
      </c>
      <c r="D138" s="37">
        <f>SUMIFS(СВЦЭМ!$D$34:$D$777,СВЦЭМ!$A$34:$A$777,$A138,СВЦЭМ!$B$34:$B$777,D$119)+'СЕТ СН'!$I$11+СВЦЭМ!$D$10+'СЕТ СН'!$I$6-'СЕТ СН'!$I$23</f>
        <v>1745.8739573399998</v>
      </c>
      <c r="E138" s="37">
        <f>SUMIFS(СВЦЭМ!$D$34:$D$777,СВЦЭМ!$A$34:$A$777,$A138,СВЦЭМ!$B$34:$B$777,E$119)+'СЕТ СН'!$I$11+СВЦЭМ!$D$10+'СЕТ СН'!$I$6-'СЕТ СН'!$I$23</f>
        <v>1760.7108190599997</v>
      </c>
      <c r="F138" s="37">
        <f>SUMIFS(СВЦЭМ!$D$34:$D$777,СВЦЭМ!$A$34:$A$777,$A138,СВЦЭМ!$B$34:$B$777,F$119)+'СЕТ СН'!$I$11+СВЦЭМ!$D$10+'СЕТ СН'!$I$6-'СЕТ СН'!$I$23</f>
        <v>1764.1629503999998</v>
      </c>
      <c r="G138" s="37">
        <f>SUMIFS(СВЦЭМ!$D$34:$D$777,СВЦЭМ!$A$34:$A$777,$A138,СВЦЭМ!$B$34:$B$777,G$119)+'СЕТ СН'!$I$11+СВЦЭМ!$D$10+'СЕТ СН'!$I$6-'СЕТ СН'!$I$23</f>
        <v>1761.3103574399997</v>
      </c>
      <c r="H138" s="37">
        <f>SUMIFS(СВЦЭМ!$D$34:$D$777,СВЦЭМ!$A$34:$A$777,$A138,СВЦЭМ!$B$34:$B$777,H$119)+'СЕТ СН'!$I$11+СВЦЭМ!$D$10+'СЕТ СН'!$I$6-'СЕТ СН'!$I$23</f>
        <v>1739.9767662300001</v>
      </c>
      <c r="I138" s="37">
        <f>SUMIFS(СВЦЭМ!$D$34:$D$777,СВЦЭМ!$A$34:$A$777,$A138,СВЦЭМ!$B$34:$B$777,I$119)+'СЕТ СН'!$I$11+СВЦЭМ!$D$10+'СЕТ СН'!$I$6-'СЕТ СН'!$I$23</f>
        <v>1690.9360779399999</v>
      </c>
      <c r="J138" s="37">
        <f>SUMIFS(СВЦЭМ!$D$34:$D$777,СВЦЭМ!$A$34:$A$777,$A138,СВЦЭМ!$B$34:$B$777,J$119)+'СЕТ СН'!$I$11+СВЦЭМ!$D$10+'СЕТ СН'!$I$6-'СЕТ СН'!$I$23</f>
        <v>1601.8216395299996</v>
      </c>
      <c r="K138" s="37">
        <f>SUMIFS(СВЦЭМ!$D$34:$D$777,СВЦЭМ!$A$34:$A$777,$A138,СВЦЭМ!$B$34:$B$777,K$119)+'СЕТ СН'!$I$11+СВЦЭМ!$D$10+'СЕТ СН'!$I$6-'СЕТ СН'!$I$23</f>
        <v>1545.54632042</v>
      </c>
      <c r="L138" s="37">
        <f>SUMIFS(СВЦЭМ!$D$34:$D$777,СВЦЭМ!$A$34:$A$777,$A138,СВЦЭМ!$B$34:$B$777,L$119)+'СЕТ СН'!$I$11+СВЦЭМ!$D$10+'СЕТ СН'!$I$6-'СЕТ СН'!$I$23</f>
        <v>1443.0810778300001</v>
      </c>
      <c r="M138" s="37">
        <f>SUMIFS(СВЦЭМ!$D$34:$D$777,СВЦЭМ!$A$34:$A$777,$A138,СВЦЭМ!$B$34:$B$777,M$119)+'СЕТ СН'!$I$11+СВЦЭМ!$D$10+'СЕТ СН'!$I$6-'СЕТ СН'!$I$23</f>
        <v>1424.5934248200001</v>
      </c>
      <c r="N138" s="37">
        <f>SUMIFS(СВЦЭМ!$D$34:$D$777,СВЦЭМ!$A$34:$A$777,$A138,СВЦЭМ!$B$34:$B$777,N$119)+'СЕТ СН'!$I$11+СВЦЭМ!$D$10+'СЕТ СН'!$I$6-'СЕТ СН'!$I$23</f>
        <v>1426.8134475699999</v>
      </c>
      <c r="O138" s="37">
        <f>SUMIFS(СВЦЭМ!$D$34:$D$777,СВЦЭМ!$A$34:$A$777,$A138,СВЦЭМ!$B$34:$B$777,O$119)+'СЕТ СН'!$I$11+СВЦЭМ!$D$10+'СЕТ СН'!$I$6-'СЕТ СН'!$I$23</f>
        <v>1427.81054354</v>
      </c>
      <c r="P138" s="37">
        <f>SUMIFS(СВЦЭМ!$D$34:$D$777,СВЦЭМ!$A$34:$A$777,$A138,СВЦЭМ!$B$34:$B$777,P$119)+'СЕТ СН'!$I$11+СВЦЭМ!$D$10+'СЕТ СН'!$I$6-'СЕТ СН'!$I$23</f>
        <v>1432.7615254500001</v>
      </c>
      <c r="Q138" s="37">
        <f>SUMIFS(СВЦЭМ!$D$34:$D$777,СВЦЭМ!$A$34:$A$777,$A138,СВЦЭМ!$B$34:$B$777,Q$119)+'СЕТ СН'!$I$11+СВЦЭМ!$D$10+'СЕТ СН'!$I$6-'СЕТ СН'!$I$23</f>
        <v>1429.0344295699999</v>
      </c>
      <c r="R138" s="37">
        <f>SUMIFS(СВЦЭМ!$D$34:$D$777,СВЦЭМ!$A$34:$A$777,$A138,СВЦЭМ!$B$34:$B$777,R$119)+'СЕТ СН'!$I$11+СВЦЭМ!$D$10+'СЕТ СН'!$I$6-'СЕТ СН'!$I$23</f>
        <v>1426.47267586</v>
      </c>
      <c r="S138" s="37">
        <f>SUMIFS(СВЦЭМ!$D$34:$D$777,СВЦЭМ!$A$34:$A$777,$A138,СВЦЭМ!$B$34:$B$777,S$119)+'СЕТ СН'!$I$11+СВЦЭМ!$D$10+'СЕТ СН'!$I$6-'СЕТ СН'!$I$23</f>
        <v>1423.1534311800001</v>
      </c>
      <c r="T138" s="37">
        <f>SUMIFS(СВЦЭМ!$D$34:$D$777,СВЦЭМ!$A$34:$A$777,$A138,СВЦЭМ!$B$34:$B$777,T$119)+'СЕТ СН'!$I$11+СВЦЭМ!$D$10+'СЕТ СН'!$I$6-'СЕТ СН'!$I$23</f>
        <v>1431.2870990199999</v>
      </c>
      <c r="U138" s="37">
        <f>SUMIFS(СВЦЭМ!$D$34:$D$777,СВЦЭМ!$A$34:$A$777,$A138,СВЦЭМ!$B$34:$B$777,U$119)+'СЕТ СН'!$I$11+СВЦЭМ!$D$10+'СЕТ СН'!$I$6-'СЕТ СН'!$I$23</f>
        <v>1432.9095483000001</v>
      </c>
      <c r="V138" s="37">
        <f>SUMIFS(СВЦЭМ!$D$34:$D$777,СВЦЭМ!$A$34:$A$777,$A138,СВЦЭМ!$B$34:$B$777,V$119)+'СЕТ СН'!$I$11+СВЦЭМ!$D$10+'СЕТ СН'!$I$6-'СЕТ СН'!$I$23</f>
        <v>1437.0246782700001</v>
      </c>
      <c r="W138" s="37">
        <f>SUMIFS(СВЦЭМ!$D$34:$D$777,СВЦЭМ!$A$34:$A$777,$A138,СВЦЭМ!$B$34:$B$777,W$119)+'СЕТ СН'!$I$11+СВЦЭМ!$D$10+'СЕТ СН'!$I$6-'СЕТ СН'!$I$23</f>
        <v>1496.5831325300001</v>
      </c>
      <c r="X138" s="37">
        <f>SUMIFS(СВЦЭМ!$D$34:$D$777,СВЦЭМ!$A$34:$A$777,$A138,СВЦЭМ!$B$34:$B$777,X$119)+'СЕТ СН'!$I$11+СВЦЭМ!$D$10+'СЕТ СН'!$I$6-'СЕТ СН'!$I$23</f>
        <v>1553.0878925699999</v>
      </c>
      <c r="Y138" s="37">
        <f>SUMIFS(СВЦЭМ!$D$34:$D$777,СВЦЭМ!$A$34:$A$777,$A138,СВЦЭМ!$B$34:$B$777,Y$119)+'СЕТ СН'!$I$11+СВЦЭМ!$D$10+'СЕТ СН'!$I$6-'СЕТ СН'!$I$23</f>
        <v>1603.5522081999998</v>
      </c>
    </row>
    <row r="139" spans="1:25" ht="15.75" x14ac:dyDescent="0.2">
      <c r="A139" s="36">
        <f t="shared" si="3"/>
        <v>42967</v>
      </c>
      <c r="B139" s="37">
        <f>SUMIFS(СВЦЭМ!$D$34:$D$777,СВЦЭМ!$A$34:$A$777,$A139,СВЦЭМ!$B$34:$B$777,B$119)+'СЕТ СН'!$I$11+СВЦЭМ!$D$10+'СЕТ СН'!$I$6-'СЕТ СН'!$I$23</f>
        <v>1609.2958842600001</v>
      </c>
      <c r="C139" s="37">
        <f>SUMIFS(СВЦЭМ!$D$34:$D$777,СВЦЭМ!$A$34:$A$777,$A139,СВЦЭМ!$B$34:$B$777,C$119)+'СЕТ СН'!$I$11+СВЦЭМ!$D$10+'СЕТ СН'!$I$6-'СЕТ СН'!$I$23</f>
        <v>1653.1997268599998</v>
      </c>
      <c r="D139" s="37">
        <f>SUMIFS(СВЦЭМ!$D$34:$D$777,СВЦЭМ!$A$34:$A$777,$A139,СВЦЭМ!$B$34:$B$777,D$119)+'СЕТ СН'!$I$11+СВЦЭМ!$D$10+'СЕТ СН'!$I$6-'СЕТ СН'!$I$23</f>
        <v>1658.4303544099998</v>
      </c>
      <c r="E139" s="37">
        <f>SUMIFS(СВЦЭМ!$D$34:$D$777,СВЦЭМ!$A$34:$A$777,$A139,СВЦЭМ!$B$34:$B$777,E$119)+'СЕТ СН'!$I$11+СВЦЭМ!$D$10+'СЕТ СН'!$I$6-'СЕТ СН'!$I$23</f>
        <v>1670.39131593</v>
      </c>
      <c r="F139" s="37">
        <f>SUMIFS(СВЦЭМ!$D$34:$D$777,СВЦЭМ!$A$34:$A$777,$A139,СВЦЭМ!$B$34:$B$777,F$119)+'СЕТ СН'!$I$11+СВЦЭМ!$D$10+'СЕТ СН'!$I$6-'СЕТ СН'!$I$23</f>
        <v>1674.7787944699999</v>
      </c>
      <c r="G139" s="37">
        <f>SUMIFS(СВЦЭМ!$D$34:$D$777,СВЦЭМ!$A$34:$A$777,$A139,СВЦЭМ!$B$34:$B$777,G$119)+'СЕТ СН'!$I$11+СВЦЭМ!$D$10+'СЕТ СН'!$I$6-'СЕТ СН'!$I$23</f>
        <v>1677.9109555599998</v>
      </c>
      <c r="H139" s="37">
        <f>SUMIFS(СВЦЭМ!$D$34:$D$777,СВЦЭМ!$A$34:$A$777,$A139,СВЦЭМ!$B$34:$B$777,H$119)+'СЕТ СН'!$I$11+СВЦЭМ!$D$10+'СЕТ СН'!$I$6-'СЕТ СН'!$I$23</f>
        <v>1685.1448228099998</v>
      </c>
      <c r="I139" s="37">
        <f>SUMIFS(СВЦЭМ!$D$34:$D$777,СВЦЭМ!$A$34:$A$777,$A139,СВЦЭМ!$B$34:$B$777,I$119)+'СЕТ СН'!$I$11+СВЦЭМ!$D$10+'СЕТ СН'!$I$6-'СЕТ СН'!$I$23</f>
        <v>1693.4888103599997</v>
      </c>
      <c r="J139" s="37">
        <f>SUMIFS(СВЦЭМ!$D$34:$D$777,СВЦЭМ!$A$34:$A$777,$A139,СВЦЭМ!$B$34:$B$777,J$119)+'СЕТ СН'!$I$11+СВЦЭМ!$D$10+'СЕТ СН'!$I$6-'СЕТ СН'!$I$23</f>
        <v>1612.0588372899997</v>
      </c>
      <c r="K139" s="37">
        <f>SUMIFS(СВЦЭМ!$D$34:$D$777,СВЦЭМ!$A$34:$A$777,$A139,СВЦЭМ!$B$34:$B$777,K$119)+'СЕТ СН'!$I$11+СВЦЭМ!$D$10+'СЕТ СН'!$I$6-'СЕТ СН'!$I$23</f>
        <v>1565.40081573</v>
      </c>
      <c r="L139" s="37">
        <f>SUMIFS(СВЦЭМ!$D$34:$D$777,СВЦЭМ!$A$34:$A$777,$A139,СВЦЭМ!$B$34:$B$777,L$119)+'СЕТ СН'!$I$11+СВЦЭМ!$D$10+'СЕТ СН'!$I$6-'СЕТ СН'!$I$23</f>
        <v>1458.4045775</v>
      </c>
      <c r="M139" s="37">
        <f>SUMIFS(СВЦЭМ!$D$34:$D$777,СВЦЭМ!$A$34:$A$777,$A139,СВЦЭМ!$B$34:$B$777,M$119)+'СЕТ СН'!$I$11+СВЦЭМ!$D$10+'СЕТ СН'!$I$6-'СЕТ СН'!$I$23</f>
        <v>1434.0408790900001</v>
      </c>
      <c r="N139" s="37">
        <f>SUMIFS(СВЦЭМ!$D$34:$D$777,СВЦЭМ!$A$34:$A$777,$A139,СВЦЭМ!$B$34:$B$777,N$119)+'СЕТ СН'!$I$11+СВЦЭМ!$D$10+'СЕТ СН'!$I$6-'СЕТ СН'!$I$23</f>
        <v>1434.22174688</v>
      </c>
      <c r="O139" s="37">
        <f>SUMIFS(СВЦЭМ!$D$34:$D$777,СВЦЭМ!$A$34:$A$777,$A139,СВЦЭМ!$B$34:$B$777,O$119)+'СЕТ СН'!$I$11+СВЦЭМ!$D$10+'СЕТ СН'!$I$6-'СЕТ СН'!$I$23</f>
        <v>1431.83970632</v>
      </c>
      <c r="P139" s="37">
        <f>SUMIFS(СВЦЭМ!$D$34:$D$777,СВЦЭМ!$A$34:$A$777,$A139,СВЦЭМ!$B$34:$B$777,P$119)+'СЕТ СН'!$I$11+СВЦЭМ!$D$10+'СЕТ СН'!$I$6-'СЕТ СН'!$I$23</f>
        <v>1433.0200070199999</v>
      </c>
      <c r="Q139" s="37">
        <f>SUMIFS(СВЦЭМ!$D$34:$D$777,СВЦЭМ!$A$34:$A$777,$A139,СВЦЭМ!$B$34:$B$777,Q$119)+'СЕТ СН'!$I$11+СВЦЭМ!$D$10+'СЕТ СН'!$I$6-'СЕТ СН'!$I$23</f>
        <v>1437.0050017600001</v>
      </c>
      <c r="R139" s="37">
        <f>SUMIFS(СВЦЭМ!$D$34:$D$777,СВЦЭМ!$A$34:$A$777,$A139,СВЦЭМ!$B$34:$B$777,R$119)+'СЕТ СН'!$I$11+СВЦЭМ!$D$10+'СЕТ СН'!$I$6-'СЕТ СН'!$I$23</f>
        <v>1445.80569801</v>
      </c>
      <c r="S139" s="37">
        <f>SUMIFS(СВЦЭМ!$D$34:$D$777,СВЦЭМ!$A$34:$A$777,$A139,СВЦЭМ!$B$34:$B$777,S$119)+'СЕТ СН'!$I$11+СВЦЭМ!$D$10+'СЕТ СН'!$I$6-'СЕТ СН'!$I$23</f>
        <v>1479.7133109199999</v>
      </c>
      <c r="T139" s="37">
        <f>SUMIFS(СВЦЭМ!$D$34:$D$777,СВЦЭМ!$A$34:$A$777,$A139,СВЦЭМ!$B$34:$B$777,T$119)+'СЕТ СН'!$I$11+СВЦЭМ!$D$10+'СЕТ СН'!$I$6-'СЕТ СН'!$I$23</f>
        <v>1475.9283500900001</v>
      </c>
      <c r="U139" s="37">
        <f>SUMIFS(СВЦЭМ!$D$34:$D$777,СВЦЭМ!$A$34:$A$777,$A139,СВЦЭМ!$B$34:$B$777,U$119)+'СЕТ СН'!$I$11+СВЦЭМ!$D$10+'СЕТ СН'!$I$6-'СЕТ СН'!$I$23</f>
        <v>1469.7194157200001</v>
      </c>
      <c r="V139" s="37">
        <f>SUMIFS(СВЦЭМ!$D$34:$D$777,СВЦЭМ!$A$34:$A$777,$A139,СВЦЭМ!$B$34:$B$777,V$119)+'СЕТ СН'!$I$11+СВЦЭМ!$D$10+'СЕТ СН'!$I$6-'СЕТ СН'!$I$23</f>
        <v>1499.04500237</v>
      </c>
      <c r="W139" s="37">
        <f>SUMIFS(СВЦЭМ!$D$34:$D$777,СВЦЭМ!$A$34:$A$777,$A139,СВЦЭМ!$B$34:$B$777,W$119)+'СЕТ СН'!$I$11+СВЦЭМ!$D$10+'СЕТ СН'!$I$6-'СЕТ СН'!$I$23</f>
        <v>1555.3321558899997</v>
      </c>
      <c r="X139" s="37">
        <f>SUMIFS(СВЦЭМ!$D$34:$D$777,СВЦЭМ!$A$34:$A$777,$A139,СВЦЭМ!$B$34:$B$777,X$119)+'СЕТ СН'!$I$11+СВЦЭМ!$D$10+'СЕТ СН'!$I$6-'СЕТ СН'!$I$23</f>
        <v>1541.3835371499999</v>
      </c>
      <c r="Y139" s="37">
        <f>SUMIFS(СВЦЭМ!$D$34:$D$777,СВЦЭМ!$A$34:$A$777,$A139,СВЦЭМ!$B$34:$B$777,Y$119)+'СЕТ СН'!$I$11+СВЦЭМ!$D$10+'СЕТ СН'!$I$6-'СЕТ СН'!$I$23</f>
        <v>1582.9646248499998</v>
      </c>
    </row>
    <row r="140" spans="1:25" ht="15.75" x14ac:dyDescent="0.2">
      <c r="A140" s="36">
        <f t="shared" si="3"/>
        <v>42968</v>
      </c>
      <c r="B140" s="37">
        <f>SUMIFS(СВЦЭМ!$D$34:$D$777,СВЦЭМ!$A$34:$A$777,$A140,СВЦЭМ!$B$34:$B$777,B$119)+'СЕТ СН'!$I$11+СВЦЭМ!$D$10+'СЕТ СН'!$I$6-'СЕТ СН'!$I$23</f>
        <v>1653.8821951199998</v>
      </c>
      <c r="C140" s="37">
        <f>SUMIFS(СВЦЭМ!$D$34:$D$777,СВЦЭМ!$A$34:$A$777,$A140,СВЦЭМ!$B$34:$B$777,C$119)+'СЕТ СН'!$I$11+СВЦЭМ!$D$10+'СЕТ СН'!$I$6-'СЕТ СН'!$I$23</f>
        <v>1710.95365279</v>
      </c>
      <c r="D140" s="37">
        <f>SUMIFS(СВЦЭМ!$D$34:$D$777,СВЦЭМ!$A$34:$A$777,$A140,СВЦЭМ!$B$34:$B$777,D$119)+'СЕТ СН'!$I$11+СВЦЭМ!$D$10+'СЕТ СН'!$I$6-'СЕТ СН'!$I$23</f>
        <v>1723.9557585299999</v>
      </c>
      <c r="E140" s="37">
        <f>SUMIFS(СВЦЭМ!$D$34:$D$777,СВЦЭМ!$A$34:$A$777,$A140,СВЦЭМ!$B$34:$B$777,E$119)+'СЕТ СН'!$I$11+СВЦЭМ!$D$10+'СЕТ СН'!$I$6-'СЕТ СН'!$I$23</f>
        <v>1737.8492395899998</v>
      </c>
      <c r="F140" s="37">
        <f>SUMIFS(СВЦЭМ!$D$34:$D$777,СВЦЭМ!$A$34:$A$777,$A140,СВЦЭМ!$B$34:$B$777,F$119)+'СЕТ СН'!$I$11+СВЦЭМ!$D$10+'СЕТ СН'!$I$6-'СЕТ СН'!$I$23</f>
        <v>1739.74130973</v>
      </c>
      <c r="G140" s="37">
        <f>SUMIFS(СВЦЭМ!$D$34:$D$777,СВЦЭМ!$A$34:$A$777,$A140,СВЦЭМ!$B$34:$B$777,G$119)+'СЕТ СН'!$I$11+СВЦЭМ!$D$10+'СЕТ СН'!$I$6-'СЕТ СН'!$I$23</f>
        <v>1741.73734517</v>
      </c>
      <c r="H140" s="37">
        <f>SUMIFS(СВЦЭМ!$D$34:$D$777,СВЦЭМ!$A$34:$A$777,$A140,СВЦЭМ!$B$34:$B$777,H$119)+'СЕТ СН'!$I$11+СВЦЭМ!$D$10+'СЕТ СН'!$I$6-'СЕТ СН'!$I$23</f>
        <v>1710.0183128399999</v>
      </c>
      <c r="I140" s="37">
        <f>SUMIFS(СВЦЭМ!$D$34:$D$777,СВЦЭМ!$A$34:$A$777,$A140,СВЦЭМ!$B$34:$B$777,I$119)+'СЕТ СН'!$I$11+СВЦЭМ!$D$10+'СЕТ СН'!$I$6-'СЕТ СН'!$I$23</f>
        <v>1661.68560755</v>
      </c>
      <c r="J140" s="37">
        <f>SUMIFS(СВЦЭМ!$D$34:$D$777,СВЦЭМ!$A$34:$A$777,$A140,СВЦЭМ!$B$34:$B$777,J$119)+'СЕТ СН'!$I$11+СВЦЭМ!$D$10+'СЕТ СН'!$I$6-'СЕТ СН'!$I$23</f>
        <v>1605.9127796399998</v>
      </c>
      <c r="K140" s="37">
        <f>SUMIFS(СВЦЭМ!$D$34:$D$777,СВЦЭМ!$A$34:$A$777,$A140,СВЦЭМ!$B$34:$B$777,K$119)+'СЕТ СН'!$I$11+СВЦЭМ!$D$10+'СЕТ СН'!$I$6-'СЕТ СН'!$I$23</f>
        <v>1538.2072813200002</v>
      </c>
      <c r="L140" s="37">
        <f>SUMIFS(СВЦЭМ!$D$34:$D$777,СВЦЭМ!$A$34:$A$777,$A140,СВЦЭМ!$B$34:$B$777,L$119)+'СЕТ СН'!$I$11+СВЦЭМ!$D$10+'СЕТ СН'!$I$6-'СЕТ СН'!$I$23</f>
        <v>1457.74272266</v>
      </c>
      <c r="M140" s="37">
        <f>SUMIFS(СВЦЭМ!$D$34:$D$777,СВЦЭМ!$A$34:$A$777,$A140,СВЦЭМ!$B$34:$B$777,M$119)+'СЕТ СН'!$I$11+СВЦЭМ!$D$10+'СЕТ СН'!$I$6-'СЕТ СН'!$I$23</f>
        <v>1433.3810717000001</v>
      </c>
      <c r="N140" s="37">
        <f>SUMIFS(СВЦЭМ!$D$34:$D$777,СВЦЭМ!$A$34:$A$777,$A140,СВЦЭМ!$B$34:$B$777,N$119)+'СЕТ СН'!$I$11+СВЦЭМ!$D$10+'СЕТ СН'!$I$6-'СЕТ СН'!$I$23</f>
        <v>1436.2758862800001</v>
      </c>
      <c r="O140" s="37">
        <f>SUMIFS(СВЦЭМ!$D$34:$D$777,СВЦЭМ!$A$34:$A$777,$A140,СВЦЭМ!$B$34:$B$777,O$119)+'СЕТ СН'!$I$11+СВЦЭМ!$D$10+'СЕТ СН'!$I$6-'СЕТ СН'!$I$23</f>
        <v>1430.80175553</v>
      </c>
      <c r="P140" s="37">
        <f>SUMIFS(СВЦЭМ!$D$34:$D$777,СВЦЭМ!$A$34:$A$777,$A140,СВЦЭМ!$B$34:$B$777,P$119)+'СЕТ СН'!$I$11+СВЦЭМ!$D$10+'СЕТ СН'!$I$6-'СЕТ СН'!$I$23</f>
        <v>1433.76126471</v>
      </c>
      <c r="Q140" s="37">
        <f>SUMIFS(СВЦЭМ!$D$34:$D$777,СВЦЭМ!$A$34:$A$777,$A140,СВЦЭМ!$B$34:$B$777,Q$119)+'СЕТ СН'!$I$11+СВЦЭМ!$D$10+'СЕТ СН'!$I$6-'СЕТ СН'!$I$23</f>
        <v>1434.2754412700001</v>
      </c>
      <c r="R140" s="37">
        <f>SUMIFS(СВЦЭМ!$D$34:$D$777,СВЦЭМ!$A$34:$A$777,$A140,СВЦЭМ!$B$34:$B$777,R$119)+'СЕТ СН'!$I$11+СВЦЭМ!$D$10+'СЕТ СН'!$I$6-'СЕТ СН'!$I$23</f>
        <v>1436.2746619099998</v>
      </c>
      <c r="S140" s="37">
        <f>SUMIFS(СВЦЭМ!$D$34:$D$777,СВЦЭМ!$A$34:$A$777,$A140,СВЦЭМ!$B$34:$B$777,S$119)+'СЕТ СН'!$I$11+СВЦЭМ!$D$10+'СЕТ СН'!$I$6-'СЕТ СН'!$I$23</f>
        <v>1423.5442567599998</v>
      </c>
      <c r="T140" s="37">
        <f>SUMIFS(СВЦЭМ!$D$34:$D$777,СВЦЭМ!$A$34:$A$777,$A140,СВЦЭМ!$B$34:$B$777,T$119)+'СЕТ СН'!$I$11+СВЦЭМ!$D$10+'СЕТ СН'!$I$6-'СЕТ СН'!$I$23</f>
        <v>1439.64349075</v>
      </c>
      <c r="U140" s="37">
        <f>SUMIFS(СВЦЭМ!$D$34:$D$777,СВЦЭМ!$A$34:$A$777,$A140,СВЦЭМ!$B$34:$B$777,U$119)+'СЕТ СН'!$I$11+СВЦЭМ!$D$10+'СЕТ СН'!$I$6-'СЕТ СН'!$I$23</f>
        <v>1439.5152719799999</v>
      </c>
      <c r="V140" s="37">
        <f>SUMIFS(СВЦЭМ!$D$34:$D$777,СВЦЭМ!$A$34:$A$777,$A140,СВЦЭМ!$B$34:$B$777,V$119)+'СЕТ СН'!$I$11+СВЦЭМ!$D$10+'СЕТ СН'!$I$6-'СЕТ СН'!$I$23</f>
        <v>1448.6131029200001</v>
      </c>
      <c r="W140" s="37">
        <f>SUMIFS(СВЦЭМ!$D$34:$D$777,СВЦЭМ!$A$34:$A$777,$A140,СВЦЭМ!$B$34:$B$777,W$119)+'СЕТ СН'!$I$11+СВЦЭМ!$D$10+'СЕТ СН'!$I$6-'СЕТ СН'!$I$23</f>
        <v>1510.1769577200002</v>
      </c>
      <c r="X140" s="37">
        <f>SUMIFS(СВЦЭМ!$D$34:$D$777,СВЦЭМ!$A$34:$A$777,$A140,СВЦЭМ!$B$34:$B$777,X$119)+'СЕТ СН'!$I$11+СВЦЭМ!$D$10+'СЕТ СН'!$I$6-'СЕТ СН'!$I$23</f>
        <v>1569.70522867</v>
      </c>
      <c r="Y140" s="37">
        <f>SUMIFS(СВЦЭМ!$D$34:$D$777,СВЦЭМ!$A$34:$A$777,$A140,СВЦЭМ!$B$34:$B$777,Y$119)+'СЕТ СН'!$I$11+СВЦЭМ!$D$10+'СЕТ СН'!$I$6-'СЕТ СН'!$I$23</f>
        <v>1619.04758468</v>
      </c>
    </row>
    <row r="141" spans="1:25" ht="15.75" x14ac:dyDescent="0.2">
      <c r="A141" s="36">
        <f t="shared" si="3"/>
        <v>42969</v>
      </c>
      <c r="B141" s="37">
        <f>SUMIFS(СВЦЭМ!$D$34:$D$777,СВЦЭМ!$A$34:$A$777,$A141,СВЦЭМ!$B$34:$B$777,B$119)+'СЕТ СН'!$I$11+СВЦЭМ!$D$10+'СЕТ СН'!$I$6-'СЕТ СН'!$I$23</f>
        <v>1697.02161682</v>
      </c>
      <c r="C141" s="37">
        <f>SUMIFS(СВЦЭМ!$D$34:$D$777,СВЦЭМ!$A$34:$A$777,$A141,СВЦЭМ!$B$34:$B$777,C$119)+'СЕТ СН'!$I$11+СВЦЭМ!$D$10+'СЕТ СН'!$I$6-'СЕТ СН'!$I$23</f>
        <v>1705.7382354900001</v>
      </c>
      <c r="D141" s="37">
        <f>SUMIFS(СВЦЭМ!$D$34:$D$777,СВЦЭМ!$A$34:$A$777,$A141,СВЦЭМ!$B$34:$B$777,D$119)+'СЕТ СН'!$I$11+СВЦЭМ!$D$10+'СЕТ СН'!$I$6-'СЕТ СН'!$I$23</f>
        <v>1747.59634022</v>
      </c>
      <c r="E141" s="37">
        <f>SUMIFS(СВЦЭМ!$D$34:$D$777,СВЦЭМ!$A$34:$A$777,$A141,СВЦЭМ!$B$34:$B$777,E$119)+'СЕТ СН'!$I$11+СВЦЭМ!$D$10+'СЕТ СН'!$I$6-'СЕТ СН'!$I$23</f>
        <v>1777.3768406199997</v>
      </c>
      <c r="F141" s="37">
        <f>SUMIFS(СВЦЭМ!$D$34:$D$777,СВЦЭМ!$A$34:$A$777,$A141,СВЦЭМ!$B$34:$B$777,F$119)+'СЕТ СН'!$I$11+СВЦЭМ!$D$10+'СЕТ СН'!$I$6-'СЕТ СН'!$I$23</f>
        <v>1775.6215732599999</v>
      </c>
      <c r="G141" s="37">
        <f>SUMIFS(СВЦЭМ!$D$34:$D$777,СВЦЭМ!$A$34:$A$777,$A141,СВЦЭМ!$B$34:$B$777,G$119)+'СЕТ СН'!$I$11+СВЦЭМ!$D$10+'СЕТ СН'!$I$6-'СЕТ СН'!$I$23</f>
        <v>1775.5961834999998</v>
      </c>
      <c r="H141" s="37">
        <f>SUMIFS(СВЦЭМ!$D$34:$D$777,СВЦЭМ!$A$34:$A$777,$A141,СВЦЭМ!$B$34:$B$777,H$119)+'СЕТ СН'!$I$11+СВЦЭМ!$D$10+'СЕТ СН'!$I$6-'СЕТ СН'!$I$23</f>
        <v>1709.8663776499998</v>
      </c>
      <c r="I141" s="37">
        <f>SUMIFS(СВЦЭМ!$D$34:$D$777,СВЦЭМ!$A$34:$A$777,$A141,СВЦЭМ!$B$34:$B$777,I$119)+'СЕТ СН'!$I$11+СВЦЭМ!$D$10+'СЕТ СН'!$I$6-'СЕТ СН'!$I$23</f>
        <v>1677.6436427600001</v>
      </c>
      <c r="J141" s="37">
        <f>SUMIFS(СВЦЭМ!$D$34:$D$777,СВЦЭМ!$A$34:$A$777,$A141,СВЦЭМ!$B$34:$B$777,J$119)+'СЕТ СН'!$I$11+СВЦЭМ!$D$10+'СЕТ СН'!$I$6-'СЕТ СН'!$I$23</f>
        <v>1615.2757939899998</v>
      </c>
      <c r="K141" s="37">
        <f>SUMIFS(СВЦЭМ!$D$34:$D$777,СВЦЭМ!$A$34:$A$777,$A141,СВЦЭМ!$B$34:$B$777,K$119)+'СЕТ СН'!$I$11+СВЦЭМ!$D$10+'СЕТ СН'!$I$6-'СЕТ СН'!$I$23</f>
        <v>1557.4961567800001</v>
      </c>
      <c r="L141" s="37">
        <f>SUMIFS(СВЦЭМ!$D$34:$D$777,СВЦЭМ!$A$34:$A$777,$A141,СВЦЭМ!$B$34:$B$777,L$119)+'СЕТ СН'!$I$11+СВЦЭМ!$D$10+'СЕТ СН'!$I$6-'СЕТ СН'!$I$23</f>
        <v>1465.9220746199999</v>
      </c>
      <c r="M141" s="37">
        <f>SUMIFS(СВЦЭМ!$D$34:$D$777,СВЦЭМ!$A$34:$A$777,$A141,СВЦЭМ!$B$34:$B$777,M$119)+'СЕТ СН'!$I$11+СВЦЭМ!$D$10+'СЕТ СН'!$I$6-'СЕТ СН'!$I$23</f>
        <v>1452.04940005</v>
      </c>
      <c r="N141" s="37">
        <f>SUMIFS(СВЦЭМ!$D$34:$D$777,СВЦЭМ!$A$34:$A$777,$A141,СВЦЭМ!$B$34:$B$777,N$119)+'СЕТ СН'!$I$11+СВЦЭМ!$D$10+'СЕТ СН'!$I$6-'СЕТ СН'!$I$23</f>
        <v>1450.8109378199999</v>
      </c>
      <c r="O141" s="37">
        <f>SUMIFS(СВЦЭМ!$D$34:$D$777,СВЦЭМ!$A$34:$A$777,$A141,СВЦЭМ!$B$34:$B$777,O$119)+'СЕТ СН'!$I$11+СВЦЭМ!$D$10+'СЕТ СН'!$I$6-'СЕТ СН'!$I$23</f>
        <v>1449.4098484799999</v>
      </c>
      <c r="P141" s="37">
        <f>SUMIFS(СВЦЭМ!$D$34:$D$777,СВЦЭМ!$A$34:$A$777,$A141,СВЦЭМ!$B$34:$B$777,P$119)+'СЕТ СН'!$I$11+СВЦЭМ!$D$10+'СЕТ СН'!$I$6-'СЕТ СН'!$I$23</f>
        <v>1450.0843124799999</v>
      </c>
      <c r="Q141" s="37">
        <f>SUMIFS(СВЦЭМ!$D$34:$D$777,СВЦЭМ!$A$34:$A$777,$A141,СВЦЭМ!$B$34:$B$777,Q$119)+'СЕТ СН'!$I$11+СВЦЭМ!$D$10+'СЕТ СН'!$I$6-'СЕТ СН'!$I$23</f>
        <v>1447.98034411</v>
      </c>
      <c r="R141" s="37">
        <f>SUMIFS(СВЦЭМ!$D$34:$D$777,СВЦЭМ!$A$34:$A$777,$A141,СВЦЭМ!$B$34:$B$777,R$119)+'СЕТ СН'!$I$11+СВЦЭМ!$D$10+'СЕТ СН'!$I$6-'СЕТ СН'!$I$23</f>
        <v>1449.01171505</v>
      </c>
      <c r="S141" s="37">
        <f>SUMIFS(СВЦЭМ!$D$34:$D$777,СВЦЭМ!$A$34:$A$777,$A141,СВЦЭМ!$B$34:$B$777,S$119)+'СЕТ СН'!$I$11+СВЦЭМ!$D$10+'СЕТ СН'!$I$6-'СЕТ СН'!$I$23</f>
        <v>1445.2860353000001</v>
      </c>
      <c r="T141" s="37">
        <f>SUMIFS(СВЦЭМ!$D$34:$D$777,СВЦЭМ!$A$34:$A$777,$A141,СВЦЭМ!$B$34:$B$777,T$119)+'СЕТ СН'!$I$11+СВЦЭМ!$D$10+'СЕТ СН'!$I$6-'СЕТ СН'!$I$23</f>
        <v>1458.1680976</v>
      </c>
      <c r="U141" s="37">
        <f>SUMIFS(СВЦЭМ!$D$34:$D$777,СВЦЭМ!$A$34:$A$777,$A141,СВЦЭМ!$B$34:$B$777,U$119)+'СЕТ СН'!$I$11+СВЦЭМ!$D$10+'СЕТ СН'!$I$6-'СЕТ СН'!$I$23</f>
        <v>1458.92951524</v>
      </c>
      <c r="V141" s="37">
        <f>SUMIFS(СВЦЭМ!$D$34:$D$777,СВЦЭМ!$A$34:$A$777,$A141,СВЦЭМ!$B$34:$B$777,V$119)+'СЕТ СН'!$I$11+СВЦЭМ!$D$10+'СЕТ СН'!$I$6-'СЕТ СН'!$I$23</f>
        <v>1460.8653774700001</v>
      </c>
      <c r="W141" s="37">
        <f>SUMIFS(СВЦЭМ!$D$34:$D$777,СВЦЭМ!$A$34:$A$777,$A141,СВЦЭМ!$B$34:$B$777,W$119)+'СЕТ СН'!$I$11+СВЦЭМ!$D$10+'СЕТ СН'!$I$6-'СЕТ СН'!$I$23</f>
        <v>1526.4641947099999</v>
      </c>
      <c r="X141" s="37">
        <f>SUMIFS(СВЦЭМ!$D$34:$D$777,СВЦЭМ!$A$34:$A$777,$A141,СВЦЭМ!$B$34:$B$777,X$119)+'СЕТ СН'!$I$11+СВЦЭМ!$D$10+'СЕТ СН'!$I$6-'СЕТ СН'!$I$23</f>
        <v>1585.64753591</v>
      </c>
      <c r="Y141" s="37">
        <f>SUMIFS(СВЦЭМ!$D$34:$D$777,СВЦЭМ!$A$34:$A$777,$A141,СВЦЭМ!$B$34:$B$777,Y$119)+'СЕТ СН'!$I$11+СВЦЭМ!$D$10+'СЕТ СН'!$I$6-'СЕТ СН'!$I$23</f>
        <v>1640.46150253</v>
      </c>
    </row>
    <row r="142" spans="1:25" ht="15.75" x14ac:dyDescent="0.2">
      <c r="A142" s="36">
        <f t="shared" si="3"/>
        <v>42970</v>
      </c>
      <c r="B142" s="37">
        <f>SUMIFS(СВЦЭМ!$D$34:$D$777,СВЦЭМ!$A$34:$A$777,$A142,СВЦЭМ!$B$34:$B$777,B$119)+'СЕТ СН'!$I$11+СВЦЭМ!$D$10+'СЕТ СН'!$I$6-'СЕТ СН'!$I$23</f>
        <v>1707.4310501</v>
      </c>
      <c r="C142" s="37">
        <f>SUMIFS(СВЦЭМ!$D$34:$D$777,СВЦЭМ!$A$34:$A$777,$A142,СВЦЭМ!$B$34:$B$777,C$119)+'СЕТ СН'!$I$11+СВЦЭМ!$D$10+'СЕТ СН'!$I$6-'СЕТ СН'!$I$23</f>
        <v>1697.56281631</v>
      </c>
      <c r="D142" s="37">
        <f>SUMIFS(СВЦЭМ!$D$34:$D$777,СВЦЭМ!$A$34:$A$777,$A142,СВЦЭМ!$B$34:$B$777,D$119)+'СЕТ СН'!$I$11+СВЦЭМ!$D$10+'СЕТ СН'!$I$6-'СЕТ СН'!$I$23</f>
        <v>1672.2836531599996</v>
      </c>
      <c r="E142" s="37">
        <f>SUMIFS(СВЦЭМ!$D$34:$D$777,СВЦЭМ!$A$34:$A$777,$A142,СВЦЭМ!$B$34:$B$777,E$119)+'СЕТ СН'!$I$11+СВЦЭМ!$D$10+'СЕТ СН'!$I$6-'СЕТ СН'!$I$23</f>
        <v>1666.6988333299996</v>
      </c>
      <c r="F142" s="37">
        <f>SUMIFS(СВЦЭМ!$D$34:$D$777,СВЦЭМ!$A$34:$A$777,$A142,СВЦЭМ!$B$34:$B$777,F$119)+'СЕТ СН'!$I$11+СВЦЭМ!$D$10+'СЕТ СН'!$I$6-'СЕТ СН'!$I$23</f>
        <v>1662.8449627</v>
      </c>
      <c r="G142" s="37">
        <f>SUMIFS(СВЦЭМ!$D$34:$D$777,СВЦЭМ!$A$34:$A$777,$A142,СВЦЭМ!$B$34:$B$777,G$119)+'СЕТ СН'!$I$11+СВЦЭМ!$D$10+'СЕТ СН'!$I$6-'СЕТ СН'!$I$23</f>
        <v>1723.8334649399999</v>
      </c>
      <c r="H142" s="37">
        <f>SUMIFS(СВЦЭМ!$D$34:$D$777,СВЦЭМ!$A$34:$A$777,$A142,СВЦЭМ!$B$34:$B$777,H$119)+'СЕТ СН'!$I$11+СВЦЭМ!$D$10+'СЕТ СН'!$I$6-'СЕТ СН'!$I$23</f>
        <v>1747.9516161399997</v>
      </c>
      <c r="I142" s="37">
        <f>SUMIFS(СВЦЭМ!$D$34:$D$777,СВЦЭМ!$A$34:$A$777,$A142,СВЦЭМ!$B$34:$B$777,I$119)+'СЕТ СН'!$I$11+СВЦЭМ!$D$10+'СЕТ СН'!$I$6-'СЕТ СН'!$I$23</f>
        <v>1690.8261260899999</v>
      </c>
      <c r="J142" s="37">
        <f>SUMIFS(СВЦЭМ!$D$34:$D$777,СВЦЭМ!$A$34:$A$777,$A142,СВЦЭМ!$B$34:$B$777,J$119)+'СЕТ СН'!$I$11+СВЦЭМ!$D$10+'СЕТ СН'!$I$6-'СЕТ СН'!$I$23</f>
        <v>1606.51802494</v>
      </c>
      <c r="K142" s="37">
        <f>SUMIFS(СВЦЭМ!$D$34:$D$777,СВЦЭМ!$A$34:$A$777,$A142,СВЦЭМ!$B$34:$B$777,K$119)+'СЕТ СН'!$I$11+СВЦЭМ!$D$10+'СЕТ СН'!$I$6-'СЕТ СН'!$I$23</f>
        <v>1570.6181661199998</v>
      </c>
      <c r="L142" s="37">
        <f>SUMIFS(СВЦЭМ!$D$34:$D$777,СВЦЭМ!$A$34:$A$777,$A142,СВЦЭМ!$B$34:$B$777,L$119)+'СЕТ СН'!$I$11+СВЦЭМ!$D$10+'СЕТ СН'!$I$6-'СЕТ СН'!$I$23</f>
        <v>1497.07526392</v>
      </c>
      <c r="M142" s="37">
        <f>SUMIFS(СВЦЭМ!$D$34:$D$777,СВЦЭМ!$A$34:$A$777,$A142,СВЦЭМ!$B$34:$B$777,M$119)+'СЕТ СН'!$I$11+СВЦЭМ!$D$10+'СЕТ СН'!$I$6-'СЕТ СН'!$I$23</f>
        <v>1463.51668341</v>
      </c>
      <c r="N142" s="37">
        <f>SUMIFS(СВЦЭМ!$D$34:$D$777,СВЦЭМ!$A$34:$A$777,$A142,СВЦЭМ!$B$34:$B$777,N$119)+'СЕТ СН'!$I$11+СВЦЭМ!$D$10+'СЕТ СН'!$I$6-'СЕТ СН'!$I$23</f>
        <v>1469.8291807199998</v>
      </c>
      <c r="O142" s="37">
        <f>SUMIFS(СВЦЭМ!$D$34:$D$777,СВЦЭМ!$A$34:$A$777,$A142,СВЦЭМ!$B$34:$B$777,O$119)+'СЕТ СН'!$I$11+СВЦЭМ!$D$10+'СЕТ СН'!$I$6-'СЕТ СН'!$I$23</f>
        <v>1464.88502937</v>
      </c>
      <c r="P142" s="37">
        <f>SUMIFS(СВЦЭМ!$D$34:$D$777,СВЦЭМ!$A$34:$A$777,$A142,СВЦЭМ!$B$34:$B$777,P$119)+'СЕТ СН'!$I$11+СВЦЭМ!$D$10+'СЕТ СН'!$I$6-'СЕТ СН'!$I$23</f>
        <v>1463.45252011</v>
      </c>
      <c r="Q142" s="37">
        <f>SUMIFS(СВЦЭМ!$D$34:$D$777,СВЦЭМ!$A$34:$A$777,$A142,СВЦЭМ!$B$34:$B$777,Q$119)+'СЕТ СН'!$I$11+СВЦЭМ!$D$10+'СЕТ СН'!$I$6-'СЕТ СН'!$I$23</f>
        <v>1462.9149932</v>
      </c>
      <c r="R142" s="37">
        <f>SUMIFS(СВЦЭМ!$D$34:$D$777,СВЦЭМ!$A$34:$A$777,$A142,СВЦЭМ!$B$34:$B$777,R$119)+'СЕТ СН'!$I$11+СВЦЭМ!$D$10+'СЕТ СН'!$I$6-'СЕТ СН'!$I$23</f>
        <v>1462.35653086</v>
      </c>
      <c r="S142" s="37">
        <f>SUMIFS(СВЦЭМ!$D$34:$D$777,СВЦЭМ!$A$34:$A$777,$A142,СВЦЭМ!$B$34:$B$777,S$119)+'СЕТ СН'!$I$11+СВЦЭМ!$D$10+'СЕТ СН'!$I$6-'СЕТ СН'!$I$23</f>
        <v>1451.9133289500001</v>
      </c>
      <c r="T142" s="37">
        <f>SUMIFS(СВЦЭМ!$D$34:$D$777,СВЦЭМ!$A$34:$A$777,$A142,СВЦЭМ!$B$34:$B$777,T$119)+'СЕТ СН'!$I$11+СВЦЭМ!$D$10+'СЕТ СН'!$I$6-'СЕТ СН'!$I$23</f>
        <v>1470.2718494800001</v>
      </c>
      <c r="U142" s="37">
        <f>SUMIFS(СВЦЭМ!$D$34:$D$777,СВЦЭМ!$A$34:$A$777,$A142,СВЦЭМ!$B$34:$B$777,U$119)+'СЕТ СН'!$I$11+СВЦЭМ!$D$10+'СЕТ СН'!$I$6-'СЕТ СН'!$I$23</f>
        <v>1471.8948580199999</v>
      </c>
      <c r="V142" s="37">
        <f>SUMIFS(СВЦЭМ!$D$34:$D$777,СВЦЭМ!$A$34:$A$777,$A142,СВЦЭМ!$B$34:$B$777,V$119)+'СЕТ СН'!$I$11+СВЦЭМ!$D$10+'СЕТ СН'!$I$6-'СЕТ СН'!$I$23</f>
        <v>1478.16792872</v>
      </c>
      <c r="W142" s="37">
        <f>SUMIFS(СВЦЭМ!$D$34:$D$777,СВЦЭМ!$A$34:$A$777,$A142,СВЦЭМ!$B$34:$B$777,W$119)+'СЕТ СН'!$I$11+СВЦЭМ!$D$10+'СЕТ СН'!$I$6-'СЕТ СН'!$I$23</f>
        <v>1526.6027107999998</v>
      </c>
      <c r="X142" s="37">
        <f>SUMIFS(СВЦЭМ!$D$34:$D$777,СВЦЭМ!$A$34:$A$777,$A142,СВЦЭМ!$B$34:$B$777,X$119)+'СЕТ СН'!$I$11+СВЦЭМ!$D$10+'СЕТ СН'!$I$6-'СЕТ СН'!$I$23</f>
        <v>1548.06380455</v>
      </c>
      <c r="Y142" s="37">
        <f>SUMIFS(СВЦЭМ!$D$34:$D$777,СВЦЭМ!$A$34:$A$777,$A142,СВЦЭМ!$B$34:$B$777,Y$119)+'СЕТ СН'!$I$11+СВЦЭМ!$D$10+'СЕТ СН'!$I$6-'СЕТ СН'!$I$23</f>
        <v>1630.9253909299996</v>
      </c>
    </row>
    <row r="143" spans="1:25" ht="15.75" x14ac:dyDescent="0.2">
      <c r="A143" s="36">
        <f t="shared" si="3"/>
        <v>42971</v>
      </c>
      <c r="B143" s="37">
        <f>SUMIFS(СВЦЭМ!$D$34:$D$777,СВЦЭМ!$A$34:$A$777,$A143,СВЦЭМ!$B$34:$B$777,B$119)+'СЕТ СН'!$I$11+СВЦЭМ!$D$10+'СЕТ СН'!$I$6-'СЕТ СН'!$I$23</f>
        <v>1667.8130705399999</v>
      </c>
      <c r="C143" s="37">
        <f>SUMIFS(СВЦЭМ!$D$34:$D$777,СВЦЭМ!$A$34:$A$777,$A143,СВЦЭМ!$B$34:$B$777,C$119)+'СЕТ СН'!$I$11+СВЦЭМ!$D$10+'СЕТ СН'!$I$6-'СЕТ СН'!$I$23</f>
        <v>1702.4275598999998</v>
      </c>
      <c r="D143" s="37">
        <f>SUMIFS(СВЦЭМ!$D$34:$D$777,СВЦЭМ!$A$34:$A$777,$A143,СВЦЭМ!$B$34:$B$777,D$119)+'СЕТ СН'!$I$11+СВЦЭМ!$D$10+'СЕТ СН'!$I$6-'СЕТ СН'!$I$23</f>
        <v>1725.7776609699999</v>
      </c>
      <c r="E143" s="37">
        <f>SUMIFS(СВЦЭМ!$D$34:$D$777,СВЦЭМ!$A$34:$A$777,$A143,СВЦЭМ!$B$34:$B$777,E$119)+'СЕТ СН'!$I$11+СВЦЭМ!$D$10+'СЕТ СН'!$I$6-'СЕТ СН'!$I$23</f>
        <v>1760.2431229899998</v>
      </c>
      <c r="F143" s="37">
        <f>SUMIFS(СВЦЭМ!$D$34:$D$777,СВЦЭМ!$A$34:$A$777,$A143,СВЦЭМ!$B$34:$B$777,F$119)+'СЕТ СН'!$I$11+СВЦЭМ!$D$10+'СЕТ СН'!$I$6-'СЕТ СН'!$I$23</f>
        <v>1769.55292366</v>
      </c>
      <c r="G143" s="37">
        <f>SUMIFS(СВЦЭМ!$D$34:$D$777,СВЦЭМ!$A$34:$A$777,$A143,СВЦЭМ!$B$34:$B$777,G$119)+'СЕТ СН'!$I$11+СВЦЭМ!$D$10+'СЕТ СН'!$I$6-'СЕТ СН'!$I$23</f>
        <v>1729.7605107599998</v>
      </c>
      <c r="H143" s="37">
        <f>SUMIFS(СВЦЭМ!$D$34:$D$777,СВЦЭМ!$A$34:$A$777,$A143,СВЦЭМ!$B$34:$B$777,H$119)+'СЕТ СН'!$I$11+СВЦЭМ!$D$10+'СЕТ СН'!$I$6-'СЕТ СН'!$I$23</f>
        <v>1683.1534574799998</v>
      </c>
      <c r="I143" s="37">
        <f>SUMIFS(СВЦЭМ!$D$34:$D$777,СВЦЭМ!$A$34:$A$777,$A143,СВЦЭМ!$B$34:$B$777,I$119)+'СЕТ СН'!$I$11+СВЦЭМ!$D$10+'СЕТ СН'!$I$6-'СЕТ СН'!$I$23</f>
        <v>1658.9434665799999</v>
      </c>
      <c r="J143" s="37">
        <f>SUMIFS(СВЦЭМ!$D$34:$D$777,СВЦЭМ!$A$34:$A$777,$A143,СВЦЭМ!$B$34:$B$777,J$119)+'СЕТ СН'!$I$11+СВЦЭМ!$D$10+'СЕТ СН'!$I$6-'СЕТ СН'!$I$23</f>
        <v>1604.1736767699999</v>
      </c>
      <c r="K143" s="37">
        <f>SUMIFS(СВЦЭМ!$D$34:$D$777,СВЦЭМ!$A$34:$A$777,$A143,СВЦЭМ!$B$34:$B$777,K$119)+'СЕТ СН'!$I$11+СВЦЭМ!$D$10+'СЕТ СН'!$I$6-'СЕТ СН'!$I$23</f>
        <v>1557.22632712</v>
      </c>
      <c r="L143" s="37">
        <f>SUMIFS(СВЦЭМ!$D$34:$D$777,СВЦЭМ!$A$34:$A$777,$A143,СВЦЭМ!$B$34:$B$777,L$119)+'СЕТ СН'!$I$11+СВЦЭМ!$D$10+'СЕТ СН'!$I$6-'СЕТ СН'!$I$23</f>
        <v>1478.9089105900002</v>
      </c>
      <c r="M143" s="37">
        <f>SUMIFS(СВЦЭМ!$D$34:$D$777,СВЦЭМ!$A$34:$A$777,$A143,СВЦЭМ!$B$34:$B$777,M$119)+'СЕТ СН'!$I$11+СВЦЭМ!$D$10+'СЕТ СН'!$I$6-'СЕТ СН'!$I$23</f>
        <v>1448.6233006100001</v>
      </c>
      <c r="N143" s="37">
        <f>SUMIFS(СВЦЭМ!$D$34:$D$777,СВЦЭМ!$A$34:$A$777,$A143,СВЦЭМ!$B$34:$B$777,N$119)+'СЕТ СН'!$I$11+СВЦЭМ!$D$10+'СЕТ СН'!$I$6-'СЕТ СН'!$I$23</f>
        <v>1443.4152967599998</v>
      </c>
      <c r="O143" s="37">
        <f>SUMIFS(СВЦЭМ!$D$34:$D$777,СВЦЭМ!$A$34:$A$777,$A143,СВЦЭМ!$B$34:$B$777,O$119)+'СЕТ СН'!$I$11+СВЦЭМ!$D$10+'СЕТ СН'!$I$6-'СЕТ СН'!$I$23</f>
        <v>1448.2451387799999</v>
      </c>
      <c r="P143" s="37">
        <f>SUMIFS(СВЦЭМ!$D$34:$D$777,СВЦЭМ!$A$34:$A$777,$A143,СВЦЭМ!$B$34:$B$777,P$119)+'СЕТ СН'!$I$11+СВЦЭМ!$D$10+'СЕТ СН'!$I$6-'СЕТ СН'!$I$23</f>
        <v>1452.3397830399999</v>
      </c>
      <c r="Q143" s="37">
        <f>SUMIFS(СВЦЭМ!$D$34:$D$777,СВЦЭМ!$A$34:$A$777,$A143,СВЦЭМ!$B$34:$B$777,Q$119)+'СЕТ СН'!$I$11+СВЦЭМ!$D$10+'СЕТ СН'!$I$6-'СЕТ СН'!$I$23</f>
        <v>1457.5986492</v>
      </c>
      <c r="R143" s="37">
        <f>SUMIFS(СВЦЭМ!$D$34:$D$777,СВЦЭМ!$A$34:$A$777,$A143,СВЦЭМ!$B$34:$B$777,R$119)+'СЕТ СН'!$I$11+СВЦЭМ!$D$10+'СЕТ СН'!$I$6-'СЕТ СН'!$I$23</f>
        <v>1454.8898989700001</v>
      </c>
      <c r="S143" s="37">
        <f>SUMIFS(СВЦЭМ!$D$34:$D$777,СВЦЭМ!$A$34:$A$777,$A143,СВЦЭМ!$B$34:$B$777,S$119)+'СЕТ СН'!$I$11+СВЦЭМ!$D$10+'СЕТ СН'!$I$6-'СЕТ СН'!$I$23</f>
        <v>1448.4468409799999</v>
      </c>
      <c r="T143" s="37">
        <f>SUMIFS(СВЦЭМ!$D$34:$D$777,СВЦЭМ!$A$34:$A$777,$A143,СВЦЭМ!$B$34:$B$777,T$119)+'СЕТ СН'!$I$11+СВЦЭМ!$D$10+'СЕТ СН'!$I$6-'СЕТ СН'!$I$23</f>
        <v>1445.3746449099999</v>
      </c>
      <c r="U143" s="37">
        <f>SUMIFS(СВЦЭМ!$D$34:$D$777,СВЦЭМ!$A$34:$A$777,$A143,СВЦЭМ!$B$34:$B$777,U$119)+'СЕТ СН'!$I$11+СВЦЭМ!$D$10+'СЕТ СН'!$I$6-'СЕТ СН'!$I$23</f>
        <v>1444.8401542199999</v>
      </c>
      <c r="V143" s="37">
        <f>SUMIFS(СВЦЭМ!$D$34:$D$777,СВЦЭМ!$A$34:$A$777,$A143,СВЦЭМ!$B$34:$B$777,V$119)+'СЕТ СН'!$I$11+СВЦЭМ!$D$10+'СЕТ СН'!$I$6-'СЕТ СН'!$I$23</f>
        <v>1482.2740119</v>
      </c>
      <c r="W143" s="37">
        <f>SUMIFS(СВЦЭМ!$D$34:$D$777,СВЦЭМ!$A$34:$A$777,$A143,СВЦЭМ!$B$34:$B$777,W$119)+'СЕТ СН'!$I$11+СВЦЭМ!$D$10+'СЕТ СН'!$I$6-'СЕТ СН'!$I$23</f>
        <v>1552.6908516899998</v>
      </c>
      <c r="X143" s="37">
        <f>SUMIFS(СВЦЭМ!$D$34:$D$777,СВЦЭМ!$A$34:$A$777,$A143,СВЦЭМ!$B$34:$B$777,X$119)+'СЕТ СН'!$I$11+СВЦЭМ!$D$10+'СЕТ СН'!$I$6-'СЕТ СН'!$I$23</f>
        <v>1567.0208745</v>
      </c>
      <c r="Y143" s="37">
        <f>SUMIFS(СВЦЭМ!$D$34:$D$777,СВЦЭМ!$A$34:$A$777,$A143,СВЦЭМ!$B$34:$B$777,Y$119)+'СЕТ СН'!$I$11+СВЦЭМ!$D$10+'СЕТ СН'!$I$6-'СЕТ СН'!$I$23</f>
        <v>1610.4526200699997</v>
      </c>
    </row>
    <row r="144" spans="1:25" ht="15.75" x14ac:dyDescent="0.2">
      <c r="A144" s="36">
        <f t="shared" si="3"/>
        <v>42972</v>
      </c>
      <c r="B144" s="37">
        <f>SUMIFS(СВЦЭМ!$D$34:$D$777,СВЦЭМ!$A$34:$A$777,$A144,СВЦЭМ!$B$34:$B$777,B$119)+'СЕТ СН'!$I$11+СВЦЭМ!$D$10+'СЕТ СН'!$I$6-'СЕТ СН'!$I$23</f>
        <v>1664.2444298399996</v>
      </c>
      <c r="C144" s="37">
        <f>SUMIFS(СВЦЭМ!$D$34:$D$777,СВЦЭМ!$A$34:$A$777,$A144,СВЦЭМ!$B$34:$B$777,C$119)+'СЕТ СН'!$I$11+СВЦЭМ!$D$10+'СЕТ СН'!$I$6-'СЕТ СН'!$I$23</f>
        <v>1717.4989062699997</v>
      </c>
      <c r="D144" s="37">
        <f>SUMIFS(СВЦЭМ!$D$34:$D$777,СВЦЭМ!$A$34:$A$777,$A144,СВЦЭМ!$B$34:$B$777,D$119)+'СЕТ СН'!$I$11+СВЦЭМ!$D$10+'СЕТ СН'!$I$6-'СЕТ СН'!$I$23</f>
        <v>1741.2035571299998</v>
      </c>
      <c r="E144" s="37">
        <f>SUMIFS(СВЦЭМ!$D$34:$D$777,СВЦЭМ!$A$34:$A$777,$A144,СВЦЭМ!$B$34:$B$777,E$119)+'СЕТ СН'!$I$11+СВЦЭМ!$D$10+'СЕТ СН'!$I$6-'СЕТ СН'!$I$23</f>
        <v>1751.1040017</v>
      </c>
      <c r="F144" s="37">
        <f>SUMIFS(СВЦЭМ!$D$34:$D$777,СВЦЭМ!$A$34:$A$777,$A144,СВЦЭМ!$B$34:$B$777,F$119)+'СЕТ СН'!$I$11+СВЦЭМ!$D$10+'СЕТ СН'!$I$6-'СЕТ СН'!$I$23</f>
        <v>1755.80756023</v>
      </c>
      <c r="G144" s="37">
        <f>SUMIFS(СВЦЭМ!$D$34:$D$777,СВЦЭМ!$A$34:$A$777,$A144,СВЦЭМ!$B$34:$B$777,G$119)+'СЕТ СН'!$I$11+СВЦЭМ!$D$10+'СЕТ СН'!$I$6-'СЕТ СН'!$I$23</f>
        <v>1745.7760996299999</v>
      </c>
      <c r="H144" s="37">
        <f>SUMIFS(СВЦЭМ!$D$34:$D$777,СВЦЭМ!$A$34:$A$777,$A144,СВЦЭМ!$B$34:$B$777,H$119)+'СЕТ СН'!$I$11+СВЦЭМ!$D$10+'СЕТ СН'!$I$6-'СЕТ СН'!$I$23</f>
        <v>1696.2163026399999</v>
      </c>
      <c r="I144" s="37">
        <f>SUMIFS(СВЦЭМ!$D$34:$D$777,СВЦЭМ!$A$34:$A$777,$A144,СВЦЭМ!$B$34:$B$777,I$119)+'СЕТ СН'!$I$11+СВЦЭМ!$D$10+'СЕТ СН'!$I$6-'СЕТ СН'!$I$23</f>
        <v>1641.3408740799996</v>
      </c>
      <c r="J144" s="37">
        <f>SUMIFS(СВЦЭМ!$D$34:$D$777,СВЦЭМ!$A$34:$A$777,$A144,СВЦЭМ!$B$34:$B$777,J$119)+'СЕТ СН'!$I$11+СВЦЭМ!$D$10+'СЕТ СН'!$I$6-'СЕТ СН'!$I$23</f>
        <v>1592.2852569399997</v>
      </c>
      <c r="K144" s="37">
        <f>SUMIFS(СВЦЭМ!$D$34:$D$777,СВЦЭМ!$A$34:$A$777,$A144,СВЦЭМ!$B$34:$B$777,K$119)+'СЕТ СН'!$I$11+СВЦЭМ!$D$10+'СЕТ СН'!$I$6-'СЕТ СН'!$I$23</f>
        <v>1537.97221928</v>
      </c>
      <c r="L144" s="37">
        <f>SUMIFS(СВЦЭМ!$D$34:$D$777,СВЦЭМ!$A$34:$A$777,$A144,СВЦЭМ!$B$34:$B$777,L$119)+'СЕТ СН'!$I$11+СВЦЭМ!$D$10+'СЕТ СН'!$I$6-'СЕТ СН'!$I$23</f>
        <v>1460.29011135</v>
      </c>
      <c r="M144" s="37">
        <f>SUMIFS(СВЦЭМ!$D$34:$D$777,СВЦЭМ!$A$34:$A$777,$A144,СВЦЭМ!$B$34:$B$777,M$119)+'СЕТ СН'!$I$11+СВЦЭМ!$D$10+'СЕТ СН'!$I$6-'СЕТ СН'!$I$23</f>
        <v>1435.43338012</v>
      </c>
      <c r="N144" s="37">
        <f>SUMIFS(СВЦЭМ!$D$34:$D$777,СВЦЭМ!$A$34:$A$777,$A144,СВЦЭМ!$B$34:$B$777,N$119)+'СЕТ СН'!$I$11+СВЦЭМ!$D$10+'СЕТ СН'!$I$6-'СЕТ СН'!$I$23</f>
        <v>1427.5560065899999</v>
      </c>
      <c r="O144" s="37">
        <f>SUMIFS(СВЦЭМ!$D$34:$D$777,СВЦЭМ!$A$34:$A$777,$A144,СВЦЭМ!$B$34:$B$777,O$119)+'СЕТ СН'!$I$11+СВЦЭМ!$D$10+'СЕТ СН'!$I$6-'СЕТ СН'!$I$23</f>
        <v>1426.7816875200001</v>
      </c>
      <c r="P144" s="37">
        <f>SUMIFS(СВЦЭМ!$D$34:$D$777,СВЦЭМ!$A$34:$A$777,$A144,СВЦЭМ!$B$34:$B$777,P$119)+'СЕТ СН'!$I$11+СВЦЭМ!$D$10+'СЕТ СН'!$I$6-'СЕТ СН'!$I$23</f>
        <v>1433.24463266</v>
      </c>
      <c r="Q144" s="37">
        <f>SUMIFS(СВЦЭМ!$D$34:$D$777,СВЦЭМ!$A$34:$A$777,$A144,СВЦЭМ!$B$34:$B$777,Q$119)+'СЕТ СН'!$I$11+СВЦЭМ!$D$10+'СЕТ СН'!$I$6-'СЕТ СН'!$I$23</f>
        <v>1440.0303275400001</v>
      </c>
      <c r="R144" s="37">
        <f>SUMIFS(СВЦЭМ!$D$34:$D$777,СВЦЭМ!$A$34:$A$777,$A144,СВЦЭМ!$B$34:$B$777,R$119)+'СЕТ СН'!$I$11+СВЦЭМ!$D$10+'СЕТ СН'!$I$6-'СЕТ СН'!$I$23</f>
        <v>1445.7807929199998</v>
      </c>
      <c r="S144" s="37">
        <f>SUMIFS(СВЦЭМ!$D$34:$D$777,СВЦЭМ!$A$34:$A$777,$A144,СВЦЭМ!$B$34:$B$777,S$119)+'СЕТ СН'!$I$11+СВЦЭМ!$D$10+'СЕТ СН'!$I$6-'СЕТ СН'!$I$23</f>
        <v>1437.88908539</v>
      </c>
      <c r="T144" s="37">
        <f>SUMIFS(СВЦЭМ!$D$34:$D$777,СВЦЭМ!$A$34:$A$777,$A144,СВЦЭМ!$B$34:$B$777,T$119)+'СЕТ СН'!$I$11+СВЦЭМ!$D$10+'СЕТ СН'!$I$6-'СЕТ СН'!$I$23</f>
        <v>1442.61139918</v>
      </c>
      <c r="U144" s="37">
        <f>SUMIFS(СВЦЭМ!$D$34:$D$777,СВЦЭМ!$A$34:$A$777,$A144,СВЦЭМ!$B$34:$B$777,U$119)+'СЕТ СН'!$I$11+СВЦЭМ!$D$10+'СЕТ СН'!$I$6-'СЕТ СН'!$I$23</f>
        <v>1445.29754318</v>
      </c>
      <c r="V144" s="37">
        <f>SUMIFS(СВЦЭМ!$D$34:$D$777,СВЦЭМ!$A$34:$A$777,$A144,СВЦЭМ!$B$34:$B$777,V$119)+'СЕТ СН'!$I$11+СВЦЭМ!$D$10+'СЕТ СН'!$I$6-'СЕТ СН'!$I$23</f>
        <v>1477.8259903399999</v>
      </c>
      <c r="W144" s="37">
        <f>SUMIFS(СВЦЭМ!$D$34:$D$777,СВЦЭМ!$A$34:$A$777,$A144,СВЦЭМ!$B$34:$B$777,W$119)+'СЕТ СН'!$I$11+СВЦЭМ!$D$10+'СЕТ СН'!$I$6-'СЕТ СН'!$I$23</f>
        <v>1535.5636318400002</v>
      </c>
      <c r="X144" s="37">
        <f>SUMIFS(СВЦЭМ!$D$34:$D$777,СВЦЭМ!$A$34:$A$777,$A144,СВЦЭМ!$B$34:$B$777,X$119)+'СЕТ СН'!$I$11+СВЦЭМ!$D$10+'СЕТ СН'!$I$6-'СЕТ СН'!$I$23</f>
        <v>1592.4282262099996</v>
      </c>
      <c r="Y144" s="37">
        <f>SUMIFS(СВЦЭМ!$D$34:$D$777,СВЦЭМ!$A$34:$A$777,$A144,СВЦЭМ!$B$34:$B$777,Y$119)+'СЕТ СН'!$I$11+СВЦЭМ!$D$10+'СЕТ СН'!$I$6-'СЕТ СН'!$I$23</f>
        <v>1634.1401891799997</v>
      </c>
    </row>
    <row r="145" spans="1:27" ht="15.75" x14ac:dyDescent="0.2">
      <c r="A145" s="36">
        <f t="shared" si="3"/>
        <v>42973</v>
      </c>
      <c r="B145" s="37">
        <f>SUMIFS(СВЦЭМ!$D$34:$D$777,СВЦЭМ!$A$34:$A$777,$A145,СВЦЭМ!$B$34:$B$777,B$119)+'СЕТ СН'!$I$11+СВЦЭМ!$D$10+'СЕТ СН'!$I$6-'СЕТ СН'!$I$23</f>
        <v>1627.3509424099998</v>
      </c>
      <c r="C145" s="37">
        <f>SUMIFS(СВЦЭМ!$D$34:$D$777,СВЦЭМ!$A$34:$A$777,$A145,СВЦЭМ!$B$34:$B$777,C$119)+'СЕТ СН'!$I$11+СВЦЭМ!$D$10+'СЕТ СН'!$I$6-'СЕТ СН'!$I$23</f>
        <v>1672.4264476199996</v>
      </c>
      <c r="D145" s="37">
        <f>SUMIFS(СВЦЭМ!$D$34:$D$777,СВЦЭМ!$A$34:$A$777,$A145,СВЦЭМ!$B$34:$B$777,D$119)+'СЕТ СН'!$I$11+СВЦЭМ!$D$10+'СЕТ СН'!$I$6-'СЕТ СН'!$I$23</f>
        <v>1701.1356126999999</v>
      </c>
      <c r="E145" s="37">
        <f>SUMIFS(СВЦЭМ!$D$34:$D$777,СВЦЭМ!$A$34:$A$777,$A145,СВЦЭМ!$B$34:$B$777,E$119)+'СЕТ СН'!$I$11+СВЦЭМ!$D$10+'СЕТ СН'!$I$6-'СЕТ СН'!$I$23</f>
        <v>1713.81585172</v>
      </c>
      <c r="F145" s="37">
        <f>SUMIFS(СВЦЭМ!$D$34:$D$777,СВЦЭМ!$A$34:$A$777,$A145,СВЦЭМ!$B$34:$B$777,F$119)+'СЕТ СН'!$I$11+СВЦЭМ!$D$10+'СЕТ СН'!$I$6-'СЕТ СН'!$I$23</f>
        <v>1719.8381388299999</v>
      </c>
      <c r="G145" s="37">
        <f>SUMIFS(СВЦЭМ!$D$34:$D$777,СВЦЭМ!$A$34:$A$777,$A145,СВЦЭМ!$B$34:$B$777,G$119)+'СЕТ СН'!$I$11+СВЦЭМ!$D$10+'СЕТ СН'!$I$6-'СЕТ СН'!$I$23</f>
        <v>1713.5589691499999</v>
      </c>
      <c r="H145" s="37">
        <f>SUMIFS(СВЦЭМ!$D$34:$D$777,СВЦЭМ!$A$34:$A$777,$A145,СВЦЭМ!$B$34:$B$777,H$119)+'СЕТ СН'!$I$11+СВЦЭМ!$D$10+'СЕТ СН'!$I$6-'СЕТ СН'!$I$23</f>
        <v>1696.1764993299998</v>
      </c>
      <c r="I145" s="37">
        <f>SUMIFS(СВЦЭМ!$D$34:$D$777,СВЦЭМ!$A$34:$A$777,$A145,СВЦЭМ!$B$34:$B$777,I$119)+'СЕТ СН'!$I$11+СВЦЭМ!$D$10+'СЕТ СН'!$I$6-'СЕТ СН'!$I$23</f>
        <v>1685.9937371699998</v>
      </c>
      <c r="J145" s="37">
        <f>SUMIFS(СВЦЭМ!$D$34:$D$777,СВЦЭМ!$A$34:$A$777,$A145,СВЦЭМ!$B$34:$B$777,J$119)+'СЕТ СН'!$I$11+СВЦЭМ!$D$10+'СЕТ СН'!$I$6-'СЕТ СН'!$I$23</f>
        <v>1612.8626562899999</v>
      </c>
      <c r="K145" s="37">
        <f>SUMIFS(СВЦЭМ!$D$34:$D$777,СВЦЭМ!$A$34:$A$777,$A145,СВЦЭМ!$B$34:$B$777,K$119)+'СЕТ СН'!$I$11+СВЦЭМ!$D$10+'СЕТ СН'!$I$6-'СЕТ СН'!$I$23</f>
        <v>1547.1789290000002</v>
      </c>
      <c r="L145" s="37">
        <f>SUMIFS(СВЦЭМ!$D$34:$D$777,СВЦЭМ!$A$34:$A$777,$A145,СВЦЭМ!$B$34:$B$777,L$119)+'СЕТ СН'!$I$11+СВЦЭМ!$D$10+'СЕТ СН'!$I$6-'СЕТ СН'!$I$23</f>
        <v>1447.24542645</v>
      </c>
      <c r="M145" s="37">
        <f>SUMIFS(СВЦЭМ!$D$34:$D$777,СВЦЭМ!$A$34:$A$777,$A145,СВЦЭМ!$B$34:$B$777,M$119)+'СЕТ СН'!$I$11+СВЦЭМ!$D$10+'СЕТ СН'!$I$6-'СЕТ СН'!$I$23</f>
        <v>1414.52828019</v>
      </c>
      <c r="N145" s="37">
        <f>SUMIFS(СВЦЭМ!$D$34:$D$777,СВЦЭМ!$A$34:$A$777,$A145,СВЦЭМ!$B$34:$B$777,N$119)+'СЕТ СН'!$I$11+СВЦЭМ!$D$10+'СЕТ СН'!$I$6-'СЕТ СН'!$I$23</f>
        <v>1421.6043683399998</v>
      </c>
      <c r="O145" s="37">
        <f>SUMIFS(СВЦЭМ!$D$34:$D$777,СВЦЭМ!$A$34:$A$777,$A145,СВЦЭМ!$B$34:$B$777,O$119)+'СЕТ СН'!$I$11+СВЦЭМ!$D$10+'СЕТ СН'!$I$6-'СЕТ СН'!$I$23</f>
        <v>1419.0803903800002</v>
      </c>
      <c r="P145" s="37">
        <f>SUMIFS(СВЦЭМ!$D$34:$D$777,СВЦЭМ!$A$34:$A$777,$A145,СВЦЭМ!$B$34:$B$777,P$119)+'СЕТ СН'!$I$11+СВЦЭМ!$D$10+'СЕТ СН'!$I$6-'СЕТ СН'!$I$23</f>
        <v>1422.9130209499999</v>
      </c>
      <c r="Q145" s="37">
        <f>SUMIFS(СВЦЭМ!$D$34:$D$777,СВЦЭМ!$A$34:$A$777,$A145,СВЦЭМ!$B$34:$B$777,Q$119)+'СЕТ СН'!$I$11+СВЦЭМ!$D$10+'СЕТ СН'!$I$6-'СЕТ СН'!$I$23</f>
        <v>1426.1610570100001</v>
      </c>
      <c r="R145" s="37">
        <f>SUMIFS(СВЦЭМ!$D$34:$D$777,СВЦЭМ!$A$34:$A$777,$A145,СВЦЭМ!$B$34:$B$777,R$119)+'СЕТ СН'!$I$11+СВЦЭМ!$D$10+'СЕТ СН'!$I$6-'СЕТ СН'!$I$23</f>
        <v>1428.27505479</v>
      </c>
      <c r="S145" s="37">
        <f>SUMIFS(СВЦЭМ!$D$34:$D$777,СВЦЭМ!$A$34:$A$777,$A145,СВЦЭМ!$B$34:$B$777,S$119)+'СЕТ СН'!$I$11+СВЦЭМ!$D$10+'СЕТ СН'!$I$6-'СЕТ СН'!$I$23</f>
        <v>1416.3044599999998</v>
      </c>
      <c r="T145" s="37">
        <f>SUMIFS(СВЦЭМ!$D$34:$D$777,СВЦЭМ!$A$34:$A$777,$A145,СВЦЭМ!$B$34:$B$777,T$119)+'СЕТ СН'!$I$11+СВЦЭМ!$D$10+'СЕТ СН'!$I$6-'СЕТ СН'!$I$23</f>
        <v>1421.02521211</v>
      </c>
      <c r="U145" s="37">
        <f>SUMIFS(СВЦЭМ!$D$34:$D$777,СВЦЭМ!$A$34:$A$777,$A145,СВЦЭМ!$B$34:$B$777,U$119)+'СЕТ СН'!$I$11+СВЦЭМ!$D$10+'СЕТ СН'!$I$6-'СЕТ СН'!$I$23</f>
        <v>1427.69059997</v>
      </c>
      <c r="V145" s="37">
        <f>SUMIFS(СВЦЭМ!$D$34:$D$777,СВЦЭМ!$A$34:$A$777,$A145,СВЦЭМ!$B$34:$B$777,V$119)+'СЕТ СН'!$I$11+СВЦЭМ!$D$10+'СЕТ СН'!$I$6-'СЕТ СН'!$I$23</f>
        <v>1449.1749720299999</v>
      </c>
      <c r="W145" s="37">
        <f>SUMIFS(СВЦЭМ!$D$34:$D$777,СВЦЭМ!$A$34:$A$777,$A145,СВЦЭМ!$B$34:$B$777,W$119)+'СЕТ СН'!$I$11+СВЦЭМ!$D$10+'СЕТ СН'!$I$6-'СЕТ СН'!$I$23</f>
        <v>1543.4876425299999</v>
      </c>
      <c r="X145" s="37">
        <f>SUMIFS(СВЦЭМ!$D$34:$D$777,СВЦЭМ!$A$34:$A$777,$A145,СВЦЭМ!$B$34:$B$777,X$119)+'СЕТ СН'!$I$11+СВЦЭМ!$D$10+'СЕТ СН'!$I$6-'СЕТ СН'!$I$23</f>
        <v>1577.6246271800001</v>
      </c>
      <c r="Y145" s="37">
        <f>SUMIFS(СВЦЭМ!$D$34:$D$777,СВЦЭМ!$A$34:$A$777,$A145,СВЦЭМ!$B$34:$B$777,Y$119)+'СЕТ СН'!$I$11+СВЦЭМ!$D$10+'СЕТ СН'!$I$6-'СЕТ СН'!$I$23</f>
        <v>1618.7105956299997</v>
      </c>
    </row>
    <row r="146" spans="1:27" ht="15.75" x14ac:dyDescent="0.2">
      <c r="A146" s="36">
        <f t="shared" si="3"/>
        <v>42974</v>
      </c>
      <c r="B146" s="37">
        <f>SUMIFS(СВЦЭМ!$D$34:$D$777,СВЦЭМ!$A$34:$A$777,$A146,СВЦЭМ!$B$34:$B$777,B$119)+'СЕТ СН'!$I$11+СВЦЭМ!$D$10+'СЕТ СН'!$I$6-'СЕТ СН'!$I$23</f>
        <v>1685.2256301799998</v>
      </c>
      <c r="C146" s="37">
        <f>SUMIFS(СВЦЭМ!$D$34:$D$777,СВЦЭМ!$A$34:$A$777,$A146,СВЦЭМ!$B$34:$B$777,C$119)+'СЕТ СН'!$I$11+СВЦЭМ!$D$10+'СЕТ СН'!$I$6-'СЕТ СН'!$I$23</f>
        <v>1694.0959342400001</v>
      </c>
      <c r="D146" s="37">
        <f>SUMIFS(СВЦЭМ!$D$34:$D$777,СВЦЭМ!$A$34:$A$777,$A146,СВЦЭМ!$B$34:$B$777,D$119)+'СЕТ СН'!$I$11+СВЦЭМ!$D$10+'СЕТ СН'!$I$6-'СЕТ СН'!$I$23</f>
        <v>1721.5638910799998</v>
      </c>
      <c r="E146" s="37">
        <f>SUMIFS(СВЦЭМ!$D$34:$D$777,СВЦЭМ!$A$34:$A$777,$A146,СВЦЭМ!$B$34:$B$777,E$119)+'СЕТ СН'!$I$11+СВЦЭМ!$D$10+'СЕТ СН'!$I$6-'СЕТ СН'!$I$23</f>
        <v>1743.6994380599999</v>
      </c>
      <c r="F146" s="37">
        <f>SUMIFS(СВЦЭМ!$D$34:$D$777,СВЦЭМ!$A$34:$A$777,$A146,СВЦЭМ!$B$34:$B$777,F$119)+'СЕТ СН'!$I$11+СВЦЭМ!$D$10+'СЕТ СН'!$I$6-'СЕТ СН'!$I$23</f>
        <v>1754.5319616399997</v>
      </c>
      <c r="G146" s="37">
        <f>SUMIFS(СВЦЭМ!$D$34:$D$777,СВЦЭМ!$A$34:$A$777,$A146,СВЦЭМ!$B$34:$B$777,G$119)+'СЕТ СН'!$I$11+СВЦЭМ!$D$10+'СЕТ СН'!$I$6-'СЕТ СН'!$I$23</f>
        <v>1752.9571250700001</v>
      </c>
      <c r="H146" s="37">
        <f>SUMIFS(СВЦЭМ!$D$34:$D$777,СВЦЭМ!$A$34:$A$777,$A146,СВЦЭМ!$B$34:$B$777,H$119)+'СЕТ СН'!$I$11+СВЦЭМ!$D$10+'СЕТ СН'!$I$6-'СЕТ СН'!$I$23</f>
        <v>1724.5619019699998</v>
      </c>
      <c r="I146" s="37">
        <f>SUMIFS(СВЦЭМ!$D$34:$D$777,СВЦЭМ!$A$34:$A$777,$A146,СВЦЭМ!$B$34:$B$777,I$119)+'СЕТ СН'!$I$11+СВЦЭМ!$D$10+'СЕТ СН'!$I$6-'СЕТ СН'!$I$23</f>
        <v>1696.4786856699998</v>
      </c>
      <c r="J146" s="37">
        <f>SUMIFS(СВЦЭМ!$D$34:$D$777,СВЦЭМ!$A$34:$A$777,$A146,СВЦЭМ!$B$34:$B$777,J$119)+'СЕТ СН'!$I$11+СВЦЭМ!$D$10+'СЕТ СН'!$I$6-'СЕТ СН'!$I$23</f>
        <v>1631.3954140400001</v>
      </c>
      <c r="K146" s="37">
        <f>SUMIFS(СВЦЭМ!$D$34:$D$777,СВЦЭМ!$A$34:$A$777,$A146,СВЦЭМ!$B$34:$B$777,K$119)+'СЕТ СН'!$I$11+СВЦЭМ!$D$10+'СЕТ СН'!$I$6-'СЕТ СН'!$I$23</f>
        <v>1549.9414344400002</v>
      </c>
      <c r="L146" s="37">
        <f>SUMIFS(СВЦЭМ!$D$34:$D$777,СВЦЭМ!$A$34:$A$777,$A146,СВЦЭМ!$B$34:$B$777,L$119)+'СЕТ СН'!$I$11+СВЦЭМ!$D$10+'СЕТ СН'!$I$6-'СЕТ СН'!$I$23</f>
        <v>1440.6551753899998</v>
      </c>
      <c r="M146" s="37">
        <f>SUMIFS(СВЦЭМ!$D$34:$D$777,СВЦЭМ!$A$34:$A$777,$A146,СВЦЭМ!$B$34:$B$777,M$119)+'СЕТ СН'!$I$11+СВЦЭМ!$D$10+'СЕТ СН'!$I$6-'СЕТ СН'!$I$23</f>
        <v>1416.9049406399999</v>
      </c>
      <c r="N146" s="37">
        <f>SUMIFS(СВЦЭМ!$D$34:$D$777,СВЦЭМ!$A$34:$A$777,$A146,СВЦЭМ!$B$34:$B$777,N$119)+'СЕТ СН'!$I$11+СВЦЭМ!$D$10+'СЕТ СН'!$I$6-'СЕТ СН'!$I$23</f>
        <v>1414.53561429</v>
      </c>
      <c r="O146" s="37">
        <f>SUMIFS(СВЦЭМ!$D$34:$D$777,СВЦЭМ!$A$34:$A$777,$A146,СВЦЭМ!$B$34:$B$777,O$119)+'СЕТ СН'!$I$11+СВЦЭМ!$D$10+'СЕТ СН'!$I$6-'СЕТ СН'!$I$23</f>
        <v>1412.1254339900001</v>
      </c>
      <c r="P146" s="37">
        <f>SUMIFS(СВЦЭМ!$D$34:$D$777,СВЦЭМ!$A$34:$A$777,$A146,СВЦЭМ!$B$34:$B$777,P$119)+'СЕТ СН'!$I$11+СВЦЭМ!$D$10+'СЕТ СН'!$I$6-'СЕТ СН'!$I$23</f>
        <v>1425.1989787500002</v>
      </c>
      <c r="Q146" s="37">
        <f>SUMIFS(СВЦЭМ!$D$34:$D$777,СВЦЭМ!$A$34:$A$777,$A146,СВЦЭМ!$B$34:$B$777,Q$119)+'СЕТ СН'!$I$11+СВЦЭМ!$D$10+'СЕТ СН'!$I$6-'СЕТ СН'!$I$23</f>
        <v>1423.34720982</v>
      </c>
      <c r="R146" s="37">
        <f>SUMIFS(СВЦЭМ!$D$34:$D$777,СВЦЭМ!$A$34:$A$777,$A146,СВЦЭМ!$B$34:$B$777,R$119)+'СЕТ СН'!$I$11+СВЦЭМ!$D$10+'СЕТ СН'!$I$6-'СЕТ СН'!$I$23</f>
        <v>1422.5261258999999</v>
      </c>
      <c r="S146" s="37">
        <f>SUMIFS(СВЦЭМ!$D$34:$D$777,СВЦЭМ!$A$34:$A$777,$A146,СВЦЭМ!$B$34:$B$777,S$119)+'СЕТ СН'!$I$11+СВЦЭМ!$D$10+'СЕТ СН'!$I$6-'СЕТ СН'!$I$23</f>
        <v>1422.15677467</v>
      </c>
      <c r="T146" s="37">
        <f>SUMIFS(СВЦЭМ!$D$34:$D$777,СВЦЭМ!$A$34:$A$777,$A146,СВЦЭМ!$B$34:$B$777,T$119)+'СЕТ СН'!$I$11+СВЦЭМ!$D$10+'СЕТ СН'!$I$6-'СЕТ СН'!$I$23</f>
        <v>1421.8691125299999</v>
      </c>
      <c r="U146" s="37">
        <f>SUMIFS(СВЦЭМ!$D$34:$D$777,СВЦЭМ!$A$34:$A$777,$A146,СВЦЭМ!$B$34:$B$777,U$119)+'СЕТ СН'!$I$11+СВЦЭМ!$D$10+'СЕТ СН'!$I$6-'СЕТ СН'!$I$23</f>
        <v>1417.4523606600001</v>
      </c>
      <c r="V146" s="37">
        <f>SUMIFS(СВЦЭМ!$D$34:$D$777,СВЦЭМ!$A$34:$A$777,$A146,СВЦЭМ!$B$34:$B$777,V$119)+'СЕТ СН'!$I$11+СВЦЭМ!$D$10+'СЕТ СН'!$I$6-'СЕТ СН'!$I$23</f>
        <v>1416.2952015199999</v>
      </c>
      <c r="W146" s="37">
        <f>SUMIFS(СВЦЭМ!$D$34:$D$777,СВЦЭМ!$A$34:$A$777,$A146,СВЦЭМ!$B$34:$B$777,W$119)+'СЕТ СН'!$I$11+СВЦЭМ!$D$10+'СЕТ СН'!$I$6-'СЕТ СН'!$I$23</f>
        <v>1462.1648742899999</v>
      </c>
      <c r="X146" s="37">
        <f>SUMIFS(СВЦЭМ!$D$34:$D$777,СВЦЭМ!$A$34:$A$777,$A146,СВЦЭМ!$B$34:$B$777,X$119)+'СЕТ СН'!$I$11+СВЦЭМ!$D$10+'СЕТ СН'!$I$6-'СЕТ СН'!$I$23</f>
        <v>1527.3728689300001</v>
      </c>
      <c r="Y146" s="37">
        <f>SUMIFS(СВЦЭМ!$D$34:$D$777,СВЦЭМ!$A$34:$A$777,$A146,СВЦЭМ!$B$34:$B$777,Y$119)+'СЕТ СН'!$I$11+СВЦЭМ!$D$10+'СЕТ СН'!$I$6-'СЕТ СН'!$I$23</f>
        <v>1586.3200044799996</v>
      </c>
    </row>
    <row r="147" spans="1:27" ht="15.75" x14ac:dyDescent="0.2">
      <c r="A147" s="36">
        <f t="shared" si="3"/>
        <v>42975</v>
      </c>
      <c r="B147" s="37">
        <f>SUMIFS(СВЦЭМ!$D$34:$D$777,СВЦЭМ!$A$34:$A$777,$A147,СВЦЭМ!$B$34:$B$777,B$119)+'СЕТ СН'!$I$11+СВЦЭМ!$D$10+'СЕТ СН'!$I$6-'СЕТ СН'!$I$23</f>
        <v>1679.8902439499998</v>
      </c>
      <c r="C147" s="37">
        <f>SUMIFS(СВЦЭМ!$D$34:$D$777,СВЦЭМ!$A$34:$A$777,$A147,СВЦЭМ!$B$34:$B$777,C$119)+'СЕТ СН'!$I$11+СВЦЭМ!$D$10+'СЕТ СН'!$I$6-'СЕТ СН'!$I$23</f>
        <v>1731.3187000799999</v>
      </c>
      <c r="D147" s="37">
        <f>SUMIFS(СВЦЭМ!$D$34:$D$777,СВЦЭМ!$A$34:$A$777,$A147,СВЦЭМ!$B$34:$B$777,D$119)+'СЕТ СН'!$I$11+СВЦЭМ!$D$10+'СЕТ СН'!$I$6-'СЕТ СН'!$I$23</f>
        <v>1763.9865673899999</v>
      </c>
      <c r="E147" s="37">
        <f>SUMIFS(СВЦЭМ!$D$34:$D$777,СВЦЭМ!$A$34:$A$777,$A147,СВЦЭМ!$B$34:$B$777,E$119)+'СЕТ СН'!$I$11+СВЦЭМ!$D$10+'СЕТ СН'!$I$6-'СЕТ СН'!$I$23</f>
        <v>1767.5577564999999</v>
      </c>
      <c r="F147" s="37">
        <f>SUMIFS(СВЦЭМ!$D$34:$D$777,СВЦЭМ!$A$34:$A$777,$A147,СВЦЭМ!$B$34:$B$777,F$119)+'СЕТ СН'!$I$11+СВЦЭМ!$D$10+'СЕТ СН'!$I$6-'СЕТ СН'!$I$23</f>
        <v>1786.3099380799999</v>
      </c>
      <c r="G147" s="37">
        <f>SUMIFS(СВЦЭМ!$D$34:$D$777,СВЦЭМ!$A$34:$A$777,$A147,СВЦЭМ!$B$34:$B$777,G$119)+'СЕТ СН'!$I$11+СВЦЭМ!$D$10+'СЕТ СН'!$I$6-'СЕТ СН'!$I$23</f>
        <v>1769.9753505499998</v>
      </c>
      <c r="H147" s="37">
        <f>SUMIFS(СВЦЭМ!$D$34:$D$777,СВЦЭМ!$A$34:$A$777,$A147,СВЦЭМ!$B$34:$B$777,H$119)+'СЕТ СН'!$I$11+СВЦЭМ!$D$10+'СЕТ СН'!$I$6-'СЕТ СН'!$I$23</f>
        <v>1736.9790459599999</v>
      </c>
      <c r="I147" s="37">
        <f>SUMIFS(СВЦЭМ!$D$34:$D$777,СВЦЭМ!$A$34:$A$777,$A147,СВЦЭМ!$B$34:$B$777,I$119)+'СЕТ СН'!$I$11+СВЦЭМ!$D$10+'СЕТ СН'!$I$6-'СЕТ СН'!$I$23</f>
        <v>1677.28513355</v>
      </c>
      <c r="J147" s="37">
        <f>SUMIFS(СВЦЭМ!$D$34:$D$777,СВЦЭМ!$A$34:$A$777,$A147,СВЦЭМ!$B$34:$B$777,J$119)+'СЕТ СН'!$I$11+СВЦЭМ!$D$10+'СЕТ СН'!$I$6-'СЕТ СН'!$I$23</f>
        <v>1616.4833997699998</v>
      </c>
      <c r="K147" s="37">
        <f>SUMIFS(СВЦЭМ!$D$34:$D$777,СВЦЭМ!$A$34:$A$777,$A147,СВЦЭМ!$B$34:$B$777,K$119)+'СЕТ СН'!$I$11+СВЦЭМ!$D$10+'СЕТ СН'!$I$6-'СЕТ СН'!$I$23</f>
        <v>1544.8403267399999</v>
      </c>
      <c r="L147" s="37">
        <f>SUMIFS(СВЦЭМ!$D$34:$D$777,СВЦЭМ!$A$34:$A$777,$A147,СВЦЭМ!$B$34:$B$777,L$119)+'СЕТ СН'!$I$11+СВЦЭМ!$D$10+'СЕТ СН'!$I$6-'СЕТ СН'!$I$23</f>
        <v>1459.4583340899999</v>
      </c>
      <c r="M147" s="37">
        <f>SUMIFS(СВЦЭМ!$D$34:$D$777,СВЦЭМ!$A$34:$A$777,$A147,СВЦЭМ!$B$34:$B$777,M$119)+'СЕТ СН'!$I$11+СВЦЭМ!$D$10+'СЕТ СН'!$I$6-'СЕТ СН'!$I$23</f>
        <v>1438.0648547400001</v>
      </c>
      <c r="N147" s="37">
        <f>SUMIFS(СВЦЭМ!$D$34:$D$777,СВЦЭМ!$A$34:$A$777,$A147,СВЦЭМ!$B$34:$B$777,N$119)+'СЕТ СН'!$I$11+СВЦЭМ!$D$10+'СЕТ СН'!$I$6-'СЕТ СН'!$I$23</f>
        <v>1440.2208814400001</v>
      </c>
      <c r="O147" s="37">
        <f>SUMIFS(СВЦЭМ!$D$34:$D$777,СВЦЭМ!$A$34:$A$777,$A147,СВЦЭМ!$B$34:$B$777,O$119)+'СЕТ СН'!$I$11+СВЦЭМ!$D$10+'СЕТ СН'!$I$6-'СЕТ СН'!$I$23</f>
        <v>1438.0263711100001</v>
      </c>
      <c r="P147" s="37">
        <f>SUMIFS(СВЦЭМ!$D$34:$D$777,СВЦЭМ!$A$34:$A$777,$A147,СВЦЭМ!$B$34:$B$777,P$119)+'СЕТ СН'!$I$11+СВЦЭМ!$D$10+'СЕТ СН'!$I$6-'СЕТ СН'!$I$23</f>
        <v>1437.6039797999999</v>
      </c>
      <c r="Q147" s="37">
        <f>SUMIFS(СВЦЭМ!$D$34:$D$777,СВЦЭМ!$A$34:$A$777,$A147,СВЦЭМ!$B$34:$B$777,Q$119)+'СЕТ СН'!$I$11+СВЦЭМ!$D$10+'СЕТ СН'!$I$6-'СЕТ СН'!$I$23</f>
        <v>1440.27171647</v>
      </c>
      <c r="R147" s="37">
        <f>SUMIFS(СВЦЭМ!$D$34:$D$777,СВЦЭМ!$A$34:$A$777,$A147,СВЦЭМ!$B$34:$B$777,R$119)+'СЕТ СН'!$I$11+СВЦЭМ!$D$10+'СЕТ СН'!$I$6-'СЕТ СН'!$I$23</f>
        <v>1442.43582416</v>
      </c>
      <c r="S147" s="37">
        <f>SUMIFS(СВЦЭМ!$D$34:$D$777,СВЦЭМ!$A$34:$A$777,$A147,СВЦЭМ!$B$34:$B$777,S$119)+'СЕТ СН'!$I$11+СВЦЭМ!$D$10+'СЕТ СН'!$I$6-'СЕТ СН'!$I$23</f>
        <v>1434.8470845900001</v>
      </c>
      <c r="T147" s="37">
        <f>SUMIFS(СВЦЭМ!$D$34:$D$777,СВЦЭМ!$A$34:$A$777,$A147,СВЦЭМ!$B$34:$B$777,T$119)+'СЕТ СН'!$I$11+СВЦЭМ!$D$10+'СЕТ СН'!$I$6-'СЕТ СН'!$I$23</f>
        <v>1442.2630312199999</v>
      </c>
      <c r="U147" s="37">
        <f>SUMIFS(СВЦЭМ!$D$34:$D$777,СВЦЭМ!$A$34:$A$777,$A147,СВЦЭМ!$B$34:$B$777,U$119)+'СЕТ СН'!$I$11+СВЦЭМ!$D$10+'СЕТ СН'!$I$6-'СЕТ СН'!$I$23</f>
        <v>1439.1846326699999</v>
      </c>
      <c r="V147" s="37">
        <f>SUMIFS(СВЦЭМ!$D$34:$D$777,СВЦЭМ!$A$34:$A$777,$A147,СВЦЭМ!$B$34:$B$777,V$119)+'СЕТ СН'!$I$11+СВЦЭМ!$D$10+'СЕТ СН'!$I$6-'СЕТ СН'!$I$23</f>
        <v>1444.5035031100001</v>
      </c>
      <c r="W147" s="37">
        <f>SUMIFS(СВЦЭМ!$D$34:$D$777,СВЦЭМ!$A$34:$A$777,$A147,СВЦЭМ!$B$34:$B$777,W$119)+'СЕТ СН'!$I$11+СВЦЭМ!$D$10+'СЕТ СН'!$I$6-'СЕТ СН'!$I$23</f>
        <v>1515.7298004099998</v>
      </c>
      <c r="X147" s="37">
        <f>SUMIFS(СВЦЭМ!$D$34:$D$777,СВЦЭМ!$A$34:$A$777,$A147,СВЦЭМ!$B$34:$B$777,X$119)+'СЕТ СН'!$I$11+СВЦЭМ!$D$10+'СЕТ СН'!$I$6-'СЕТ СН'!$I$23</f>
        <v>1576.8736287900001</v>
      </c>
      <c r="Y147" s="37">
        <f>SUMIFS(СВЦЭМ!$D$34:$D$777,СВЦЭМ!$A$34:$A$777,$A147,СВЦЭМ!$B$34:$B$777,Y$119)+'СЕТ СН'!$I$11+СВЦЭМ!$D$10+'СЕТ СН'!$I$6-'СЕТ СН'!$I$23</f>
        <v>1635.2437158299999</v>
      </c>
    </row>
    <row r="148" spans="1:27" ht="15.75" x14ac:dyDescent="0.2">
      <c r="A148" s="36">
        <f t="shared" si="3"/>
        <v>42976</v>
      </c>
      <c r="B148" s="37">
        <f>SUMIFS(СВЦЭМ!$D$34:$D$777,СВЦЭМ!$A$34:$A$777,$A148,СВЦЭМ!$B$34:$B$777,B$119)+'СЕТ СН'!$I$11+СВЦЭМ!$D$10+'СЕТ СН'!$I$6-'СЕТ СН'!$I$23</f>
        <v>1696.8989192399999</v>
      </c>
      <c r="C148" s="37">
        <f>SUMIFS(СВЦЭМ!$D$34:$D$777,СВЦЭМ!$A$34:$A$777,$A148,СВЦЭМ!$B$34:$B$777,C$119)+'СЕТ СН'!$I$11+СВЦЭМ!$D$10+'СЕТ СН'!$I$6-'СЕТ СН'!$I$23</f>
        <v>1743.9964901799999</v>
      </c>
      <c r="D148" s="37">
        <f>SUMIFS(СВЦЭМ!$D$34:$D$777,СВЦЭМ!$A$34:$A$777,$A148,СВЦЭМ!$B$34:$B$777,D$119)+'СЕТ СН'!$I$11+СВЦЭМ!$D$10+'СЕТ СН'!$I$6-'СЕТ СН'!$I$23</f>
        <v>1774.85444444</v>
      </c>
      <c r="E148" s="37">
        <f>SUMIFS(СВЦЭМ!$D$34:$D$777,СВЦЭМ!$A$34:$A$777,$A148,СВЦЭМ!$B$34:$B$777,E$119)+'СЕТ СН'!$I$11+СВЦЭМ!$D$10+'СЕТ СН'!$I$6-'СЕТ СН'!$I$23</f>
        <v>1793.1290041299999</v>
      </c>
      <c r="F148" s="37">
        <f>SUMIFS(СВЦЭМ!$D$34:$D$777,СВЦЭМ!$A$34:$A$777,$A148,СВЦЭМ!$B$34:$B$777,F$119)+'СЕТ СН'!$I$11+СВЦЭМ!$D$10+'СЕТ СН'!$I$6-'СЕТ СН'!$I$23</f>
        <v>1794.0142247599997</v>
      </c>
      <c r="G148" s="37">
        <f>SUMIFS(СВЦЭМ!$D$34:$D$777,СВЦЭМ!$A$34:$A$777,$A148,СВЦЭМ!$B$34:$B$777,G$119)+'СЕТ СН'!$I$11+СВЦЭМ!$D$10+'СЕТ СН'!$I$6-'СЕТ СН'!$I$23</f>
        <v>1781.7480857</v>
      </c>
      <c r="H148" s="37">
        <f>SUMIFS(СВЦЭМ!$D$34:$D$777,СВЦЭМ!$A$34:$A$777,$A148,СВЦЭМ!$B$34:$B$777,H$119)+'СЕТ СН'!$I$11+СВЦЭМ!$D$10+'СЕТ СН'!$I$6-'СЕТ СН'!$I$23</f>
        <v>1724.73239638</v>
      </c>
      <c r="I148" s="37">
        <f>SUMIFS(СВЦЭМ!$D$34:$D$777,СВЦЭМ!$A$34:$A$777,$A148,СВЦЭМ!$B$34:$B$777,I$119)+'СЕТ СН'!$I$11+СВЦЭМ!$D$10+'СЕТ СН'!$I$6-'СЕТ СН'!$I$23</f>
        <v>1647.7888610599998</v>
      </c>
      <c r="J148" s="37">
        <f>SUMIFS(СВЦЭМ!$D$34:$D$777,СВЦЭМ!$A$34:$A$777,$A148,СВЦЭМ!$B$34:$B$777,J$119)+'СЕТ СН'!$I$11+СВЦЭМ!$D$10+'СЕТ СН'!$I$6-'СЕТ СН'!$I$23</f>
        <v>1608.2293527799998</v>
      </c>
      <c r="K148" s="37">
        <f>SUMIFS(СВЦЭМ!$D$34:$D$777,СВЦЭМ!$A$34:$A$777,$A148,СВЦЭМ!$B$34:$B$777,K$119)+'СЕТ СН'!$I$11+СВЦЭМ!$D$10+'СЕТ СН'!$I$6-'СЕТ СН'!$I$23</f>
        <v>1550.97119746</v>
      </c>
      <c r="L148" s="37">
        <f>SUMIFS(СВЦЭМ!$D$34:$D$777,СВЦЭМ!$A$34:$A$777,$A148,СВЦЭМ!$B$34:$B$777,L$119)+'СЕТ СН'!$I$11+СВЦЭМ!$D$10+'СЕТ СН'!$I$6-'СЕТ СН'!$I$23</f>
        <v>1470.8226578599997</v>
      </c>
      <c r="M148" s="37">
        <f>SUMIFS(СВЦЭМ!$D$34:$D$777,СВЦЭМ!$A$34:$A$777,$A148,СВЦЭМ!$B$34:$B$777,M$119)+'СЕТ СН'!$I$11+СВЦЭМ!$D$10+'СЕТ СН'!$I$6-'СЕТ СН'!$I$23</f>
        <v>1439.3709236499999</v>
      </c>
      <c r="N148" s="37">
        <f>SUMIFS(СВЦЭМ!$D$34:$D$777,СВЦЭМ!$A$34:$A$777,$A148,СВЦЭМ!$B$34:$B$777,N$119)+'СЕТ СН'!$I$11+СВЦЭМ!$D$10+'СЕТ СН'!$I$6-'СЕТ СН'!$I$23</f>
        <v>1439.6414877</v>
      </c>
      <c r="O148" s="37">
        <f>SUMIFS(СВЦЭМ!$D$34:$D$777,СВЦЭМ!$A$34:$A$777,$A148,СВЦЭМ!$B$34:$B$777,O$119)+'СЕТ СН'!$I$11+СВЦЭМ!$D$10+'СЕТ СН'!$I$6-'СЕТ СН'!$I$23</f>
        <v>1441.76739243</v>
      </c>
      <c r="P148" s="37">
        <f>SUMIFS(СВЦЭМ!$D$34:$D$777,СВЦЭМ!$A$34:$A$777,$A148,СВЦЭМ!$B$34:$B$777,P$119)+'СЕТ СН'!$I$11+СВЦЭМ!$D$10+'СЕТ СН'!$I$6-'СЕТ СН'!$I$23</f>
        <v>1446.52814764</v>
      </c>
      <c r="Q148" s="37">
        <f>SUMIFS(СВЦЭМ!$D$34:$D$777,СВЦЭМ!$A$34:$A$777,$A148,СВЦЭМ!$B$34:$B$777,Q$119)+'СЕТ СН'!$I$11+СВЦЭМ!$D$10+'СЕТ СН'!$I$6-'СЕТ СН'!$I$23</f>
        <v>1445.4594831300001</v>
      </c>
      <c r="R148" s="37">
        <f>SUMIFS(СВЦЭМ!$D$34:$D$777,СВЦЭМ!$A$34:$A$777,$A148,СВЦЭМ!$B$34:$B$777,R$119)+'СЕТ СН'!$I$11+СВЦЭМ!$D$10+'СЕТ СН'!$I$6-'СЕТ СН'!$I$23</f>
        <v>1444.7644190400001</v>
      </c>
      <c r="S148" s="37">
        <f>SUMIFS(СВЦЭМ!$D$34:$D$777,СВЦЭМ!$A$34:$A$777,$A148,СВЦЭМ!$B$34:$B$777,S$119)+'СЕТ СН'!$I$11+СВЦЭМ!$D$10+'СЕТ СН'!$I$6-'СЕТ СН'!$I$23</f>
        <v>1436.84076329</v>
      </c>
      <c r="T148" s="37">
        <f>SUMIFS(СВЦЭМ!$D$34:$D$777,СВЦЭМ!$A$34:$A$777,$A148,СВЦЭМ!$B$34:$B$777,T$119)+'СЕТ СН'!$I$11+СВЦЭМ!$D$10+'СЕТ СН'!$I$6-'СЕТ СН'!$I$23</f>
        <v>1446.2899857799998</v>
      </c>
      <c r="U148" s="37">
        <f>SUMIFS(СВЦЭМ!$D$34:$D$777,СВЦЭМ!$A$34:$A$777,$A148,СВЦЭМ!$B$34:$B$777,U$119)+'СЕТ СН'!$I$11+СВЦЭМ!$D$10+'СЕТ СН'!$I$6-'СЕТ СН'!$I$23</f>
        <v>1450.52785341</v>
      </c>
      <c r="V148" s="37">
        <f>SUMIFS(СВЦЭМ!$D$34:$D$777,СВЦЭМ!$A$34:$A$777,$A148,СВЦЭМ!$B$34:$B$777,V$119)+'СЕТ СН'!$I$11+СВЦЭМ!$D$10+'СЕТ СН'!$I$6-'СЕТ СН'!$I$23</f>
        <v>1466.5612855300001</v>
      </c>
      <c r="W148" s="37">
        <f>SUMIFS(СВЦЭМ!$D$34:$D$777,СВЦЭМ!$A$34:$A$777,$A148,СВЦЭМ!$B$34:$B$777,W$119)+'СЕТ СН'!$I$11+СВЦЭМ!$D$10+'СЕТ СН'!$I$6-'СЕТ СН'!$I$23</f>
        <v>1539.8312330999997</v>
      </c>
      <c r="X148" s="37">
        <f>SUMIFS(СВЦЭМ!$D$34:$D$777,СВЦЭМ!$A$34:$A$777,$A148,СВЦЭМ!$B$34:$B$777,X$119)+'СЕТ СН'!$I$11+СВЦЭМ!$D$10+'СЕТ СН'!$I$6-'СЕТ СН'!$I$23</f>
        <v>1591.0930520499996</v>
      </c>
      <c r="Y148" s="37">
        <f>SUMIFS(СВЦЭМ!$D$34:$D$777,СВЦЭМ!$A$34:$A$777,$A148,СВЦЭМ!$B$34:$B$777,Y$119)+'СЕТ СН'!$I$11+СВЦЭМ!$D$10+'СЕТ СН'!$I$6-'СЕТ СН'!$I$23</f>
        <v>1639.3339455799996</v>
      </c>
    </row>
    <row r="149" spans="1:27" ht="15.75" x14ac:dyDescent="0.2">
      <c r="A149" s="36">
        <f t="shared" si="3"/>
        <v>42977</v>
      </c>
      <c r="B149" s="37">
        <f>SUMIFS(СВЦЭМ!$D$34:$D$777,СВЦЭМ!$A$34:$A$777,$A149,СВЦЭМ!$B$34:$B$777,B$119)+'СЕТ СН'!$I$11+СВЦЭМ!$D$10+'СЕТ СН'!$I$6-'СЕТ СН'!$I$23</f>
        <v>1705.4946889299999</v>
      </c>
      <c r="C149" s="37">
        <f>SUMIFS(СВЦЭМ!$D$34:$D$777,СВЦЭМ!$A$34:$A$777,$A149,СВЦЭМ!$B$34:$B$777,C$119)+'СЕТ СН'!$I$11+СВЦЭМ!$D$10+'СЕТ СН'!$I$6-'СЕТ СН'!$I$23</f>
        <v>1746.3972511499996</v>
      </c>
      <c r="D149" s="37">
        <f>SUMIFS(СВЦЭМ!$D$34:$D$777,СВЦЭМ!$A$34:$A$777,$A149,СВЦЭМ!$B$34:$B$777,D$119)+'СЕТ СН'!$I$11+СВЦЭМ!$D$10+'СЕТ СН'!$I$6-'СЕТ СН'!$I$23</f>
        <v>1748.4967520499999</v>
      </c>
      <c r="E149" s="37">
        <f>SUMIFS(СВЦЭМ!$D$34:$D$777,СВЦЭМ!$A$34:$A$777,$A149,СВЦЭМ!$B$34:$B$777,E$119)+'СЕТ СН'!$I$11+СВЦЭМ!$D$10+'СЕТ СН'!$I$6-'СЕТ СН'!$I$23</f>
        <v>1758.1674306999998</v>
      </c>
      <c r="F149" s="37">
        <f>SUMIFS(СВЦЭМ!$D$34:$D$777,СВЦЭМ!$A$34:$A$777,$A149,СВЦЭМ!$B$34:$B$777,F$119)+'СЕТ СН'!$I$11+СВЦЭМ!$D$10+'СЕТ СН'!$I$6-'СЕТ СН'!$I$23</f>
        <v>1758.1430628999997</v>
      </c>
      <c r="G149" s="37">
        <f>SUMIFS(СВЦЭМ!$D$34:$D$777,СВЦЭМ!$A$34:$A$777,$A149,СВЦЭМ!$B$34:$B$777,G$119)+'СЕТ СН'!$I$11+СВЦЭМ!$D$10+'СЕТ СН'!$I$6-'СЕТ СН'!$I$23</f>
        <v>1750.4241874899999</v>
      </c>
      <c r="H149" s="37">
        <f>SUMIFS(СВЦЭМ!$D$34:$D$777,СВЦЭМ!$A$34:$A$777,$A149,СВЦЭМ!$B$34:$B$777,H$119)+'СЕТ СН'!$I$11+СВЦЭМ!$D$10+'СЕТ СН'!$I$6-'СЕТ СН'!$I$23</f>
        <v>1698.6042474299998</v>
      </c>
      <c r="I149" s="37">
        <f>SUMIFS(СВЦЭМ!$D$34:$D$777,СВЦЭМ!$A$34:$A$777,$A149,СВЦЭМ!$B$34:$B$777,I$119)+'СЕТ СН'!$I$11+СВЦЭМ!$D$10+'СЕТ СН'!$I$6-'СЕТ СН'!$I$23</f>
        <v>1656.6969673499998</v>
      </c>
      <c r="J149" s="37">
        <f>SUMIFS(СВЦЭМ!$D$34:$D$777,СВЦЭМ!$A$34:$A$777,$A149,СВЦЭМ!$B$34:$B$777,J$119)+'СЕТ СН'!$I$11+СВЦЭМ!$D$10+'СЕТ СН'!$I$6-'СЕТ СН'!$I$23</f>
        <v>1608.39619017</v>
      </c>
      <c r="K149" s="37">
        <f>SUMIFS(СВЦЭМ!$D$34:$D$777,СВЦЭМ!$A$34:$A$777,$A149,СВЦЭМ!$B$34:$B$777,K$119)+'СЕТ СН'!$I$11+СВЦЭМ!$D$10+'СЕТ СН'!$I$6-'СЕТ СН'!$I$23</f>
        <v>1558.8554480900002</v>
      </c>
      <c r="L149" s="37">
        <f>SUMIFS(СВЦЭМ!$D$34:$D$777,СВЦЭМ!$A$34:$A$777,$A149,СВЦЭМ!$B$34:$B$777,L$119)+'СЕТ СН'!$I$11+СВЦЭМ!$D$10+'СЕТ СН'!$I$6-'СЕТ СН'!$I$23</f>
        <v>1480.7966371699999</v>
      </c>
      <c r="M149" s="37">
        <f>SUMIFS(СВЦЭМ!$D$34:$D$777,СВЦЭМ!$A$34:$A$777,$A149,СВЦЭМ!$B$34:$B$777,M$119)+'СЕТ СН'!$I$11+СВЦЭМ!$D$10+'СЕТ СН'!$I$6-'СЕТ СН'!$I$23</f>
        <v>1449.9739377199999</v>
      </c>
      <c r="N149" s="37">
        <f>SUMIFS(СВЦЭМ!$D$34:$D$777,СВЦЭМ!$A$34:$A$777,$A149,СВЦЭМ!$B$34:$B$777,N$119)+'СЕТ СН'!$I$11+СВЦЭМ!$D$10+'СЕТ СН'!$I$6-'СЕТ СН'!$I$23</f>
        <v>1455.3012731399999</v>
      </c>
      <c r="O149" s="37">
        <f>SUMIFS(СВЦЭМ!$D$34:$D$777,СВЦЭМ!$A$34:$A$777,$A149,СВЦЭМ!$B$34:$B$777,O$119)+'СЕТ СН'!$I$11+СВЦЭМ!$D$10+'СЕТ СН'!$I$6-'СЕТ СН'!$I$23</f>
        <v>1455.6614740499999</v>
      </c>
      <c r="P149" s="37">
        <f>SUMIFS(СВЦЭМ!$D$34:$D$777,СВЦЭМ!$A$34:$A$777,$A149,СВЦЭМ!$B$34:$B$777,P$119)+'СЕТ СН'!$I$11+СВЦЭМ!$D$10+'СЕТ СН'!$I$6-'СЕТ СН'!$I$23</f>
        <v>1454.0214927299999</v>
      </c>
      <c r="Q149" s="37">
        <f>SUMIFS(СВЦЭМ!$D$34:$D$777,СВЦЭМ!$A$34:$A$777,$A149,СВЦЭМ!$B$34:$B$777,Q$119)+'СЕТ СН'!$I$11+СВЦЭМ!$D$10+'СЕТ СН'!$I$6-'СЕТ СН'!$I$23</f>
        <v>1453.3539243599998</v>
      </c>
      <c r="R149" s="37">
        <f>SUMIFS(СВЦЭМ!$D$34:$D$777,СВЦЭМ!$A$34:$A$777,$A149,СВЦЭМ!$B$34:$B$777,R$119)+'СЕТ СН'!$I$11+СВЦЭМ!$D$10+'СЕТ СН'!$I$6-'СЕТ СН'!$I$23</f>
        <v>1458.7990200300001</v>
      </c>
      <c r="S149" s="37">
        <f>SUMIFS(СВЦЭМ!$D$34:$D$777,СВЦЭМ!$A$34:$A$777,$A149,СВЦЭМ!$B$34:$B$777,S$119)+'СЕТ СН'!$I$11+СВЦЭМ!$D$10+'СЕТ СН'!$I$6-'СЕТ СН'!$I$23</f>
        <v>1451.4809978799999</v>
      </c>
      <c r="T149" s="37">
        <f>SUMIFS(СВЦЭМ!$D$34:$D$777,СВЦЭМ!$A$34:$A$777,$A149,СВЦЭМ!$B$34:$B$777,T$119)+'СЕТ СН'!$I$11+СВЦЭМ!$D$10+'СЕТ СН'!$I$6-'СЕТ СН'!$I$23</f>
        <v>1453.8995848899999</v>
      </c>
      <c r="U149" s="37">
        <f>SUMIFS(СВЦЭМ!$D$34:$D$777,СВЦЭМ!$A$34:$A$777,$A149,СВЦЭМ!$B$34:$B$777,U$119)+'СЕТ СН'!$I$11+СВЦЭМ!$D$10+'СЕТ СН'!$I$6-'СЕТ СН'!$I$23</f>
        <v>1448.8803825599998</v>
      </c>
      <c r="V149" s="37">
        <f>SUMIFS(СВЦЭМ!$D$34:$D$777,СВЦЭМ!$A$34:$A$777,$A149,СВЦЭМ!$B$34:$B$777,V$119)+'СЕТ СН'!$I$11+СВЦЭМ!$D$10+'СЕТ СН'!$I$6-'СЕТ СН'!$I$23</f>
        <v>1462.59478773</v>
      </c>
      <c r="W149" s="37">
        <f>SUMIFS(СВЦЭМ!$D$34:$D$777,СВЦЭМ!$A$34:$A$777,$A149,СВЦЭМ!$B$34:$B$777,W$119)+'СЕТ СН'!$I$11+СВЦЭМ!$D$10+'СЕТ СН'!$I$6-'СЕТ СН'!$I$23</f>
        <v>1534.69940447</v>
      </c>
      <c r="X149" s="37">
        <f>SUMIFS(СВЦЭМ!$D$34:$D$777,СВЦЭМ!$A$34:$A$777,$A149,СВЦЭМ!$B$34:$B$777,X$119)+'СЕТ СН'!$I$11+СВЦЭМ!$D$10+'СЕТ СН'!$I$6-'СЕТ СН'!$I$23</f>
        <v>1568.6599946199999</v>
      </c>
      <c r="Y149" s="37">
        <f>SUMIFS(СВЦЭМ!$D$34:$D$777,СВЦЭМ!$A$34:$A$777,$A149,СВЦЭМ!$B$34:$B$777,Y$119)+'СЕТ СН'!$I$11+СВЦЭМ!$D$10+'СЕТ СН'!$I$6-'СЕТ СН'!$I$23</f>
        <v>1592.7200876699999</v>
      </c>
    </row>
    <row r="150" spans="1:27" ht="15.75" x14ac:dyDescent="0.2">
      <c r="A150" s="36">
        <f t="shared" si="3"/>
        <v>42978</v>
      </c>
      <c r="B150" s="37">
        <f>SUMIFS(СВЦЭМ!$D$34:$D$777,СВЦЭМ!$A$34:$A$777,$A150,СВЦЭМ!$B$34:$B$777,B$119)+'СЕТ СН'!$I$11+СВЦЭМ!$D$10+'СЕТ СН'!$I$6-'СЕТ СН'!$I$23</f>
        <v>1566.4015853000001</v>
      </c>
      <c r="C150" s="37">
        <f>SUMIFS(СВЦЭМ!$D$34:$D$777,СВЦЭМ!$A$34:$A$777,$A150,СВЦЭМ!$B$34:$B$777,C$119)+'СЕТ СН'!$I$11+СВЦЭМ!$D$10+'СЕТ СН'!$I$6-'СЕТ СН'!$I$23</f>
        <v>1665.4605289199999</v>
      </c>
      <c r="D150" s="37">
        <f>SUMIFS(СВЦЭМ!$D$34:$D$777,СВЦЭМ!$A$34:$A$777,$A150,СВЦЭМ!$B$34:$B$777,D$119)+'СЕТ СН'!$I$11+СВЦЭМ!$D$10+'СЕТ СН'!$I$6-'СЕТ СН'!$I$23</f>
        <v>1715.1883819099999</v>
      </c>
      <c r="E150" s="37">
        <f>SUMIFS(СВЦЭМ!$D$34:$D$777,СВЦЭМ!$A$34:$A$777,$A150,СВЦЭМ!$B$34:$B$777,E$119)+'СЕТ СН'!$I$11+СВЦЭМ!$D$10+'СЕТ СН'!$I$6-'СЕТ СН'!$I$23</f>
        <v>1731.3681747099999</v>
      </c>
      <c r="F150" s="37">
        <f>SUMIFS(СВЦЭМ!$D$34:$D$777,СВЦЭМ!$A$34:$A$777,$A150,СВЦЭМ!$B$34:$B$777,F$119)+'СЕТ СН'!$I$11+СВЦЭМ!$D$10+'СЕТ СН'!$I$6-'СЕТ СН'!$I$23</f>
        <v>1740.6880707199998</v>
      </c>
      <c r="G150" s="37">
        <f>SUMIFS(СВЦЭМ!$D$34:$D$777,СВЦЭМ!$A$34:$A$777,$A150,СВЦЭМ!$B$34:$B$777,G$119)+'СЕТ СН'!$I$11+СВЦЭМ!$D$10+'СЕТ СН'!$I$6-'СЕТ СН'!$I$23</f>
        <v>1735.99816173</v>
      </c>
      <c r="H150" s="37">
        <f>SUMIFS(СВЦЭМ!$D$34:$D$777,СВЦЭМ!$A$34:$A$777,$A150,СВЦЭМ!$B$34:$B$777,H$119)+'СЕТ СН'!$I$11+СВЦЭМ!$D$10+'СЕТ СН'!$I$6-'СЕТ СН'!$I$23</f>
        <v>1678.9464314899997</v>
      </c>
      <c r="I150" s="37">
        <f>SUMIFS(СВЦЭМ!$D$34:$D$777,СВЦЭМ!$A$34:$A$777,$A150,СВЦЭМ!$B$34:$B$777,I$119)+'СЕТ СН'!$I$11+СВЦЭМ!$D$10+'СЕТ СН'!$I$6-'СЕТ СН'!$I$23</f>
        <v>1589.9831239199998</v>
      </c>
      <c r="J150" s="37">
        <f>SUMIFS(СВЦЭМ!$D$34:$D$777,СВЦЭМ!$A$34:$A$777,$A150,СВЦЭМ!$B$34:$B$777,J$119)+'СЕТ СН'!$I$11+СВЦЭМ!$D$10+'СЕТ СН'!$I$6-'СЕТ СН'!$I$23</f>
        <v>1575.1973728099997</v>
      </c>
      <c r="K150" s="37">
        <f>SUMIFS(СВЦЭМ!$D$34:$D$777,СВЦЭМ!$A$34:$A$777,$A150,СВЦЭМ!$B$34:$B$777,K$119)+'СЕТ СН'!$I$11+СВЦЭМ!$D$10+'СЕТ СН'!$I$6-'СЕТ СН'!$I$23</f>
        <v>1538.6988485500001</v>
      </c>
      <c r="L150" s="37">
        <f>SUMIFS(СВЦЭМ!$D$34:$D$777,СВЦЭМ!$A$34:$A$777,$A150,СВЦЭМ!$B$34:$B$777,L$119)+'СЕТ СН'!$I$11+СВЦЭМ!$D$10+'СЕТ СН'!$I$6-'СЕТ СН'!$I$23</f>
        <v>1449.19031006</v>
      </c>
      <c r="M150" s="37">
        <f>SUMIFS(СВЦЭМ!$D$34:$D$777,СВЦЭМ!$A$34:$A$777,$A150,СВЦЭМ!$B$34:$B$777,M$119)+'СЕТ СН'!$I$11+СВЦЭМ!$D$10+'СЕТ СН'!$I$6-'СЕТ СН'!$I$23</f>
        <v>1421.8354088199999</v>
      </c>
      <c r="N150" s="37">
        <f>SUMIFS(СВЦЭМ!$D$34:$D$777,СВЦЭМ!$A$34:$A$777,$A150,СВЦЭМ!$B$34:$B$777,N$119)+'СЕТ СН'!$I$11+СВЦЭМ!$D$10+'СЕТ СН'!$I$6-'СЕТ СН'!$I$23</f>
        <v>1423.0647776999999</v>
      </c>
      <c r="O150" s="37">
        <f>SUMIFS(СВЦЭМ!$D$34:$D$777,СВЦЭМ!$A$34:$A$777,$A150,СВЦЭМ!$B$34:$B$777,O$119)+'СЕТ СН'!$I$11+СВЦЭМ!$D$10+'СЕТ СН'!$I$6-'СЕТ СН'!$I$23</f>
        <v>1421.63597832</v>
      </c>
      <c r="P150" s="37">
        <f>SUMIFS(СВЦЭМ!$D$34:$D$777,СВЦЭМ!$A$34:$A$777,$A150,СВЦЭМ!$B$34:$B$777,P$119)+'СЕТ СН'!$I$11+СВЦЭМ!$D$10+'СЕТ СН'!$I$6-'СЕТ СН'!$I$23</f>
        <v>1420.6080320900001</v>
      </c>
      <c r="Q150" s="37">
        <f>SUMIFS(СВЦЭМ!$D$34:$D$777,СВЦЭМ!$A$34:$A$777,$A150,СВЦЭМ!$B$34:$B$777,Q$119)+'СЕТ СН'!$I$11+СВЦЭМ!$D$10+'СЕТ СН'!$I$6-'СЕТ СН'!$I$23</f>
        <v>1424.44044822</v>
      </c>
      <c r="R150" s="37">
        <f>SUMIFS(СВЦЭМ!$D$34:$D$777,СВЦЭМ!$A$34:$A$777,$A150,СВЦЭМ!$B$34:$B$777,R$119)+'СЕТ СН'!$I$11+СВЦЭМ!$D$10+'СЕТ СН'!$I$6-'СЕТ СН'!$I$23</f>
        <v>1428.26675959</v>
      </c>
      <c r="S150" s="37">
        <f>SUMIFS(СВЦЭМ!$D$34:$D$777,СВЦЭМ!$A$34:$A$777,$A150,СВЦЭМ!$B$34:$B$777,S$119)+'СЕТ СН'!$I$11+СВЦЭМ!$D$10+'СЕТ СН'!$I$6-'СЕТ СН'!$I$23</f>
        <v>1420.21659931</v>
      </c>
      <c r="T150" s="37">
        <f>SUMIFS(СВЦЭМ!$D$34:$D$777,СВЦЭМ!$A$34:$A$777,$A150,СВЦЭМ!$B$34:$B$777,T$119)+'СЕТ СН'!$I$11+СВЦЭМ!$D$10+'СЕТ СН'!$I$6-'СЕТ СН'!$I$23</f>
        <v>1425.9847413</v>
      </c>
      <c r="U150" s="37">
        <f>SUMIFS(СВЦЭМ!$D$34:$D$777,СВЦЭМ!$A$34:$A$777,$A150,СВЦЭМ!$B$34:$B$777,U$119)+'СЕТ СН'!$I$11+СВЦЭМ!$D$10+'СЕТ СН'!$I$6-'СЕТ СН'!$I$23</f>
        <v>1426.04963806</v>
      </c>
      <c r="V150" s="37">
        <f>SUMIFS(СВЦЭМ!$D$34:$D$777,СВЦЭМ!$A$34:$A$777,$A150,СВЦЭМ!$B$34:$B$777,V$119)+'СЕТ СН'!$I$11+СВЦЭМ!$D$10+'СЕТ СН'!$I$6-'СЕТ СН'!$I$23</f>
        <v>1422.1278710500001</v>
      </c>
      <c r="W150" s="37">
        <f>SUMIFS(СВЦЭМ!$D$34:$D$777,СВЦЭМ!$A$34:$A$777,$A150,СВЦЭМ!$B$34:$B$777,W$119)+'СЕТ СН'!$I$11+СВЦЭМ!$D$10+'СЕТ СН'!$I$6-'СЕТ СН'!$I$23</f>
        <v>1493.1222258899998</v>
      </c>
      <c r="X150" s="37">
        <f>SUMIFS(СВЦЭМ!$D$34:$D$777,СВЦЭМ!$A$34:$A$777,$A150,СВЦЭМ!$B$34:$B$777,X$119)+'СЕТ СН'!$I$11+СВЦЭМ!$D$10+'СЕТ СН'!$I$6-'СЕТ СН'!$I$23</f>
        <v>1554.4873138399998</v>
      </c>
      <c r="Y150" s="37">
        <f>SUMIFS(СВЦЭМ!$D$34:$D$777,СВЦЭМ!$A$34:$A$777,$A150,СВЦЭМ!$B$34:$B$777,Y$119)+'СЕТ СН'!$I$11+СВЦЭМ!$D$10+'СЕТ СН'!$I$6-'СЕТ СН'!$I$23</f>
        <v>1579.3848782199998</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01.08.2017</v>
      </c>
      <c r="B156" s="37">
        <f>SUMIFS(СВЦЭМ!$E$34:$E$777,СВЦЭМ!$A$34:$A$777,$A156,СВЦЭМ!$B$34:$B$777,B$155)+'СЕТ СН'!$F$12-'СЕТ СН'!$F$23</f>
        <v>-578.75</v>
      </c>
      <c r="C156" s="37">
        <f>SUMIFS(СВЦЭМ!$E$34:$E$777,СВЦЭМ!$A$34:$A$777,$A156,СВЦЭМ!$B$34:$B$777,C$155)+'СЕТ СН'!$F$12-'СЕТ СН'!$F$23</f>
        <v>-578.75</v>
      </c>
      <c r="D156" s="37">
        <f>SUMIFS(СВЦЭМ!$E$34:$E$777,СВЦЭМ!$A$34:$A$777,$A156,СВЦЭМ!$B$34:$B$777,D$155)+'СЕТ СН'!$F$12-'СЕТ СН'!$F$23</f>
        <v>-578.75</v>
      </c>
      <c r="E156" s="37">
        <f>SUMIFS(СВЦЭМ!$E$34:$E$777,СВЦЭМ!$A$34:$A$777,$A156,СВЦЭМ!$B$34:$B$777,E$155)+'СЕТ СН'!$F$12-'СЕТ СН'!$F$23</f>
        <v>-578.75</v>
      </c>
      <c r="F156" s="37">
        <f>SUMIFS(СВЦЭМ!$E$34:$E$777,СВЦЭМ!$A$34:$A$777,$A156,СВЦЭМ!$B$34:$B$777,F$155)+'СЕТ СН'!$F$12-'СЕТ СН'!$F$23</f>
        <v>-578.75</v>
      </c>
      <c r="G156" s="37">
        <f>SUMIFS(СВЦЭМ!$E$34:$E$777,СВЦЭМ!$A$34:$A$777,$A156,СВЦЭМ!$B$34:$B$777,G$155)+'СЕТ СН'!$F$12-'СЕТ СН'!$F$23</f>
        <v>-578.75</v>
      </c>
      <c r="H156" s="37">
        <f>SUMIFS(СВЦЭМ!$E$34:$E$777,СВЦЭМ!$A$34:$A$777,$A156,СВЦЭМ!$B$34:$B$777,H$155)+'СЕТ СН'!$F$12-'СЕТ СН'!$F$23</f>
        <v>-578.75</v>
      </c>
      <c r="I156" s="37">
        <f>SUMIFS(СВЦЭМ!$E$34:$E$777,СВЦЭМ!$A$34:$A$777,$A156,СВЦЭМ!$B$34:$B$777,I$155)+'СЕТ СН'!$F$12-'СЕТ СН'!$F$23</f>
        <v>-578.75</v>
      </c>
      <c r="J156" s="37">
        <f>SUMIFS(СВЦЭМ!$E$34:$E$777,СВЦЭМ!$A$34:$A$777,$A156,СВЦЭМ!$B$34:$B$777,J$155)+'СЕТ СН'!$F$12-'СЕТ СН'!$F$23</f>
        <v>-578.75</v>
      </c>
      <c r="K156" s="37">
        <f>SUMIFS(СВЦЭМ!$E$34:$E$777,СВЦЭМ!$A$34:$A$777,$A156,СВЦЭМ!$B$34:$B$777,K$155)+'СЕТ СН'!$F$12-'СЕТ СН'!$F$23</f>
        <v>-578.75</v>
      </c>
      <c r="L156" s="37">
        <f>SUMIFS(СВЦЭМ!$E$34:$E$777,СВЦЭМ!$A$34:$A$777,$A156,СВЦЭМ!$B$34:$B$777,L$155)+'СЕТ СН'!$F$12-'СЕТ СН'!$F$23</f>
        <v>-578.75</v>
      </c>
      <c r="M156" s="37">
        <f>SUMIFS(СВЦЭМ!$E$34:$E$777,СВЦЭМ!$A$34:$A$777,$A156,СВЦЭМ!$B$34:$B$777,M$155)+'СЕТ СН'!$F$12-'СЕТ СН'!$F$23</f>
        <v>-578.75</v>
      </c>
      <c r="N156" s="37">
        <f>SUMIFS(СВЦЭМ!$E$34:$E$777,СВЦЭМ!$A$34:$A$777,$A156,СВЦЭМ!$B$34:$B$777,N$155)+'СЕТ СН'!$F$12-'СЕТ СН'!$F$23</f>
        <v>-578.75</v>
      </c>
      <c r="O156" s="37">
        <f>SUMIFS(СВЦЭМ!$E$34:$E$777,СВЦЭМ!$A$34:$A$777,$A156,СВЦЭМ!$B$34:$B$777,O$155)+'СЕТ СН'!$F$12-'СЕТ СН'!$F$23</f>
        <v>-578.75</v>
      </c>
      <c r="P156" s="37">
        <f>SUMIFS(СВЦЭМ!$E$34:$E$777,СВЦЭМ!$A$34:$A$777,$A156,СВЦЭМ!$B$34:$B$777,P$155)+'СЕТ СН'!$F$12-'СЕТ СН'!$F$23</f>
        <v>-578.75</v>
      </c>
      <c r="Q156" s="37">
        <f>SUMIFS(СВЦЭМ!$E$34:$E$777,СВЦЭМ!$A$34:$A$777,$A156,СВЦЭМ!$B$34:$B$777,Q$155)+'СЕТ СН'!$F$12-'СЕТ СН'!$F$23</f>
        <v>-578.75</v>
      </c>
      <c r="R156" s="37">
        <f>SUMIFS(СВЦЭМ!$E$34:$E$777,СВЦЭМ!$A$34:$A$777,$A156,СВЦЭМ!$B$34:$B$777,R$155)+'СЕТ СН'!$F$12-'СЕТ СН'!$F$23</f>
        <v>-578.75</v>
      </c>
      <c r="S156" s="37">
        <f>SUMIFS(СВЦЭМ!$E$34:$E$777,СВЦЭМ!$A$34:$A$777,$A156,СВЦЭМ!$B$34:$B$777,S$155)+'СЕТ СН'!$F$12-'СЕТ СН'!$F$23</f>
        <v>-578.75</v>
      </c>
      <c r="T156" s="37">
        <f>SUMIFS(СВЦЭМ!$E$34:$E$777,СВЦЭМ!$A$34:$A$777,$A156,СВЦЭМ!$B$34:$B$777,T$155)+'СЕТ СН'!$F$12-'СЕТ СН'!$F$23</f>
        <v>-578.75</v>
      </c>
      <c r="U156" s="37">
        <f>SUMIFS(СВЦЭМ!$E$34:$E$777,СВЦЭМ!$A$34:$A$777,$A156,СВЦЭМ!$B$34:$B$777,U$155)+'СЕТ СН'!$F$12-'СЕТ СН'!$F$23</f>
        <v>-578.75</v>
      </c>
      <c r="V156" s="37">
        <f>SUMIFS(СВЦЭМ!$E$34:$E$777,СВЦЭМ!$A$34:$A$777,$A156,СВЦЭМ!$B$34:$B$777,V$155)+'СЕТ СН'!$F$12-'СЕТ СН'!$F$23</f>
        <v>-578.75</v>
      </c>
      <c r="W156" s="37">
        <f>SUMIFS(СВЦЭМ!$E$34:$E$777,СВЦЭМ!$A$34:$A$777,$A156,СВЦЭМ!$B$34:$B$777,W$155)+'СЕТ СН'!$F$12-'СЕТ СН'!$F$23</f>
        <v>-578.75</v>
      </c>
      <c r="X156" s="37">
        <f>SUMIFS(СВЦЭМ!$E$34:$E$777,СВЦЭМ!$A$34:$A$777,$A156,СВЦЭМ!$B$34:$B$777,X$155)+'СЕТ СН'!$F$12-'СЕТ СН'!$F$23</f>
        <v>-578.75</v>
      </c>
      <c r="Y156" s="37">
        <f>SUMIFS(СВЦЭМ!$E$34:$E$777,СВЦЭМ!$A$34:$A$777,$A156,СВЦЭМ!$B$34:$B$777,Y$155)+'СЕТ СН'!$F$12-'СЕТ СН'!$F$23</f>
        <v>-578.75</v>
      </c>
      <c r="AA156" s="46"/>
    </row>
    <row r="157" spans="1:27" ht="15.75" x14ac:dyDescent="0.2">
      <c r="A157" s="36">
        <f>A156+1</f>
        <v>42949</v>
      </c>
      <c r="B157" s="37">
        <f>SUMIFS(СВЦЭМ!$E$34:$E$777,СВЦЭМ!$A$34:$A$777,$A157,СВЦЭМ!$B$34:$B$777,B$155)+'СЕТ СН'!$F$12-'СЕТ СН'!$F$23</f>
        <v>-578.75</v>
      </c>
      <c r="C157" s="37">
        <f>SUMIFS(СВЦЭМ!$E$34:$E$777,СВЦЭМ!$A$34:$A$777,$A157,СВЦЭМ!$B$34:$B$777,C$155)+'СЕТ СН'!$F$12-'СЕТ СН'!$F$23</f>
        <v>-578.75</v>
      </c>
      <c r="D157" s="37">
        <f>SUMIFS(СВЦЭМ!$E$34:$E$777,СВЦЭМ!$A$34:$A$777,$A157,СВЦЭМ!$B$34:$B$777,D$155)+'СЕТ СН'!$F$12-'СЕТ СН'!$F$23</f>
        <v>-578.75</v>
      </c>
      <c r="E157" s="37">
        <f>SUMIFS(СВЦЭМ!$E$34:$E$777,СВЦЭМ!$A$34:$A$777,$A157,СВЦЭМ!$B$34:$B$777,E$155)+'СЕТ СН'!$F$12-'СЕТ СН'!$F$23</f>
        <v>-578.75</v>
      </c>
      <c r="F157" s="37">
        <f>SUMIFS(СВЦЭМ!$E$34:$E$777,СВЦЭМ!$A$34:$A$777,$A157,СВЦЭМ!$B$34:$B$777,F$155)+'СЕТ СН'!$F$12-'СЕТ СН'!$F$23</f>
        <v>-578.75</v>
      </c>
      <c r="G157" s="37">
        <f>SUMIFS(СВЦЭМ!$E$34:$E$777,СВЦЭМ!$A$34:$A$777,$A157,СВЦЭМ!$B$34:$B$777,G$155)+'СЕТ СН'!$F$12-'СЕТ СН'!$F$23</f>
        <v>-578.75</v>
      </c>
      <c r="H157" s="37">
        <f>SUMIFS(СВЦЭМ!$E$34:$E$777,СВЦЭМ!$A$34:$A$777,$A157,СВЦЭМ!$B$34:$B$777,H$155)+'СЕТ СН'!$F$12-'СЕТ СН'!$F$23</f>
        <v>-578.75</v>
      </c>
      <c r="I157" s="37">
        <f>SUMIFS(СВЦЭМ!$E$34:$E$777,СВЦЭМ!$A$34:$A$777,$A157,СВЦЭМ!$B$34:$B$777,I$155)+'СЕТ СН'!$F$12-'СЕТ СН'!$F$23</f>
        <v>-578.75</v>
      </c>
      <c r="J157" s="37">
        <f>SUMIFS(СВЦЭМ!$E$34:$E$777,СВЦЭМ!$A$34:$A$777,$A157,СВЦЭМ!$B$34:$B$777,J$155)+'СЕТ СН'!$F$12-'СЕТ СН'!$F$23</f>
        <v>-578.75</v>
      </c>
      <c r="K157" s="37">
        <f>SUMIFS(СВЦЭМ!$E$34:$E$777,СВЦЭМ!$A$34:$A$777,$A157,СВЦЭМ!$B$34:$B$777,K$155)+'СЕТ СН'!$F$12-'СЕТ СН'!$F$23</f>
        <v>-578.75</v>
      </c>
      <c r="L157" s="37">
        <f>SUMIFS(СВЦЭМ!$E$34:$E$777,СВЦЭМ!$A$34:$A$777,$A157,СВЦЭМ!$B$34:$B$777,L$155)+'СЕТ СН'!$F$12-'СЕТ СН'!$F$23</f>
        <v>-578.75</v>
      </c>
      <c r="M157" s="37">
        <f>SUMIFS(СВЦЭМ!$E$34:$E$777,СВЦЭМ!$A$34:$A$777,$A157,СВЦЭМ!$B$34:$B$777,M$155)+'СЕТ СН'!$F$12-'СЕТ СН'!$F$23</f>
        <v>-578.75</v>
      </c>
      <c r="N157" s="37">
        <f>SUMIFS(СВЦЭМ!$E$34:$E$777,СВЦЭМ!$A$34:$A$777,$A157,СВЦЭМ!$B$34:$B$777,N$155)+'СЕТ СН'!$F$12-'СЕТ СН'!$F$23</f>
        <v>-578.75</v>
      </c>
      <c r="O157" s="37">
        <f>SUMIFS(СВЦЭМ!$E$34:$E$777,СВЦЭМ!$A$34:$A$777,$A157,СВЦЭМ!$B$34:$B$777,O$155)+'СЕТ СН'!$F$12-'СЕТ СН'!$F$23</f>
        <v>-578.75</v>
      </c>
      <c r="P157" s="37">
        <f>SUMIFS(СВЦЭМ!$E$34:$E$777,СВЦЭМ!$A$34:$A$777,$A157,СВЦЭМ!$B$34:$B$777,P$155)+'СЕТ СН'!$F$12-'СЕТ СН'!$F$23</f>
        <v>-578.75</v>
      </c>
      <c r="Q157" s="37">
        <f>SUMIFS(СВЦЭМ!$E$34:$E$777,СВЦЭМ!$A$34:$A$777,$A157,СВЦЭМ!$B$34:$B$777,Q$155)+'СЕТ СН'!$F$12-'СЕТ СН'!$F$23</f>
        <v>-578.75</v>
      </c>
      <c r="R157" s="37">
        <f>SUMIFS(СВЦЭМ!$E$34:$E$777,СВЦЭМ!$A$34:$A$777,$A157,СВЦЭМ!$B$34:$B$777,R$155)+'СЕТ СН'!$F$12-'СЕТ СН'!$F$23</f>
        <v>-578.75</v>
      </c>
      <c r="S157" s="37">
        <f>SUMIFS(СВЦЭМ!$E$34:$E$777,СВЦЭМ!$A$34:$A$777,$A157,СВЦЭМ!$B$34:$B$777,S$155)+'СЕТ СН'!$F$12-'СЕТ СН'!$F$23</f>
        <v>-578.75</v>
      </c>
      <c r="T157" s="37">
        <f>SUMIFS(СВЦЭМ!$E$34:$E$777,СВЦЭМ!$A$34:$A$777,$A157,СВЦЭМ!$B$34:$B$777,T$155)+'СЕТ СН'!$F$12-'СЕТ СН'!$F$23</f>
        <v>-578.75</v>
      </c>
      <c r="U157" s="37">
        <f>SUMIFS(СВЦЭМ!$E$34:$E$777,СВЦЭМ!$A$34:$A$777,$A157,СВЦЭМ!$B$34:$B$777,U$155)+'СЕТ СН'!$F$12-'СЕТ СН'!$F$23</f>
        <v>-578.75</v>
      </c>
      <c r="V157" s="37">
        <f>SUMIFS(СВЦЭМ!$E$34:$E$777,СВЦЭМ!$A$34:$A$777,$A157,СВЦЭМ!$B$34:$B$777,V$155)+'СЕТ СН'!$F$12-'СЕТ СН'!$F$23</f>
        <v>-578.75</v>
      </c>
      <c r="W157" s="37">
        <f>SUMIFS(СВЦЭМ!$E$34:$E$777,СВЦЭМ!$A$34:$A$777,$A157,СВЦЭМ!$B$34:$B$777,W$155)+'СЕТ СН'!$F$12-'СЕТ СН'!$F$23</f>
        <v>-578.75</v>
      </c>
      <c r="X157" s="37">
        <f>SUMIFS(СВЦЭМ!$E$34:$E$777,СВЦЭМ!$A$34:$A$777,$A157,СВЦЭМ!$B$34:$B$777,X$155)+'СЕТ СН'!$F$12-'СЕТ СН'!$F$23</f>
        <v>-578.75</v>
      </c>
      <c r="Y157" s="37">
        <f>SUMIFS(СВЦЭМ!$E$34:$E$777,СВЦЭМ!$A$34:$A$777,$A157,СВЦЭМ!$B$34:$B$777,Y$155)+'СЕТ СН'!$F$12-'СЕТ СН'!$F$23</f>
        <v>-578.75</v>
      </c>
    </row>
    <row r="158" spans="1:27" ht="15.75" x14ac:dyDescent="0.2">
      <c r="A158" s="36">
        <f t="shared" ref="A158:A186" si="4">A157+1</f>
        <v>42950</v>
      </c>
      <c r="B158" s="37">
        <f>SUMIFS(СВЦЭМ!$E$34:$E$777,СВЦЭМ!$A$34:$A$777,$A158,СВЦЭМ!$B$34:$B$777,B$155)+'СЕТ СН'!$F$12-'СЕТ СН'!$F$23</f>
        <v>-578.75</v>
      </c>
      <c r="C158" s="37">
        <f>SUMIFS(СВЦЭМ!$E$34:$E$777,СВЦЭМ!$A$34:$A$777,$A158,СВЦЭМ!$B$34:$B$777,C$155)+'СЕТ СН'!$F$12-'СЕТ СН'!$F$23</f>
        <v>-578.75</v>
      </c>
      <c r="D158" s="37">
        <f>SUMIFS(СВЦЭМ!$E$34:$E$777,СВЦЭМ!$A$34:$A$777,$A158,СВЦЭМ!$B$34:$B$777,D$155)+'СЕТ СН'!$F$12-'СЕТ СН'!$F$23</f>
        <v>-578.75</v>
      </c>
      <c r="E158" s="37">
        <f>SUMIFS(СВЦЭМ!$E$34:$E$777,СВЦЭМ!$A$34:$A$777,$A158,СВЦЭМ!$B$34:$B$777,E$155)+'СЕТ СН'!$F$12-'СЕТ СН'!$F$23</f>
        <v>-578.75</v>
      </c>
      <c r="F158" s="37">
        <f>SUMIFS(СВЦЭМ!$E$34:$E$777,СВЦЭМ!$A$34:$A$777,$A158,СВЦЭМ!$B$34:$B$777,F$155)+'СЕТ СН'!$F$12-'СЕТ СН'!$F$23</f>
        <v>-578.75</v>
      </c>
      <c r="G158" s="37">
        <f>SUMIFS(СВЦЭМ!$E$34:$E$777,СВЦЭМ!$A$34:$A$777,$A158,СВЦЭМ!$B$34:$B$777,G$155)+'СЕТ СН'!$F$12-'СЕТ СН'!$F$23</f>
        <v>-578.75</v>
      </c>
      <c r="H158" s="37">
        <f>SUMIFS(СВЦЭМ!$E$34:$E$777,СВЦЭМ!$A$34:$A$777,$A158,СВЦЭМ!$B$34:$B$777,H$155)+'СЕТ СН'!$F$12-'СЕТ СН'!$F$23</f>
        <v>-578.75</v>
      </c>
      <c r="I158" s="37">
        <f>SUMIFS(СВЦЭМ!$E$34:$E$777,СВЦЭМ!$A$34:$A$777,$A158,СВЦЭМ!$B$34:$B$777,I$155)+'СЕТ СН'!$F$12-'СЕТ СН'!$F$23</f>
        <v>-578.75</v>
      </c>
      <c r="J158" s="37">
        <f>SUMIFS(СВЦЭМ!$E$34:$E$777,СВЦЭМ!$A$34:$A$777,$A158,СВЦЭМ!$B$34:$B$777,J$155)+'СЕТ СН'!$F$12-'СЕТ СН'!$F$23</f>
        <v>-578.75</v>
      </c>
      <c r="K158" s="37">
        <f>SUMIFS(СВЦЭМ!$E$34:$E$777,СВЦЭМ!$A$34:$A$777,$A158,СВЦЭМ!$B$34:$B$777,K$155)+'СЕТ СН'!$F$12-'СЕТ СН'!$F$23</f>
        <v>-578.75</v>
      </c>
      <c r="L158" s="37">
        <f>SUMIFS(СВЦЭМ!$E$34:$E$777,СВЦЭМ!$A$34:$A$777,$A158,СВЦЭМ!$B$34:$B$777,L$155)+'СЕТ СН'!$F$12-'СЕТ СН'!$F$23</f>
        <v>-578.75</v>
      </c>
      <c r="M158" s="37">
        <f>SUMIFS(СВЦЭМ!$E$34:$E$777,СВЦЭМ!$A$34:$A$777,$A158,СВЦЭМ!$B$34:$B$777,M$155)+'СЕТ СН'!$F$12-'СЕТ СН'!$F$23</f>
        <v>-578.75</v>
      </c>
      <c r="N158" s="37">
        <f>SUMIFS(СВЦЭМ!$E$34:$E$777,СВЦЭМ!$A$34:$A$777,$A158,СВЦЭМ!$B$34:$B$777,N$155)+'СЕТ СН'!$F$12-'СЕТ СН'!$F$23</f>
        <v>-578.75</v>
      </c>
      <c r="O158" s="37">
        <f>SUMIFS(СВЦЭМ!$E$34:$E$777,СВЦЭМ!$A$34:$A$777,$A158,СВЦЭМ!$B$34:$B$777,O$155)+'СЕТ СН'!$F$12-'СЕТ СН'!$F$23</f>
        <v>-578.75</v>
      </c>
      <c r="P158" s="37">
        <f>SUMIFS(СВЦЭМ!$E$34:$E$777,СВЦЭМ!$A$34:$A$777,$A158,СВЦЭМ!$B$34:$B$777,P$155)+'СЕТ СН'!$F$12-'СЕТ СН'!$F$23</f>
        <v>-578.75</v>
      </c>
      <c r="Q158" s="37">
        <f>SUMIFS(СВЦЭМ!$E$34:$E$777,СВЦЭМ!$A$34:$A$777,$A158,СВЦЭМ!$B$34:$B$777,Q$155)+'СЕТ СН'!$F$12-'СЕТ СН'!$F$23</f>
        <v>-578.75</v>
      </c>
      <c r="R158" s="37">
        <f>SUMIFS(СВЦЭМ!$E$34:$E$777,СВЦЭМ!$A$34:$A$777,$A158,СВЦЭМ!$B$34:$B$777,R$155)+'СЕТ СН'!$F$12-'СЕТ СН'!$F$23</f>
        <v>-578.75</v>
      </c>
      <c r="S158" s="37">
        <f>SUMIFS(СВЦЭМ!$E$34:$E$777,СВЦЭМ!$A$34:$A$777,$A158,СВЦЭМ!$B$34:$B$777,S$155)+'СЕТ СН'!$F$12-'СЕТ СН'!$F$23</f>
        <v>-578.75</v>
      </c>
      <c r="T158" s="37">
        <f>SUMIFS(СВЦЭМ!$E$34:$E$777,СВЦЭМ!$A$34:$A$777,$A158,СВЦЭМ!$B$34:$B$777,T$155)+'СЕТ СН'!$F$12-'СЕТ СН'!$F$23</f>
        <v>-578.75</v>
      </c>
      <c r="U158" s="37">
        <f>SUMIFS(СВЦЭМ!$E$34:$E$777,СВЦЭМ!$A$34:$A$777,$A158,СВЦЭМ!$B$34:$B$777,U$155)+'СЕТ СН'!$F$12-'СЕТ СН'!$F$23</f>
        <v>-578.75</v>
      </c>
      <c r="V158" s="37">
        <f>SUMIFS(СВЦЭМ!$E$34:$E$777,СВЦЭМ!$A$34:$A$777,$A158,СВЦЭМ!$B$34:$B$777,V$155)+'СЕТ СН'!$F$12-'СЕТ СН'!$F$23</f>
        <v>-578.75</v>
      </c>
      <c r="W158" s="37">
        <f>SUMIFS(СВЦЭМ!$E$34:$E$777,СВЦЭМ!$A$34:$A$777,$A158,СВЦЭМ!$B$34:$B$777,W$155)+'СЕТ СН'!$F$12-'СЕТ СН'!$F$23</f>
        <v>-578.75</v>
      </c>
      <c r="X158" s="37">
        <f>SUMIFS(СВЦЭМ!$E$34:$E$777,СВЦЭМ!$A$34:$A$777,$A158,СВЦЭМ!$B$34:$B$777,X$155)+'СЕТ СН'!$F$12-'СЕТ СН'!$F$23</f>
        <v>-578.75</v>
      </c>
      <c r="Y158" s="37">
        <f>SUMIFS(СВЦЭМ!$E$34:$E$777,СВЦЭМ!$A$34:$A$777,$A158,СВЦЭМ!$B$34:$B$777,Y$155)+'СЕТ СН'!$F$12-'СЕТ СН'!$F$23</f>
        <v>-578.75</v>
      </c>
    </row>
    <row r="159" spans="1:27" ht="15.75" x14ac:dyDescent="0.2">
      <c r="A159" s="36">
        <f t="shared" si="4"/>
        <v>42951</v>
      </c>
      <c r="B159" s="37">
        <f>SUMIFS(СВЦЭМ!$E$34:$E$777,СВЦЭМ!$A$34:$A$777,$A159,СВЦЭМ!$B$34:$B$777,B$155)+'СЕТ СН'!$F$12-'СЕТ СН'!$F$23</f>
        <v>-578.75</v>
      </c>
      <c r="C159" s="37">
        <f>SUMIFS(СВЦЭМ!$E$34:$E$777,СВЦЭМ!$A$34:$A$777,$A159,СВЦЭМ!$B$34:$B$777,C$155)+'СЕТ СН'!$F$12-'СЕТ СН'!$F$23</f>
        <v>-578.75</v>
      </c>
      <c r="D159" s="37">
        <f>SUMIFS(СВЦЭМ!$E$34:$E$777,СВЦЭМ!$A$34:$A$777,$A159,СВЦЭМ!$B$34:$B$777,D$155)+'СЕТ СН'!$F$12-'СЕТ СН'!$F$23</f>
        <v>-578.75</v>
      </c>
      <c r="E159" s="37">
        <f>SUMIFS(СВЦЭМ!$E$34:$E$777,СВЦЭМ!$A$34:$A$777,$A159,СВЦЭМ!$B$34:$B$777,E$155)+'СЕТ СН'!$F$12-'СЕТ СН'!$F$23</f>
        <v>-578.75</v>
      </c>
      <c r="F159" s="37">
        <f>SUMIFS(СВЦЭМ!$E$34:$E$777,СВЦЭМ!$A$34:$A$777,$A159,СВЦЭМ!$B$34:$B$777,F$155)+'СЕТ СН'!$F$12-'СЕТ СН'!$F$23</f>
        <v>-578.75</v>
      </c>
      <c r="G159" s="37">
        <f>SUMIFS(СВЦЭМ!$E$34:$E$777,СВЦЭМ!$A$34:$A$777,$A159,СВЦЭМ!$B$34:$B$777,G$155)+'СЕТ СН'!$F$12-'СЕТ СН'!$F$23</f>
        <v>-578.75</v>
      </c>
      <c r="H159" s="37">
        <f>SUMIFS(СВЦЭМ!$E$34:$E$777,СВЦЭМ!$A$34:$A$777,$A159,СВЦЭМ!$B$34:$B$777,H$155)+'СЕТ СН'!$F$12-'СЕТ СН'!$F$23</f>
        <v>-578.75</v>
      </c>
      <c r="I159" s="37">
        <f>SUMIFS(СВЦЭМ!$E$34:$E$777,СВЦЭМ!$A$34:$A$777,$A159,СВЦЭМ!$B$34:$B$777,I$155)+'СЕТ СН'!$F$12-'СЕТ СН'!$F$23</f>
        <v>-578.75</v>
      </c>
      <c r="J159" s="37">
        <f>SUMIFS(СВЦЭМ!$E$34:$E$777,СВЦЭМ!$A$34:$A$777,$A159,СВЦЭМ!$B$34:$B$777,J$155)+'СЕТ СН'!$F$12-'СЕТ СН'!$F$23</f>
        <v>-578.75</v>
      </c>
      <c r="K159" s="37">
        <f>SUMIFS(СВЦЭМ!$E$34:$E$777,СВЦЭМ!$A$34:$A$777,$A159,СВЦЭМ!$B$34:$B$777,K$155)+'СЕТ СН'!$F$12-'СЕТ СН'!$F$23</f>
        <v>-578.75</v>
      </c>
      <c r="L159" s="37">
        <f>SUMIFS(СВЦЭМ!$E$34:$E$777,СВЦЭМ!$A$34:$A$777,$A159,СВЦЭМ!$B$34:$B$777,L$155)+'СЕТ СН'!$F$12-'СЕТ СН'!$F$23</f>
        <v>-578.75</v>
      </c>
      <c r="M159" s="37">
        <f>SUMIFS(СВЦЭМ!$E$34:$E$777,СВЦЭМ!$A$34:$A$777,$A159,СВЦЭМ!$B$34:$B$777,M$155)+'СЕТ СН'!$F$12-'СЕТ СН'!$F$23</f>
        <v>-578.75</v>
      </c>
      <c r="N159" s="37">
        <f>SUMIFS(СВЦЭМ!$E$34:$E$777,СВЦЭМ!$A$34:$A$777,$A159,СВЦЭМ!$B$34:$B$777,N$155)+'СЕТ СН'!$F$12-'СЕТ СН'!$F$23</f>
        <v>-578.75</v>
      </c>
      <c r="O159" s="37">
        <f>SUMIFS(СВЦЭМ!$E$34:$E$777,СВЦЭМ!$A$34:$A$777,$A159,СВЦЭМ!$B$34:$B$777,O$155)+'СЕТ СН'!$F$12-'СЕТ СН'!$F$23</f>
        <v>-578.75</v>
      </c>
      <c r="P159" s="37">
        <f>SUMIFS(СВЦЭМ!$E$34:$E$777,СВЦЭМ!$A$34:$A$777,$A159,СВЦЭМ!$B$34:$B$777,P$155)+'СЕТ СН'!$F$12-'СЕТ СН'!$F$23</f>
        <v>-578.75</v>
      </c>
      <c r="Q159" s="37">
        <f>SUMIFS(СВЦЭМ!$E$34:$E$777,СВЦЭМ!$A$34:$A$777,$A159,СВЦЭМ!$B$34:$B$777,Q$155)+'СЕТ СН'!$F$12-'СЕТ СН'!$F$23</f>
        <v>-578.75</v>
      </c>
      <c r="R159" s="37">
        <f>SUMIFS(СВЦЭМ!$E$34:$E$777,СВЦЭМ!$A$34:$A$777,$A159,СВЦЭМ!$B$34:$B$777,R$155)+'СЕТ СН'!$F$12-'СЕТ СН'!$F$23</f>
        <v>-578.75</v>
      </c>
      <c r="S159" s="37">
        <f>SUMIFS(СВЦЭМ!$E$34:$E$777,СВЦЭМ!$A$34:$A$777,$A159,СВЦЭМ!$B$34:$B$777,S$155)+'СЕТ СН'!$F$12-'СЕТ СН'!$F$23</f>
        <v>-578.75</v>
      </c>
      <c r="T159" s="37">
        <f>SUMIFS(СВЦЭМ!$E$34:$E$777,СВЦЭМ!$A$34:$A$777,$A159,СВЦЭМ!$B$34:$B$777,T$155)+'СЕТ СН'!$F$12-'СЕТ СН'!$F$23</f>
        <v>-578.75</v>
      </c>
      <c r="U159" s="37">
        <f>SUMIFS(СВЦЭМ!$E$34:$E$777,СВЦЭМ!$A$34:$A$777,$A159,СВЦЭМ!$B$34:$B$777,U$155)+'СЕТ СН'!$F$12-'СЕТ СН'!$F$23</f>
        <v>-578.75</v>
      </c>
      <c r="V159" s="37">
        <f>SUMIFS(СВЦЭМ!$E$34:$E$777,СВЦЭМ!$A$34:$A$777,$A159,СВЦЭМ!$B$34:$B$777,V$155)+'СЕТ СН'!$F$12-'СЕТ СН'!$F$23</f>
        <v>-578.75</v>
      </c>
      <c r="W159" s="37">
        <f>SUMIFS(СВЦЭМ!$E$34:$E$777,СВЦЭМ!$A$34:$A$777,$A159,СВЦЭМ!$B$34:$B$777,W$155)+'СЕТ СН'!$F$12-'СЕТ СН'!$F$23</f>
        <v>-578.75</v>
      </c>
      <c r="X159" s="37">
        <f>SUMIFS(СВЦЭМ!$E$34:$E$777,СВЦЭМ!$A$34:$A$777,$A159,СВЦЭМ!$B$34:$B$777,X$155)+'СЕТ СН'!$F$12-'СЕТ СН'!$F$23</f>
        <v>-578.75</v>
      </c>
      <c r="Y159" s="37">
        <f>SUMIFS(СВЦЭМ!$E$34:$E$777,СВЦЭМ!$A$34:$A$777,$A159,СВЦЭМ!$B$34:$B$777,Y$155)+'СЕТ СН'!$F$12-'СЕТ СН'!$F$23</f>
        <v>-578.75</v>
      </c>
    </row>
    <row r="160" spans="1:27" ht="15.75" x14ac:dyDescent="0.2">
      <c r="A160" s="36">
        <f t="shared" si="4"/>
        <v>42952</v>
      </c>
      <c r="B160" s="37">
        <f>SUMIFS(СВЦЭМ!$E$34:$E$777,СВЦЭМ!$A$34:$A$777,$A160,СВЦЭМ!$B$34:$B$777,B$155)+'СЕТ СН'!$F$12-'СЕТ СН'!$F$23</f>
        <v>-578.75</v>
      </c>
      <c r="C160" s="37">
        <f>SUMIFS(СВЦЭМ!$E$34:$E$777,СВЦЭМ!$A$34:$A$777,$A160,СВЦЭМ!$B$34:$B$777,C$155)+'СЕТ СН'!$F$12-'СЕТ СН'!$F$23</f>
        <v>-578.75</v>
      </c>
      <c r="D160" s="37">
        <f>SUMIFS(СВЦЭМ!$E$34:$E$777,СВЦЭМ!$A$34:$A$777,$A160,СВЦЭМ!$B$34:$B$777,D$155)+'СЕТ СН'!$F$12-'СЕТ СН'!$F$23</f>
        <v>-578.75</v>
      </c>
      <c r="E160" s="37">
        <f>SUMIFS(СВЦЭМ!$E$34:$E$777,СВЦЭМ!$A$34:$A$777,$A160,СВЦЭМ!$B$34:$B$777,E$155)+'СЕТ СН'!$F$12-'СЕТ СН'!$F$23</f>
        <v>-578.75</v>
      </c>
      <c r="F160" s="37">
        <f>SUMIFS(СВЦЭМ!$E$34:$E$777,СВЦЭМ!$A$34:$A$777,$A160,СВЦЭМ!$B$34:$B$777,F$155)+'СЕТ СН'!$F$12-'СЕТ СН'!$F$23</f>
        <v>-578.75</v>
      </c>
      <c r="G160" s="37">
        <f>SUMIFS(СВЦЭМ!$E$34:$E$777,СВЦЭМ!$A$34:$A$777,$A160,СВЦЭМ!$B$34:$B$777,G$155)+'СЕТ СН'!$F$12-'СЕТ СН'!$F$23</f>
        <v>-578.75</v>
      </c>
      <c r="H160" s="37">
        <f>SUMIFS(СВЦЭМ!$E$34:$E$777,СВЦЭМ!$A$34:$A$777,$A160,СВЦЭМ!$B$34:$B$777,H$155)+'СЕТ СН'!$F$12-'СЕТ СН'!$F$23</f>
        <v>-578.75</v>
      </c>
      <c r="I160" s="37">
        <f>SUMIFS(СВЦЭМ!$E$34:$E$777,СВЦЭМ!$A$34:$A$777,$A160,СВЦЭМ!$B$34:$B$777,I$155)+'СЕТ СН'!$F$12-'СЕТ СН'!$F$23</f>
        <v>-578.75</v>
      </c>
      <c r="J160" s="37">
        <f>SUMIFS(СВЦЭМ!$E$34:$E$777,СВЦЭМ!$A$34:$A$777,$A160,СВЦЭМ!$B$34:$B$777,J$155)+'СЕТ СН'!$F$12-'СЕТ СН'!$F$23</f>
        <v>-578.75</v>
      </c>
      <c r="K160" s="37">
        <f>SUMIFS(СВЦЭМ!$E$34:$E$777,СВЦЭМ!$A$34:$A$777,$A160,СВЦЭМ!$B$34:$B$777,K$155)+'СЕТ СН'!$F$12-'СЕТ СН'!$F$23</f>
        <v>-578.75</v>
      </c>
      <c r="L160" s="37">
        <f>SUMIFS(СВЦЭМ!$E$34:$E$777,СВЦЭМ!$A$34:$A$777,$A160,СВЦЭМ!$B$34:$B$777,L$155)+'СЕТ СН'!$F$12-'СЕТ СН'!$F$23</f>
        <v>-578.75</v>
      </c>
      <c r="M160" s="37">
        <f>SUMIFS(СВЦЭМ!$E$34:$E$777,СВЦЭМ!$A$34:$A$777,$A160,СВЦЭМ!$B$34:$B$777,M$155)+'СЕТ СН'!$F$12-'СЕТ СН'!$F$23</f>
        <v>-578.75</v>
      </c>
      <c r="N160" s="37">
        <f>SUMIFS(СВЦЭМ!$E$34:$E$777,СВЦЭМ!$A$34:$A$777,$A160,СВЦЭМ!$B$34:$B$777,N$155)+'СЕТ СН'!$F$12-'СЕТ СН'!$F$23</f>
        <v>-578.75</v>
      </c>
      <c r="O160" s="37">
        <f>SUMIFS(СВЦЭМ!$E$34:$E$777,СВЦЭМ!$A$34:$A$777,$A160,СВЦЭМ!$B$34:$B$777,O$155)+'СЕТ СН'!$F$12-'СЕТ СН'!$F$23</f>
        <v>-578.75</v>
      </c>
      <c r="P160" s="37">
        <f>SUMIFS(СВЦЭМ!$E$34:$E$777,СВЦЭМ!$A$34:$A$777,$A160,СВЦЭМ!$B$34:$B$777,P$155)+'СЕТ СН'!$F$12-'СЕТ СН'!$F$23</f>
        <v>-578.75</v>
      </c>
      <c r="Q160" s="37">
        <f>SUMIFS(СВЦЭМ!$E$34:$E$777,СВЦЭМ!$A$34:$A$777,$A160,СВЦЭМ!$B$34:$B$777,Q$155)+'СЕТ СН'!$F$12-'СЕТ СН'!$F$23</f>
        <v>-578.75</v>
      </c>
      <c r="R160" s="37">
        <f>SUMIFS(СВЦЭМ!$E$34:$E$777,СВЦЭМ!$A$34:$A$777,$A160,СВЦЭМ!$B$34:$B$777,R$155)+'СЕТ СН'!$F$12-'СЕТ СН'!$F$23</f>
        <v>-578.75</v>
      </c>
      <c r="S160" s="37">
        <f>SUMIFS(СВЦЭМ!$E$34:$E$777,СВЦЭМ!$A$34:$A$777,$A160,СВЦЭМ!$B$34:$B$777,S$155)+'СЕТ СН'!$F$12-'СЕТ СН'!$F$23</f>
        <v>-578.75</v>
      </c>
      <c r="T160" s="37">
        <f>SUMIFS(СВЦЭМ!$E$34:$E$777,СВЦЭМ!$A$34:$A$777,$A160,СВЦЭМ!$B$34:$B$777,T$155)+'СЕТ СН'!$F$12-'СЕТ СН'!$F$23</f>
        <v>-578.75</v>
      </c>
      <c r="U160" s="37">
        <f>SUMIFS(СВЦЭМ!$E$34:$E$777,СВЦЭМ!$A$34:$A$777,$A160,СВЦЭМ!$B$34:$B$777,U$155)+'СЕТ СН'!$F$12-'СЕТ СН'!$F$23</f>
        <v>-578.75</v>
      </c>
      <c r="V160" s="37">
        <f>SUMIFS(СВЦЭМ!$E$34:$E$777,СВЦЭМ!$A$34:$A$777,$A160,СВЦЭМ!$B$34:$B$777,V$155)+'СЕТ СН'!$F$12-'СЕТ СН'!$F$23</f>
        <v>-578.75</v>
      </c>
      <c r="W160" s="37">
        <f>SUMIFS(СВЦЭМ!$E$34:$E$777,СВЦЭМ!$A$34:$A$777,$A160,СВЦЭМ!$B$34:$B$777,W$155)+'СЕТ СН'!$F$12-'СЕТ СН'!$F$23</f>
        <v>-578.75</v>
      </c>
      <c r="X160" s="37">
        <f>SUMIFS(СВЦЭМ!$E$34:$E$777,СВЦЭМ!$A$34:$A$777,$A160,СВЦЭМ!$B$34:$B$777,X$155)+'СЕТ СН'!$F$12-'СЕТ СН'!$F$23</f>
        <v>-578.75</v>
      </c>
      <c r="Y160" s="37">
        <f>SUMIFS(СВЦЭМ!$E$34:$E$777,СВЦЭМ!$A$34:$A$777,$A160,СВЦЭМ!$B$34:$B$777,Y$155)+'СЕТ СН'!$F$12-'СЕТ СН'!$F$23</f>
        <v>-578.75</v>
      </c>
    </row>
    <row r="161" spans="1:25" ht="15.75" x14ac:dyDescent="0.2">
      <c r="A161" s="36">
        <f t="shared" si="4"/>
        <v>42953</v>
      </c>
      <c r="B161" s="37">
        <f>SUMIFS(СВЦЭМ!$E$34:$E$777,СВЦЭМ!$A$34:$A$777,$A161,СВЦЭМ!$B$34:$B$777,B$155)+'СЕТ СН'!$F$12-'СЕТ СН'!$F$23</f>
        <v>-578.75</v>
      </c>
      <c r="C161" s="37">
        <f>SUMIFS(СВЦЭМ!$E$34:$E$777,СВЦЭМ!$A$34:$A$777,$A161,СВЦЭМ!$B$34:$B$777,C$155)+'СЕТ СН'!$F$12-'СЕТ СН'!$F$23</f>
        <v>-578.75</v>
      </c>
      <c r="D161" s="37">
        <f>SUMIFS(СВЦЭМ!$E$34:$E$777,СВЦЭМ!$A$34:$A$777,$A161,СВЦЭМ!$B$34:$B$777,D$155)+'СЕТ СН'!$F$12-'СЕТ СН'!$F$23</f>
        <v>-578.75</v>
      </c>
      <c r="E161" s="37">
        <f>SUMIFS(СВЦЭМ!$E$34:$E$777,СВЦЭМ!$A$34:$A$777,$A161,СВЦЭМ!$B$34:$B$777,E$155)+'СЕТ СН'!$F$12-'СЕТ СН'!$F$23</f>
        <v>-578.75</v>
      </c>
      <c r="F161" s="37">
        <f>SUMIFS(СВЦЭМ!$E$34:$E$777,СВЦЭМ!$A$34:$A$777,$A161,СВЦЭМ!$B$34:$B$777,F$155)+'СЕТ СН'!$F$12-'СЕТ СН'!$F$23</f>
        <v>-578.75</v>
      </c>
      <c r="G161" s="37">
        <f>SUMIFS(СВЦЭМ!$E$34:$E$777,СВЦЭМ!$A$34:$A$777,$A161,СВЦЭМ!$B$34:$B$777,G$155)+'СЕТ СН'!$F$12-'СЕТ СН'!$F$23</f>
        <v>-578.75</v>
      </c>
      <c r="H161" s="37">
        <f>SUMIFS(СВЦЭМ!$E$34:$E$777,СВЦЭМ!$A$34:$A$777,$A161,СВЦЭМ!$B$34:$B$777,H$155)+'СЕТ СН'!$F$12-'СЕТ СН'!$F$23</f>
        <v>-578.75</v>
      </c>
      <c r="I161" s="37">
        <f>SUMIFS(СВЦЭМ!$E$34:$E$777,СВЦЭМ!$A$34:$A$777,$A161,СВЦЭМ!$B$34:$B$777,I$155)+'СЕТ СН'!$F$12-'СЕТ СН'!$F$23</f>
        <v>-578.75</v>
      </c>
      <c r="J161" s="37">
        <f>SUMIFS(СВЦЭМ!$E$34:$E$777,СВЦЭМ!$A$34:$A$777,$A161,СВЦЭМ!$B$34:$B$777,J$155)+'СЕТ СН'!$F$12-'СЕТ СН'!$F$23</f>
        <v>-578.75</v>
      </c>
      <c r="K161" s="37">
        <f>SUMIFS(СВЦЭМ!$E$34:$E$777,СВЦЭМ!$A$34:$A$777,$A161,СВЦЭМ!$B$34:$B$777,K$155)+'СЕТ СН'!$F$12-'СЕТ СН'!$F$23</f>
        <v>-578.75</v>
      </c>
      <c r="L161" s="37">
        <f>SUMIFS(СВЦЭМ!$E$34:$E$777,СВЦЭМ!$A$34:$A$777,$A161,СВЦЭМ!$B$34:$B$777,L$155)+'СЕТ СН'!$F$12-'СЕТ СН'!$F$23</f>
        <v>-578.75</v>
      </c>
      <c r="M161" s="37">
        <f>SUMIFS(СВЦЭМ!$E$34:$E$777,СВЦЭМ!$A$34:$A$777,$A161,СВЦЭМ!$B$34:$B$777,M$155)+'СЕТ СН'!$F$12-'СЕТ СН'!$F$23</f>
        <v>-578.75</v>
      </c>
      <c r="N161" s="37">
        <f>SUMIFS(СВЦЭМ!$E$34:$E$777,СВЦЭМ!$A$34:$A$777,$A161,СВЦЭМ!$B$34:$B$777,N$155)+'СЕТ СН'!$F$12-'СЕТ СН'!$F$23</f>
        <v>-578.75</v>
      </c>
      <c r="O161" s="37">
        <f>SUMIFS(СВЦЭМ!$E$34:$E$777,СВЦЭМ!$A$34:$A$777,$A161,СВЦЭМ!$B$34:$B$777,O$155)+'СЕТ СН'!$F$12-'СЕТ СН'!$F$23</f>
        <v>-578.75</v>
      </c>
      <c r="P161" s="37">
        <f>SUMIFS(СВЦЭМ!$E$34:$E$777,СВЦЭМ!$A$34:$A$777,$A161,СВЦЭМ!$B$34:$B$777,P$155)+'СЕТ СН'!$F$12-'СЕТ СН'!$F$23</f>
        <v>-578.75</v>
      </c>
      <c r="Q161" s="37">
        <f>SUMIFS(СВЦЭМ!$E$34:$E$777,СВЦЭМ!$A$34:$A$777,$A161,СВЦЭМ!$B$34:$B$777,Q$155)+'СЕТ СН'!$F$12-'СЕТ СН'!$F$23</f>
        <v>-578.75</v>
      </c>
      <c r="R161" s="37">
        <f>SUMIFS(СВЦЭМ!$E$34:$E$777,СВЦЭМ!$A$34:$A$777,$A161,СВЦЭМ!$B$34:$B$777,R$155)+'СЕТ СН'!$F$12-'СЕТ СН'!$F$23</f>
        <v>-578.75</v>
      </c>
      <c r="S161" s="37">
        <f>SUMIFS(СВЦЭМ!$E$34:$E$777,СВЦЭМ!$A$34:$A$777,$A161,СВЦЭМ!$B$34:$B$777,S$155)+'СЕТ СН'!$F$12-'СЕТ СН'!$F$23</f>
        <v>-578.75</v>
      </c>
      <c r="T161" s="37">
        <f>SUMIFS(СВЦЭМ!$E$34:$E$777,СВЦЭМ!$A$34:$A$777,$A161,СВЦЭМ!$B$34:$B$777,T$155)+'СЕТ СН'!$F$12-'СЕТ СН'!$F$23</f>
        <v>-578.75</v>
      </c>
      <c r="U161" s="37">
        <f>SUMIFS(СВЦЭМ!$E$34:$E$777,СВЦЭМ!$A$34:$A$777,$A161,СВЦЭМ!$B$34:$B$777,U$155)+'СЕТ СН'!$F$12-'СЕТ СН'!$F$23</f>
        <v>-578.75</v>
      </c>
      <c r="V161" s="37">
        <f>SUMIFS(СВЦЭМ!$E$34:$E$777,СВЦЭМ!$A$34:$A$777,$A161,СВЦЭМ!$B$34:$B$777,V$155)+'СЕТ СН'!$F$12-'СЕТ СН'!$F$23</f>
        <v>-578.75</v>
      </c>
      <c r="W161" s="37">
        <f>SUMIFS(СВЦЭМ!$E$34:$E$777,СВЦЭМ!$A$34:$A$777,$A161,СВЦЭМ!$B$34:$B$777,W$155)+'СЕТ СН'!$F$12-'СЕТ СН'!$F$23</f>
        <v>-578.75</v>
      </c>
      <c r="X161" s="37">
        <f>SUMIFS(СВЦЭМ!$E$34:$E$777,СВЦЭМ!$A$34:$A$777,$A161,СВЦЭМ!$B$34:$B$777,X$155)+'СЕТ СН'!$F$12-'СЕТ СН'!$F$23</f>
        <v>-578.75</v>
      </c>
      <c r="Y161" s="37">
        <f>SUMIFS(СВЦЭМ!$E$34:$E$777,СВЦЭМ!$A$34:$A$777,$A161,СВЦЭМ!$B$34:$B$777,Y$155)+'СЕТ СН'!$F$12-'СЕТ СН'!$F$23</f>
        <v>-578.75</v>
      </c>
    </row>
    <row r="162" spans="1:25" ht="15.75" x14ac:dyDescent="0.2">
      <c r="A162" s="36">
        <f t="shared" si="4"/>
        <v>42954</v>
      </c>
      <c r="B162" s="37">
        <f>SUMIFS(СВЦЭМ!$E$34:$E$777,СВЦЭМ!$A$34:$A$777,$A162,СВЦЭМ!$B$34:$B$777,B$155)+'СЕТ СН'!$F$12-'СЕТ СН'!$F$23</f>
        <v>-578.75</v>
      </c>
      <c r="C162" s="37">
        <f>SUMIFS(СВЦЭМ!$E$34:$E$777,СВЦЭМ!$A$34:$A$777,$A162,СВЦЭМ!$B$34:$B$777,C$155)+'СЕТ СН'!$F$12-'СЕТ СН'!$F$23</f>
        <v>-578.75</v>
      </c>
      <c r="D162" s="37">
        <f>SUMIFS(СВЦЭМ!$E$34:$E$777,СВЦЭМ!$A$34:$A$777,$A162,СВЦЭМ!$B$34:$B$777,D$155)+'СЕТ СН'!$F$12-'СЕТ СН'!$F$23</f>
        <v>-578.75</v>
      </c>
      <c r="E162" s="37">
        <f>SUMIFS(СВЦЭМ!$E$34:$E$777,СВЦЭМ!$A$34:$A$777,$A162,СВЦЭМ!$B$34:$B$777,E$155)+'СЕТ СН'!$F$12-'СЕТ СН'!$F$23</f>
        <v>-578.75</v>
      </c>
      <c r="F162" s="37">
        <f>SUMIFS(СВЦЭМ!$E$34:$E$777,СВЦЭМ!$A$34:$A$777,$A162,СВЦЭМ!$B$34:$B$777,F$155)+'СЕТ СН'!$F$12-'СЕТ СН'!$F$23</f>
        <v>-578.75</v>
      </c>
      <c r="G162" s="37">
        <f>SUMIFS(СВЦЭМ!$E$34:$E$777,СВЦЭМ!$A$34:$A$777,$A162,СВЦЭМ!$B$34:$B$777,G$155)+'СЕТ СН'!$F$12-'СЕТ СН'!$F$23</f>
        <v>-578.75</v>
      </c>
      <c r="H162" s="37">
        <f>SUMIFS(СВЦЭМ!$E$34:$E$777,СВЦЭМ!$A$34:$A$777,$A162,СВЦЭМ!$B$34:$B$777,H$155)+'СЕТ СН'!$F$12-'СЕТ СН'!$F$23</f>
        <v>-578.75</v>
      </c>
      <c r="I162" s="37">
        <f>SUMIFS(СВЦЭМ!$E$34:$E$777,СВЦЭМ!$A$34:$A$777,$A162,СВЦЭМ!$B$34:$B$777,I$155)+'СЕТ СН'!$F$12-'СЕТ СН'!$F$23</f>
        <v>-578.75</v>
      </c>
      <c r="J162" s="37">
        <f>SUMIFS(СВЦЭМ!$E$34:$E$777,СВЦЭМ!$A$34:$A$777,$A162,СВЦЭМ!$B$34:$B$777,J$155)+'СЕТ СН'!$F$12-'СЕТ СН'!$F$23</f>
        <v>-578.75</v>
      </c>
      <c r="K162" s="37">
        <f>SUMIFS(СВЦЭМ!$E$34:$E$777,СВЦЭМ!$A$34:$A$777,$A162,СВЦЭМ!$B$34:$B$777,K$155)+'СЕТ СН'!$F$12-'СЕТ СН'!$F$23</f>
        <v>-578.75</v>
      </c>
      <c r="L162" s="37">
        <f>SUMIFS(СВЦЭМ!$E$34:$E$777,СВЦЭМ!$A$34:$A$777,$A162,СВЦЭМ!$B$34:$B$777,L$155)+'СЕТ СН'!$F$12-'СЕТ СН'!$F$23</f>
        <v>-578.75</v>
      </c>
      <c r="M162" s="37">
        <f>SUMIFS(СВЦЭМ!$E$34:$E$777,СВЦЭМ!$A$34:$A$777,$A162,СВЦЭМ!$B$34:$B$777,M$155)+'СЕТ СН'!$F$12-'СЕТ СН'!$F$23</f>
        <v>-578.75</v>
      </c>
      <c r="N162" s="37">
        <f>SUMIFS(СВЦЭМ!$E$34:$E$777,СВЦЭМ!$A$34:$A$777,$A162,СВЦЭМ!$B$34:$B$777,N$155)+'СЕТ СН'!$F$12-'СЕТ СН'!$F$23</f>
        <v>-578.75</v>
      </c>
      <c r="O162" s="37">
        <f>SUMIFS(СВЦЭМ!$E$34:$E$777,СВЦЭМ!$A$34:$A$777,$A162,СВЦЭМ!$B$34:$B$777,O$155)+'СЕТ СН'!$F$12-'СЕТ СН'!$F$23</f>
        <v>-578.75</v>
      </c>
      <c r="P162" s="37">
        <f>SUMIFS(СВЦЭМ!$E$34:$E$777,СВЦЭМ!$A$34:$A$777,$A162,СВЦЭМ!$B$34:$B$777,P$155)+'СЕТ СН'!$F$12-'СЕТ СН'!$F$23</f>
        <v>-578.75</v>
      </c>
      <c r="Q162" s="37">
        <f>SUMIFS(СВЦЭМ!$E$34:$E$777,СВЦЭМ!$A$34:$A$777,$A162,СВЦЭМ!$B$34:$B$777,Q$155)+'СЕТ СН'!$F$12-'СЕТ СН'!$F$23</f>
        <v>-578.75</v>
      </c>
      <c r="R162" s="37">
        <f>SUMIFS(СВЦЭМ!$E$34:$E$777,СВЦЭМ!$A$34:$A$777,$A162,СВЦЭМ!$B$34:$B$777,R$155)+'СЕТ СН'!$F$12-'СЕТ СН'!$F$23</f>
        <v>-578.75</v>
      </c>
      <c r="S162" s="37">
        <f>SUMIFS(СВЦЭМ!$E$34:$E$777,СВЦЭМ!$A$34:$A$777,$A162,СВЦЭМ!$B$34:$B$777,S$155)+'СЕТ СН'!$F$12-'СЕТ СН'!$F$23</f>
        <v>-578.75</v>
      </c>
      <c r="T162" s="37">
        <f>SUMIFS(СВЦЭМ!$E$34:$E$777,СВЦЭМ!$A$34:$A$777,$A162,СВЦЭМ!$B$34:$B$777,T$155)+'СЕТ СН'!$F$12-'СЕТ СН'!$F$23</f>
        <v>-578.75</v>
      </c>
      <c r="U162" s="37">
        <f>SUMIFS(СВЦЭМ!$E$34:$E$777,СВЦЭМ!$A$34:$A$777,$A162,СВЦЭМ!$B$34:$B$777,U$155)+'СЕТ СН'!$F$12-'СЕТ СН'!$F$23</f>
        <v>-578.75</v>
      </c>
      <c r="V162" s="37">
        <f>SUMIFS(СВЦЭМ!$E$34:$E$777,СВЦЭМ!$A$34:$A$777,$A162,СВЦЭМ!$B$34:$B$777,V$155)+'СЕТ СН'!$F$12-'СЕТ СН'!$F$23</f>
        <v>-578.75</v>
      </c>
      <c r="W162" s="37">
        <f>SUMIFS(СВЦЭМ!$E$34:$E$777,СВЦЭМ!$A$34:$A$777,$A162,СВЦЭМ!$B$34:$B$777,W$155)+'СЕТ СН'!$F$12-'СЕТ СН'!$F$23</f>
        <v>-578.75</v>
      </c>
      <c r="X162" s="37">
        <f>SUMIFS(СВЦЭМ!$E$34:$E$777,СВЦЭМ!$A$34:$A$777,$A162,СВЦЭМ!$B$34:$B$777,X$155)+'СЕТ СН'!$F$12-'СЕТ СН'!$F$23</f>
        <v>-578.75</v>
      </c>
      <c r="Y162" s="37">
        <f>SUMIFS(СВЦЭМ!$E$34:$E$777,СВЦЭМ!$A$34:$A$777,$A162,СВЦЭМ!$B$34:$B$777,Y$155)+'СЕТ СН'!$F$12-'СЕТ СН'!$F$23</f>
        <v>-578.75</v>
      </c>
    </row>
    <row r="163" spans="1:25" ht="15.75" x14ac:dyDescent="0.2">
      <c r="A163" s="36">
        <f t="shared" si="4"/>
        <v>42955</v>
      </c>
      <c r="B163" s="37">
        <f>SUMIFS(СВЦЭМ!$E$34:$E$777,СВЦЭМ!$A$34:$A$777,$A163,СВЦЭМ!$B$34:$B$777,B$155)+'СЕТ СН'!$F$12-'СЕТ СН'!$F$23</f>
        <v>-578.75</v>
      </c>
      <c r="C163" s="37">
        <f>SUMIFS(СВЦЭМ!$E$34:$E$777,СВЦЭМ!$A$34:$A$777,$A163,СВЦЭМ!$B$34:$B$777,C$155)+'СЕТ СН'!$F$12-'СЕТ СН'!$F$23</f>
        <v>-578.75</v>
      </c>
      <c r="D163" s="37">
        <f>SUMIFS(СВЦЭМ!$E$34:$E$777,СВЦЭМ!$A$34:$A$777,$A163,СВЦЭМ!$B$34:$B$777,D$155)+'СЕТ СН'!$F$12-'СЕТ СН'!$F$23</f>
        <v>-578.75</v>
      </c>
      <c r="E163" s="37">
        <f>SUMIFS(СВЦЭМ!$E$34:$E$777,СВЦЭМ!$A$34:$A$777,$A163,СВЦЭМ!$B$34:$B$777,E$155)+'СЕТ СН'!$F$12-'СЕТ СН'!$F$23</f>
        <v>-578.75</v>
      </c>
      <c r="F163" s="37">
        <f>SUMIFS(СВЦЭМ!$E$34:$E$777,СВЦЭМ!$A$34:$A$777,$A163,СВЦЭМ!$B$34:$B$777,F$155)+'СЕТ СН'!$F$12-'СЕТ СН'!$F$23</f>
        <v>-578.75</v>
      </c>
      <c r="G163" s="37">
        <f>SUMIFS(СВЦЭМ!$E$34:$E$777,СВЦЭМ!$A$34:$A$777,$A163,СВЦЭМ!$B$34:$B$777,G$155)+'СЕТ СН'!$F$12-'СЕТ СН'!$F$23</f>
        <v>-578.75</v>
      </c>
      <c r="H163" s="37">
        <f>SUMIFS(СВЦЭМ!$E$34:$E$777,СВЦЭМ!$A$34:$A$777,$A163,СВЦЭМ!$B$34:$B$777,H$155)+'СЕТ СН'!$F$12-'СЕТ СН'!$F$23</f>
        <v>-578.75</v>
      </c>
      <c r="I163" s="37">
        <f>SUMIFS(СВЦЭМ!$E$34:$E$777,СВЦЭМ!$A$34:$A$777,$A163,СВЦЭМ!$B$34:$B$777,I$155)+'СЕТ СН'!$F$12-'СЕТ СН'!$F$23</f>
        <v>-578.75</v>
      </c>
      <c r="J163" s="37">
        <f>SUMIFS(СВЦЭМ!$E$34:$E$777,СВЦЭМ!$A$34:$A$777,$A163,СВЦЭМ!$B$34:$B$777,J$155)+'СЕТ СН'!$F$12-'СЕТ СН'!$F$23</f>
        <v>-578.75</v>
      </c>
      <c r="K163" s="37">
        <f>SUMIFS(СВЦЭМ!$E$34:$E$777,СВЦЭМ!$A$34:$A$777,$A163,СВЦЭМ!$B$34:$B$777,K$155)+'СЕТ СН'!$F$12-'СЕТ СН'!$F$23</f>
        <v>-578.75</v>
      </c>
      <c r="L163" s="37">
        <f>SUMIFS(СВЦЭМ!$E$34:$E$777,СВЦЭМ!$A$34:$A$777,$A163,СВЦЭМ!$B$34:$B$777,L$155)+'СЕТ СН'!$F$12-'СЕТ СН'!$F$23</f>
        <v>-578.75</v>
      </c>
      <c r="M163" s="37">
        <f>SUMIFS(СВЦЭМ!$E$34:$E$777,СВЦЭМ!$A$34:$A$777,$A163,СВЦЭМ!$B$34:$B$777,M$155)+'СЕТ СН'!$F$12-'СЕТ СН'!$F$23</f>
        <v>-578.75</v>
      </c>
      <c r="N163" s="37">
        <f>SUMIFS(СВЦЭМ!$E$34:$E$777,СВЦЭМ!$A$34:$A$777,$A163,СВЦЭМ!$B$34:$B$777,N$155)+'СЕТ СН'!$F$12-'СЕТ СН'!$F$23</f>
        <v>-578.75</v>
      </c>
      <c r="O163" s="37">
        <f>SUMIFS(СВЦЭМ!$E$34:$E$777,СВЦЭМ!$A$34:$A$777,$A163,СВЦЭМ!$B$34:$B$777,O$155)+'СЕТ СН'!$F$12-'СЕТ СН'!$F$23</f>
        <v>-578.75</v>
      </c>
      <c r="P163" s="37">
        <f>SUMIFS(СВЦЭМ!$E$34:$E$777,СВЦЭМ!$A$34:$A$777,$A163,СВЦЭМ!$B$34:$B$777,P$155)+'СЕТ СН'!$F$12-'СЕТ СН'!$F$23</f>
        <v>-578.75</v>
      </c>
      <c r="Q163" s="37">
        <f>SUMIFS(СВЦЭМ!$E$34:$E$777,СВЦЭМ!$A$34:$A$777,$A163,СВЦЭМ!$B$34:$B$777,Q$155)+'СЕТ СН'!$F$12-'СЕТ СН'!$F$23</f>
        <v>-578.75</v>
      </c>
      <c r="R163" s="37">
        <f>SUMIFS(СВЦЭМ!$E$34:$E$777,СВЦЭМ!$A$34:$A$777,$A163,СВЦЭМ!$B$34:$B$777,R$155)+'СЕТ СН'!$F$12-'СЕТ СН'!$F$23</f>
        <v>-578.75</v>
      </c>
      <c r="S163" s="37">
        <f>SUMIFS(СВЦЭМ!$E$34:$E$777,СВЦЭМ!$A$34:$A$777,$A163,СВЦЭМ!$B$34:$B$777,S$155)+'СЕТ СН'!$F$12-'СЕТ СН'!$F$23</f>
        <v>-578.75</v>
      </c>
      <c r="T163" s="37">
        <f>SUMIFS(СВЦЭМ!$E$34:$E$777,СВЦЭМ!$A$34:$A$777,$A163,СВЦЭМ!$B$34:$B$777,T$155)+'СЕТ СН'!$F$12-'СЕТ СН'!$F$23</f>
        <v>-578.75</v>
      </c>
      <c r="U163" s="37">
        <f>SUMIFS(СВЦЭМ!$E$34:$E$777,СВЦЭМ!$A$34:$A$777,$A163,СВЦЭМ!$B$34:$B$777,U$155)+'СЕТ СН'!$F$12-'СЕТ СН'!$F$23</f>
        <v>-578.75</v>
      </c>
      <c r="V163" s="37">
        <f>SUMIFS(СВЦЭМ!$E$34:$E$777,СВЦЭМ!$A$34:$A$777,$A163,СВЦЭМ!$B$34:$B$777,V$155)+'СЕТ СН'!$F$12-'СЕТ СН'!$F$23</f>
        <v>-578.75</v>
      </c>
      <c r="W163" s="37">
        <f>SUMIFS(СВЦЭМ!$E$34:$E$777,СВЦЭМ!$A$34:$A$777,$A163,СВЦЭМ!$B$34:$B$777,W$155)+'СЕТ СН'!$F$12-'СЕТ СН'!$F$23</f>
        <v>-578.75</v>
      </c>
      <c r="X163" s="37">
        <f>SUMIFS(СВЦЭМ!$E$34:$E$777,СВЦЭМ!$A$34:$A$777,$A163,СВЦЭМ!$B$34:$B$777,X$155)+'СЕТ СН'!$F$12-'СЕТ СН'!$F$23</f>
        <v>-578.75</v>
      </c>
      <c r="Y163" s="37">
        <f>SUMIFS(СВЦЭМ!$E$34:$E$777,СВЦЭМ!$A$34:$A$777,$A163,СВЦЭМ!$B$34:$B$777,Y$155)+'СЕТ СН'!$F$12-'СЕТ СН'!$F$23</f>
        <v>-578.75</v>
      </c>
    </row>
    <row r="164" spans="1:25" ht="15.75" x14ac:dyDescent="0.2">
      <c r="A164" s="36">
        <f t="shared" si="4"/>
        <v>42956</v>
      </c>
      <c r="B164" s="37">
        <f>SUMIFS(СВЦЭМ!$E$34:$E$777,СВЦЭМ!$A$34:$A$777,$A164,СВЦЭМ!$B$34:$B$777,B$155)+'СЕТ СН'!$F$12-'СЕТ СН'!$F$23</f>
        <v>-578.75</v>
      </c>
      <c r="C164" s="37">
        <f>SUMIFS(СВЦЭМ!$E$34:$E$777,СВЦЭМ!$A$34:$A$777,$A164,СВЦЭМ!$B$34:$B$777,C$155)+'СЕТ СН'!$F$12-'СЕТ СН'!$F$23</f>
        <v>-578.75</v>
      </c>
      <c r="D164" s="37">
        <f>SUMIFS(СВЦЭМ!$E$34:$E$777,СВЦЭМ!$A$34:$A$777,$A164,СВЦЭМ!$B$34:$B$777,D$155)+'СЕТ СН'!$F$12-'СЕТ СН'!$F$23</f>
        <v>-578.75</v>
      </c>
      <c r="E164" s="37">
        <f>SUMIFS(СВЦЭМ!$E$34:$E$777,СВЦЭМ!$A$34:$A$777,$A164,СВЦЭМ!$B$34:$B$777,E$155)+'СЕТ СН'!$F$12-'СЕТ СН'!$F$23</f>
        <v>-578.75</v>
      </c>
      <c r="F164" s="37">
        <f>SUMIFS(СВЦЭМ!$E$34:$E$777,СВЦЭМ!$A$34:$A$777,$A164,СВЦЭМ!$B$34:$B$777,F$155)+'СЕТ СН'!$F$12-'СЕТ СН'!$F$23</f>
        <v>-578.75</v>
      </c>
      <c r="G164" s="37">
        <f>SUMIFS(СВЦЭМ!$E$34:$E$777,СВЦЭМ!$A$34:$A$777,$A164,СВЦЭМ!$B$34:$B$777,G$155)+'СЕТ СН'!$F$12-'СЕТ СН'!$F$23</f>
        <v>-578.75</v>
      </c>
      <c r="H164" s="37">
        <f>SUMIFS(СВЦЭМ!$E$34:$E$777,СВЦЭМ!$A$34:$A$777,$A164,СВЦЭМ!$B$34:$B$777,H$155)+'СЕТ СН'!$F$12-'СЕТ СН'!$F$23</f>
        <v>-578.75</v>
      </c>
      <c r="I164" s="37">
        <f>SUMIFS(СВЦЭМ!$E$34:$E$777,СВЦЭМ!$A$34:$A$777,$A164,СВЦЭМ!$B$34:$B$777,I$155)+'СЕТ СН'!$F$12-'СЕТ СН'!$F$23</f>
        <v>-578.75</v>
      </c>
      <c r="J164" s="37">
        <f>SUMIFS(СВЦЭМ!$E$34:$E$777,СВЦЭМ!$A$34:$A$777,$A164,СВЦЭМ!$B$34:$B$777,J$155)+'СЕТ СН'!$F$12-'СЕТ СН'!$F$23</f>
        <v>-578.75</v>
      </c>
      <c r="K164" s="37">
        <f>SUMIFS(СВЦЭМ!$E$34:$E$777,СВЦЭМ!$A$34:$A$777,$A164,СВЦЭМ!$B$34:$B$777,K$155)+'СЕТ СН'!$F$12-'СЕТ СН'!$F$23</f>
        <v>-578.75</v>
      </c>
      <c r="L164" s="37">
        <f>SUMIFS(СВЦЭМ!$E$34:$E$777,СВЦЭМ!$A$34:$A$777,$A164,СВЦЭМ!$B$34:$B$777,L$155)+'СЕТ СН'!$F$12-'СЕТ СН'!$F$23</f>
        <v>-578.75</v>
      </c>
      <c r="M164" s="37">
        <f>SUMIFS(СВЦЭМ!$E$34:$E$777,СВЦЭМ!$A$34:$A$777,$A164,СВЦЭМ!$B$34:$B$777,M$155)+'СЕТ СН'!$F$12-'СЕТ СН'!$F$23</f>
        <v>-578.75</v>
      </c>
      <c r="N164" s="37">
        <f>SUMIFS(СВЦЭМ!$E$34:$E$777,СВЦЭМ!$A$34:$A$777,$A164,СВЦЭМ!$B$34:$B$777,N$155)+'СЕТ СН'!$F$12-'СЕТ СН'!$F$23</f>
        <v>-578.75</v>
      </c>
      <c r="O164" s="37">
        <f>SUMIFS(СВЦЭМ!$E$34:$E$777,СВЦЭМ!$A$34:$A$777,$A164,СВЦЭМ!$B$34:$B$777,O$155)+'СЕТ СН'!$F$12-'СЕТ СН'!$F$23</f>
        <v>-578.75</v>
      </c>
      <c r="P164" s="37">
        <f>SUMIFS(СВЦЭМ!$E$34:$E$777,СВЦЭМ!$A$34:$A$777,$A164,СВЦЭМ!$B$34:$B$777,P$155)+'СЕТ СН'!$F$12-'СЕТ СН'!$F$23</f>
        <v>-578.75</v>
      </c>
      <c r="Q164" s="37">
        <f>SUMIFS(СВЦЭМ!$E$34:$E$777,СВЦЭМ!$A$34:$A$777,$A164,СВЦЭМ!$B$34:$B$777,Q$155)+'СЕТ СН'!$F$12-'СЕТ СН'!$F$23</f>
        <v>-578.75</v>
      </c>
      <c r="R164" s="37">
        <f>SUMIFS(СВЦЭМ!$E$34:$E$777,СВЦЭМ!$A$34:$A$777,$A164,СВЦЭМ!$B$34:$B$777,R$155)+'СЕТ СН'!$F$12-'СЕТ СН'!$F$23</f>
        <v>-578.75</v>
      </c>
      <c r="S164" s="37">
        <f>SUMIFS(СВЦЭМ!$E$34:$E$777,СВЦЭМ!$A$34:$A$777,$A164,СВЦЭМ!$B$34:$B$777,S$155)+'СЕТ СН'!$F$12-'СЕТ СН'!$F$23</f>
        <v>-578.75</v>
      </c>
      <c r="T164" s="37">
        <f>SUMIFS(СВЦЭМ!$E$34:$E$777,СВЦЭМ!$A$34:$A$777,$A164,СВЦЭМ!$B$34:$B$777,T$155)+'СЕТ СН'!$F$12-'СЕТ СН'!$F$23</f>
        <v>-578.75</v>
      </c>
      <c r="U164" s="37">
        <f>SUMIFS(СВЦЭМ!$E$34:$E$777,СВЦЭМ!$A$34:$A$777,$A164,СВЦЭМ!$B$34:$B$777,U$155)+'СЕТ СН'!$F$12-'СЕТ СН'!$F$23</f>
        <v>-578.75</v>
      </c>
      <c r="V164" s="37">
        <f>SUMIFS(СВЦЭМ!$E$34:$E$777,СВЦЭМ!$A$34:$A$777,$A164,СВЦЭМ!$B$34:$B$777,V$155)+'СЕТ СН'!$F$12-'СЕТ СН'!$F$23</f>
        <v>-578.75</v>
      </c>
      <c r="W164" s="37">
        <f>SUMIFS(СВЦЭМ!$E$34:$E$777,СВЦЭМ!$A$34:$A$777,$A164,СВЦЭМ!$B$34:$B$777,W$155)+'СЕТ СН'!$F$12-'СЕТ СН'!$F$23</f>
        <v>-578.75</v>
      </c>
      <c r="X164" s="37">
        <f>SUMIFS(СВЦЭМ!$E$34:$E$777,СВЦЭМ!$A$34:$A$777,$A164,СВЦЭМ!$B$34:$B$777,X$155)+'СЕТ СН'!$F$12-'СЕТ СН'!$F$23</f>
        <v>-578.75</v>
      </c>
      <c r="Y164" s="37">
        <f>SUMIFS(СВЦЭМ!$E$34:$E$777,СВЦЭМ!$A$34:$A$777,$A164,СВЦЭМ!$B$34:$B$777,Y$155)+'СЕТ СН'!$F$12-'СЕТ СН'!$F$23</f>
        <v>-578.75</v>
      </c>
    </row>
    <row r="165" spans="1:25" ht="15.75" x14ac:dyDescent="0.2">
      <c r="A165" s="36">
        <f t="shared" si="4"/>
        <v>42957</v>
      </c>
      <c r="B165" s="37">
        <f>SUMIFS(СВЦЭМ!$E$34:$E$777,СВЦЭМ!$A$34:$A$777,$A165,СВЦЭМ!$B$34:$B$777,B$155)+'СЕТ СН'!$F$12-'СЕТ СН'!$F$23</f>
        <v>-578.75</v>
      </c>
      <c r="C165" s="37">
        <f>SUMIFS(СВЦЭМ!$E$34:$E$777,СВЦЭМ!$A$34:$A$777,$A165,СВЦЭМ!$B$34:$B$777,C$155)+'СЕТ СН'!$F$12-'СЕТ СН'!$F$23</f>
        <v>-578.75</v>
      </c>
      <c r="D165" s="37">
        <f>SUMIFS(СВЦЭМ!$E$34:$E$777,СВЦЭМ!$A$34:$A$777,$A165,СВЦЭМ!$B$34:$B$777,D$155)+'СЕТ СН'!$F$12-'СЕТ СН'!$F$23</f>
        <v>-578.75</v>
      </c>
      <c r="E165" s="37">
        <f>SUMIFS(СВЦЭМ!$E$34:$E$777,СВЦЭМ!$A$34:$A$777,$A165,СВЦЭМ!$B$34:$B$777,E$155)+'СЕТ СН'!$F$12-'СЕТ СН'!$F$23</f>
        <v>-578.75</v>
      </c>
      <c r="F165" s="37">
        <f>SUMIFS(СВЦЭМ!$E$34:$E$777,СВЦЭМ!$A$34:$A$777,$A165,СВЦЭМ!$B$34:$B$777,F$155)+'СЕТ СН'!$F$12-'СЕТ СН'!$F$23</f>
        <v>-578.75</v>
      </c>
      <c r="G165" s="37">
        <f>SUMIFS(СВЦЭМ!$E$34:$E$777,СВЦЭМ!$A$34:$A$777,$A165,СВЦЭМ!$B$34:$B$777,G$155)+'СЕТ СН'!$F$12-'СЕТ СН'!$F$23</f>
        <v>-578.75</v>
      </c>
      <c r="H165" s="37">
        <f>SUMIFS(СВЦЭМ!$E$34:$E$777,СВЦЭМ!$A$34:$A$777,$A165,СВЦЭМ!$B$34:$B$777,H$155)+'СЕТ СН'!$F$12-'СЕТ СН'!$F$23</f>
        <v>-578.75</v>
      </c>
      <c r="I165" s="37">
        <f>SUMIFS(СВЦЭМ!$E$34:$E$777,СВЦЭМ!$A$34:$A$777,$A165,СВЦЭМ!$B$34:$B$777,I$155)+'СЕТ СН'!$F$12-'СЕТ СН'!$F$23</f>
        <v>-578.75</v>
      </c>
      <c r="J165" s="37">
        <f>SUMIFS(СВЦЭМ!$E$34:$E$777,СВЦЭМ!$A$34:$A$777,$A165,СВЦЭМ!$B$34:$B$777,J$155)+'СЕТ СН'!$F$12-'СЕТ СН'!$F$23</f>
        <v>-578.75</v>
      </c>
      <c r="K165" s="37">
        <f>SUMIFS(СВЦЭМ!$E$34:$E$777,СВЦЭМ!$A$34:$A$777,$A165,СВЦЭМ!$B$34:$B$777,K$155)+'СЕТ СН'!$F$12-'СЕТ СН'!$F$23</f>
        <v>-578.75</v>
      </c>
      <c r="L165" s="37">
        <f>SUMIFS(СВЦЭМ!$E$34:$E$777,СВЦЭМ!$A$34:$A$777,$A165,СВЦЭМ!$B$34:$B$777,L$155)+'СЕТ СН'!$F$12-'СЕТ СН'!$F$23</f>
        <v>-578.75</v>
      </c>
      <c r="M165" s="37">
        <f>SUMIFS(СВЦЭМ!$E$34:$E$777,СВЦЭМ!$A$34:$A$777,$A165,СВЦЭМ!$B$34:$B$777,M$155)+'СЕТ СН'!$F$12-'СЕТ СН'!$F$23</f>
        <v>-578.75</v>
      </c>
      <c r="N165" s="37">
        <f>SUMIFS(СВЦЭМ!$E$34:$E$777,СВЦЭМ!$A$34:$A$777,$A165,СВЦЭМ!$B$34:$B$777,N$155)+'СЕТ СН'!$F$12-'СЕТ СН'!$F$23</f>
        <v>-578.75</v>
      </c>
      <c r="O165" s="37">
        <f>SUMIFS(СВЦЭМ!$E$34:$E$777,СВЦЭМ!$A$34:$A$777,$A165,СВЦЭМ!$B$34:$B$777,O$155)+'СЕТ СН'!$F$12-'СЕТ СН'!$F$23</f>
        <v>-578.75</v>
      </c>
      <c r="P165" s="37">
        <f>SUMIFS(СВЦЭМ!$E$34:$E$777,СВЦЭМ!$A$34:$A$777,$A165,СВЦЭМ!$B$34:$B$777,P$155)+'СЕТ СН'!$F$12-'СЕТ СН'!$F$23</f>
        <v>-578.75</v>
      </c>
      <c r="Q165" s="37">
        <f>SUMIFS(СВЦЭМ!$E$34:$E$777,СВЦЭМ!$A$34:$A$777,$A165,СВЦЭМ!$B$34:$B$777,Q$155)+'СЕТ СН'!$F$12-'СЕТ СН'!$F$23</f>
        <v>-578.75</v>
      </c>
      <c r="R165" s="37">
        <f>SUMIFS(СВЦЭМ!$E$34:$E$777,СВЦЭМ!$A$34:$A$777,$A165,СВЦЭМ!$B$34:$B$777,R$155)+'СЕТ СН'!$F$12-'СЕТ СН'!$F$23</f>
        <v>-578.75</v>
      </c>
      <c r="S165" s="37">
        <f>SUMIFS(СВЦЭМ!$E$34:$E$777,СВЦЭМ!$A$34:$A$777,$A165,СВЦЭМ!$B$34:$B$777,S$155)+'СЕТ СН'!$F$12-'СЕТ СН'!$F$23</f>
        <v>-578.75</v>
      </c>
      <c r="T165" s="37">
        <f>SUMIFS(СВЦЭМ!$E$34:$E$777,СВЦЭМ!$A$34:$A$777,$A165,СВЦЭМ!$B$34:$B$777,T$155)+'СЕТ СН'!$F$12-'СЕТ СН'!$F$23</f>
        <v>-578.75</v>
      </c>
      <c r="U165" s="37">
        <f>SUMIFS(СВЦЭМ!$E$34:$E$777,СВЦЭМ!$A$34:$A$777,$A165,СВЦЭМ!$B$34:$B$777,U$155)+'СЕТ СН'!$F$12-'СЕТ СН'!$F$23</f>
        <v>-578.75</v>
      </c>
      <c r="V165" s="37">
        <f>SUMIFS(СВЦЭМ!$E$34:$E$777,СВЦЭМ!$A$34:$A$777,$A165,СВЦЭМ!$B$34:$B$777,V$155)+'СЕТ СН'!$F$12-'СЕТ СН'!$F$23</f>
        <v>-578.75</v>
      </c>
      <c r="W165" s="37">
        <f>SUMIFS(СВЦЭМ!$E$34:$E$777,СВЦЭМ!$A$34:$A$777,$A165,СВЦЭМ!$B$34:$B$777,W$155)+'СЕТ СН'!$F$12-'СЕТ СН'!$F$23</f>
        <v>-578.75</v>
      </c>
      <c r="X165" s="37">
        <f>SUMIFS(СВЦЭМ!$E$34:$E$777,СВЦЭМ!$A$34:$A$777,$A165,СВЦЭМ!$B$34:$B$777,X$155)+'СЕТ СН'!$F$12-'СЕТ СН'!$F$23</f>
        <v>-578.75</v>
      </c>
      <c r="Y165" s="37">
        <f>SUMIFS(СВЦЭМ!$E$34:$E$777,СВЦЭМ!$A$34:$A$777,$A165,СВЦЭМ!$B$34:$B$777,Y$155)+'СЕТ СН'!$F$12-'СЕТ СН'!$F$23</f>
        <v>-578.75</v>
      </c>
    </row>
    <row r="166" spans="1:25" ht="15.75" x14ac:dyDescent="0.2">
      <c r="A166" s="36">
        <f t="shared" si="4"/>
        <v>42958</v>
      </c>
      <c r="B166" s="37">
        <f>SUMIFS(СВЦЭМ!$E$34:$E$777,СВЦЭМ!$A$34:$A$777,$A166,СВЦЭМ!$B$34:$B$777,B$155)+'СЕТ СН'!$F$12-'СЕТ СН'!$F$23</f>
        <v>-578.75</v>
      </c>
      <c r="C166" s="37">
        <f>SUMIFS(СВЦЭМ!$E$34:$E$777,СВЦЭМ!$A$34:$A$777,$A166,СВЦЭМ!$B$34:$B$777,C$155)+'СЕТ СН'!$F$12-'СЕТ СН'!$F$23</f>
        <v>-578.75</v>
      </c>
      <c r="D166" s="37">
        <f>SUMIFS(СВЦЭМ!$E$34:$E$777,СВЦЭМ!$A$34:$A$777,$A166,СВЦЭМ!$B$34:$B$777,D$155)+'СЕТ СН'!$F$12-'СЕТ СН'!$F$23</f>
        <v>-578.75</v>
      </c>
      <c r="E166" s="37">
        <f>SUMIFS(СВЦЭМ!$E$34:$E$777,СВЦЭМ!$A$34:$A$777,$A166,СВЦЭМ!$B$34:$B$777,E$155)+'СЕТ СН'!$F$12-'СЕТ СН'!$F$23</f>
        <v>-578.75</v>
      </c>
      <c r="F166" s="37">
        <f>SUMIFS(СВЦЭМ!$E$34:$E$777,СВЦЭМ!$A$34:$A$777,$A166,СВЦЭМ!$B$34:$B$777,F$155)+'СЕТ СН'!$F$12-'СЕТ СН'!$F$23</f>
        <v>-578.75</v>
      </c>
      <c r="G166" s="37">
        <f>SUMIFS(СВЦЭМ!$E$34:$E$777,СВЦЭМ!$A$34:$A$777,$A166,СВЦЭМ!$B$34:$B$777,G$155)+'СЕТ СН'!$F$12-'СЕТ СН'!$F$23</f>
        <v>-578.75</v>
      </c>
      <c r="H166" s="37">
        <f>SUMIFS(СВЦЭМ!$E$34:$E$777,СВЦЭМ!$A$34:$A$777,$A166,СВЦЭМ!$B$34:$B$777,H$155)+'СЕТ СН'!$F$12-'СЕТ СН'!$F$23</f>
        <v>-578.75</v>
      </c>
      <c r="I166" s="37">
        <f>SUMIFS(СВЦЭМ!$E$34:$E$777,СВЦЭМ!$A$34:$A$777,$A166,СВЦЭМ!$B$34:$B$777,I$155)+'СЕТ СН'!$F$12-'СЕТ СН'!$F$23</f>
        <v>-578.75</v>
      </c>
      <c r="J166" s="37">
        <f>SUMIFS(СВЦЭМ!$E$34:$E$777,СВЦЭМ!$A$34:$A$777,$A166,СВЦЭМ!$B$34:$B$777,J$155)+'СЕТ СН'!$F$12-'СЕТ СН'!$F$23</f>
        <v>-578.75</v>
      </c>
      <c r="K166" s="37">
        <f>SUMIFS(СВЦЭМ!$E$34:$E$777,СВЦЭМ!$A$34:$A$777,$A166,СВЦЭМ!$B$34:$B$777,K$155)+'СЕТ СН'!$F$12-'СЕТ СН'!$F$23</f>
        <v>-578.75</v>
      </c>
      <c r="L166" s="37">
        <f>SUMIFS(СВЦЭМ!$E$34:$E$777,СВЦЭМ!$A$34:$A$777,$A166,СВЦЭМ!$B$34:$B$777,L$155)+'СЕТ СН'!$F$12-'СЕТ СН'!$F$23</f>
        <v>-578.75</v>
      </c>
      <c r="M166" s="37">
        <f>SUMIFS(СВЦЭМ!$E$34:$E$777,СВЦЭМ!$A$34:$A$777,$A166,СВЦЭМ!$B$34:$B$777,M$155)+'СЕТ СН'!$F$12-'СЕТ СН'!$F$23</f>
        <v>-578.75</v>
      </c>
      <c r="N166" s="37">
        <f>SUMIFS(СВЦЭМ!$E$34:$E$777,СВЦЭМ!$A$34:$A$777,$A166,СВЦЭМ!$B$34:$B$777,N$155)+'СЕТ СН'!$F$12-'СЕТ СН'!$F$23</f>
        <v>-578.75</v>
      </c>
      <c r="O166" s="37">
        <f>SUMIFS(СВЦЭМ!$E$34:$E$777,СВЦЭМ!$A$34:$A$777,$A166,СВЦЭМ!$B$34:$B$777,O$155)+'СЕТ СН'!$F$12-'СЕТ СН'!$F$23</f>
        <v>-578.75</v>
      </c>
      <c r="P166" s="37">
        <f>SUMIFS(СВЦЭМ!$E$34:$E$777,СВЦЭМ!$A$34:$A$777,$A166,СВЦЭМ!$B$34:$B$777,P$155)+'СЕТ СН'!$F$12-'СЕТ СН'!$F$23</f>
        <v>-578.75</v>
      </c>
      <c r="Q166" s="37">
        <f>SUMIFS(СВЦЭМ!$E$34:$E$777,СВЦЭМ!$A$34:$A$777,$A166,СВЦЭМ!$B$34:$B$777,Q$155)+'СЕТ СН'!$F$12-'СЕТ СН'!$F$23</f>
        <v>-578.75</v>
      </c>
      <c r="R166" s="37">
        <f>SUMIFS(СВЦЭМ!$E$34:$E$777,СВЦЭМ!$A$34:$A$777,$A166,СВЦЭМ!$B$34:$B$777,R$155)+'СЕТ СН'!$F$12-'СЕТ СН'!$F$23</f>
        <v>-578.75</v>
      </c>
      <c r="S166" s="37">
        <f>SUMIFS(СВЦЭМ!$E$34:$E$777,СВЦЭМ!$A$34:$A$777,$A166,СВЦЭМ!$B$34:$B$777,S$155)+'СЕТ СН'!$F$12-'СЕТ СН'!$F$23</f>
        <v>-578.75</v>
      </c>
      <c r="T166" s="37">
        <f>SUMIFS(СВЦЭМ!$E$34:$E$777,СВЦЭМ!$A$34:$A$777,$A166,СВЦЭМ!$B$34:$B$777,T$155)+'СЕТ СН'!$F$12-'СЕТ СН'!$F$23</f>
        <v>-578.75</v>
      </c>
      <c r="U166" s="37">
        <f>SUMIFS(СВЦЭМ!$E$34:$E$777,СВЦЭМ!$A$34:$A$777,$A166,СВЦЭМ!$B$34:$B$777,U$155)+'СЕТ СН'!$F$12-'СЕТ СН'!$F$23</f>
        <v>-578.75</v>
      </c>
      <c r="V166" s="37">
        <f>SUMIFS(СВЦЭМ!$E$34:$E$777,СВЦЭМ!$A$34:$A$777,$A166,СВЦЭМ!$B$34:$B$777,V$155)+'СЕТ СН'!$F$12-'СЕТ СН'!$F$23</f>
        <v>-578.75</v>
      </c>
      <c r="W166" s="37">
        <f>SUMIFS(СВЦЭМ!$E$34:$E$777,СВЦЭМ!$A$34:$A$777,$A166,СВЦЭМ!$B$34:$B$777,W$155)+'СЕТ СН'!$F$12-'СЕТ СН'!$F$23</f>
        <v>-578.75</v>
      </c>
      <c r="X166" s="37">
        <f>SUMIFS(СВЦЭМ!$E$34:$E$777,СВЦЭМ!$A$34:$A$777,$A166,СВЦЭМ!$B$34:$B$777,X$155)+'СЕТ СН'!$F$12-'СЕТ СН'!$F$23</f>
        <v>-578.75</v>
      </c>
      <c r="Y166" s="37">
        <f>SUMIFS(СВЦЭМ!$E$34:$E$777,СВЦЭМ!$A$34:$A$777,$A166,СВЦЭМ!$B$34:$B$777,Y$155)+'СЕТ СН'!$F$12-'СЕТ СН'!$F$23</f>
        <v>-578.75</v>
      </c>
    </row>
    <row r="167" spans="1:25" ht="15.75" x14ac:dyDescent="0.2">
      <c r="A167" s="36">
        <f t="shared" si="4"/>
        <v>42959</v>
      </c>
      <c r="B167" s="37">
        <f>SUMIFS(СВЦЭМ!$E$34:$E$777,СВЦЭМ!$A$34:$A$777,$A167,СВЦЭМ!$B$34:$B$777,B$155)+'СЕТ СН'!$F$12-'СЕТ СН'!$F$23</f>
        <v>-578.75</v>
      </c>
      <c r="C167" s="37">
        <f>SUMIFS(СВЦЭМ!$E$34:$E$777,СВЦЭМ!$A$34:$A$777,$A167,СВЦЭМ!$B$34:$B$777,C$155)+'СЕТ СН'!$F$12-'СЕТ СН'!$F$23</f>
        <v>-578.75</v>
      </c>
      <c r="D167" s="37">
        <f>SUMIFS(СВЦЭМ!$E$34:$E$777,СВЦЭМ!$A$34:$A$777,$A167,СВЦЭМ!$B$34:$B$777,D$155)+'СЕТ СН'!$F$12-'СЕТ СН'!$F$23</f>
        <v>-578.75</v>
      </c>
      <c r="E167" s="37">
        <f>SUMIFS(СВЦЭМ!$E$34:$E$777,СВЦЭМ!$A$34:$A$777,$A167,СВЦЭМ!$B$34:$B$777,E$155)+'СЕТ СН'!$F$12-'СЕТ СН'!$F$23</f>
        <v>-578.75</v>
      </c>
      <c r="F167" s="37">
        <f>SUMIFS(СВЦЭМ!$E$34:$E$777,СВЦЭМ!$A$34:$A$777,$A167,СВЦЭМ!$B$34:$B$777,F$155)+'СЕТ СН'!$F$12-'СЕТ СН'!$F$23</f>
        <v>-578.75</v>
      </c>
      <c r="G167" s="37">
        <f>SUMIFS(СВЦЭМ!$E$34:$E$777,СВЦЭМ!$A$34:$A$777,$A167,СВЦЭМ!$B$34:$B$777,G$155)+'СЕТ СН'!$F$12-'СЕТ СН'!$F$23</f>
        <v>-578.75</v>
      </c>
      <c r="H167" s="37">
        <f>SUMIFS(СВЦЭМ!$E$34:$E$777,СВЦЭМ!$A$34:$A$777,$A167,СВЦЭМ!$B$34:$B$777,H$155)+'СЕТ СН'!$F$12-'СЕТ СН'!$F$23</f>
        <v>-578.75</v>
      </c>
      <c r="I167" s="37">
        <f>SUMIFS(СВЦЭМ!$E$34:$E$777,СВЦЭМ!$A$34:$A$777,$A167,СВЦЭМ!$B$34:$B$777,I$155)+'СЕТ СН'!$F$12-'СЕТ СН'!$F$23</f>
        <v>-578.75</v>
      </c>
      <c r="J167" s="37">
        <f>SUMIFS(СВЦЭМ!$E$34:$E$777,СВЦЭМ!$A$34:$A$777,$A167,СВЦЭМ!$B$34:$B$777,J$155)+'СЕТ СН'!$F$12-'СЕТ СН'!$F$23</f>
        <v>-578.75</v>
      </c>
      <c r="K167" s="37">
        <f>SUMIFS(СВЦЭМ!$E$34:$E$777,СВЦЭМ!$A$34:$A$777,$A167,СВЦЭМ!$B$34:$B$777,K$155)+'СЕТ СН'!$F$12-'СЕТ СН'!$F$23</f>
        <v>-578.75</v>
      </c>
      <c r="L167" s="37">
        <f>SUMIFS(СВЦЭМ!$E$34:$E$777,СВЦЭМ!$A$34:$A$777,$A167,СВЦЭМ!$B$34:$B$777,L$155)+'СЕТ СН'!$F$12-'СЕТ СН'!$F$23</f>
        <v>-578.75</v>
      </c>
      <c r="M167" s="37">
        <f>SUMIFS(СВЦЭМ!$E$34:$E$777,СВЦЭМ!$A$34:$A$777,$A167,СВЦЭМ!$B$34:$B$777,M$155)+'СЕТ СН'!$F$12-'СЕТ СН'!$F$23</f>
        <v>-578.75</v>
      </c>
      <c r="N167" s="37">
        <f>SUMIFS(СВЦЭМ!$E$34:$E$777,СВЦЭМ!$A$34:$A$777,$A167,СВЦЭМ!$B$34:$B$777,N$155)+'СЕТ СН'!$F$12-'СЕТ СН'!$F$23</f>
        <v>-578.75</v>
      </c>
      <c r="O167" s="37">
        <f>SUMIFS(СВЦЭМ!$E$34:$E$777,СВЦЭМ!$A$34:$A$777,$A167,СВЦЭМ!$B$34:$B$777,O$155)+'СЕТ СН'!$F$12-'СЕТ СН'!$F$23</f>
        <v>-578.75</v>
      </c>
      <c r="P167" s="37">
        <f>SUMIFS(СВЦЭМ!$E$34:$E$777,СВЦЭМ!$A$34:$A$777,$A167,СВЦЭМ!$B$34:$B$777,P$155)+'СЕТ СН'!$F$12-'СЕТ СН'!$F$23</f>
        <v>-578.75</v>
      </c>
      <c r="Q167" s="37">
        <f>SUMIFS(СВЦЭМ!$E$34:$E$777,СВЦЭМ!$A$34:$A$777,$A167,СВЦЭМ!$B$34:$B$777,Q$155)+'СЕТ СН'!$F$12-'СЕТ СН'!$F$23</f>
        <v>-578.75</v>
      </c>
      <c r="R167" s="37">
        <f>SUMIFS(СВЦЭМ!$E$34:$E$777,СВЦЭМ!$A$34:$A$777,$A167,СВЦЭМ!$B$34:$B$777,R$155)+'СЕТ СН'!$F$12-'СЕТ СН'!$F$23</f>
        <v>-578.75</v>
      </c>
      <c r="S167" s="37">
        <f>SUMIFS(СВЦЭМ!$E$34:$E$777,СВЦЭМ!$A$34:$A$777,$A167,СВЦЭМ!$B$34:$B$777,S$155)+'СЕТ СН'!$F$12-'СЕТ СН'!$F$23</f>
        <v>-578.75</v>
      </c>
      <c r="T167" s="37">
        <f>SUMIFS(СВЦЭМ!$E$34:$E$777,СВЦЭМ!$A$34:$A$777,$A167,СВЦЭМ!$B$34:$B$777,T$155)+'СЕТ СН'!$F$12-'СЕТ СН'!$F$23</f>
        <v>-578.75</v>
      </c>
      <c r="U167" s="37">
        <f>SUMIFS(СВЦЭМ!$E$34:$E$777,СВЦЭМ!$A$34:$A$777,$A167,СВЦЭМ!$B$34:$B$777,U$155)+'СЕТ СН'!$F$12-'СЕТ СН'!$F$23</f>
        <v>-578.75</v>
      </c>
      <c r="V167" s="37">
        <f>SUMIFS(СВЦЭМ!$E$34:$E$777,СВЦЭМ!$A$34:$A$777,$A167,СВЦЭМ!$B$34:$B$777,V$155)+'СЕТ СН'!$F$12-'СЕТ СН'!$F$23</f>
        <v>-578.75</v>
      </c>
      <c r="W167" s="37">
        <f>SUMIFS(СВЦЭМ!$E$34:$E$777,СВЦЭМ!$A$34:$A$777,$A167,СВЦЭМ!$B$34:$B$777,W$155)+'СЕТ СН'!$F$12-'СЕТ СН'!$F$23</f>
        <v>-578.75</v>
      </c>
      <c r="X167" s="37">
        <f>SUMIFS(СВЦЭМ!$E$34:$E$777,СВЦЭМ!$A$34:$A$777,$A167,СВЦЭМ!$B$34:$B$777,X$155)+'СЕТ СН'!$F$12-'СЕТ СН'!$F$23</f>
        <v>-578.75</v>
      </c>
      <c r="Y167" s="37">
        <f>SUMIFS(СВЦЭМ!$E$34:$E$777,СВЦЭМ!$A$34:$A$777,$A167,СВЦЭМ!$B$34:$B$777,Y$155)+'СЕТ СН'!$F$12-'СЕТ СН'!$F$23</f>
        <v>-578.75</v>
      </c>
    </row>
    <row r="168" spans="1:25" ht="15.75" x14ac:dyDescent="0.2">
      <c r="A168" s="36">
        <f t="shared" si="4"/>
        <v>42960</v>
      </c>
      <c r="B168" s="37">
        <f>SUMIFS(СВЦЭМ!$E$34:$E$777,СВЦЭМ!$A$34:$A$777,$A168,СВЦЭМ!$B$34:$B$777,B$155)+'СЕТ СН'!$F$12-'СЕТ СН'!$F$23</f>
        <v>-578.75</v>
      </c>
      <c r="C168" s="37">
        <f>SUMIFS(СВЦЭМ!$E$34:$E$777,СВЦЭМ!$A$34:$A$777,$A168,СВЦЭМ!$B$34:$B$777,C$155)+'СЕТ СН'!$F$12-'СЕТ СН'!$F$23</f>
        <v>-578.75</v>
      </c>
      <c r="D168" s="37">
        <f>SUMIFS(СВЦЭМ!$E$34:$E$777,СВЦЭМ!$A$34:$A$777,$A168,СВЦЭМ!$B$34:$B$777,D$155)+'СЕТ СН'!$F$12-'СЕТ СН'!$F$23</f>
        <v>-578.75</v>
      </c>
      <c r="E168" s="37">
        <f>SUMIFS(СВЦЭМ!$E$34:$E$777,СВЦЭМ!$A$34:$A$777,$A168,СВЦЭМ!$B$34:$B$777,E$155)+'СЕТ СН'!$F$12-'СЕТ СН'!$F$23</f>
        <v>-578.75</v>
      </c>
      <c r="F168" s="37">
        <f>SUMIFS(СВЦЭМ!$E$34:$E$777,СВЦЭМ!$A$34:$A$777,$A168,СВЦЭМ!$B$34:$B$777,F$155)+'СЕТ СН'!$F$12-'СЕТ СН'!$F$23</f>
        <v>-578.75</v>
      </c>
      <c r="G168" s="37">
        <f>SUMIFS(СВЦЭМ!$E$34:$E$777,СВЦЭМ!$A$34:$A$777,$A168,СВЦЭМ!$B$34:$B$777,G$155)+'СЕТ СН'!$F$12-'СЕТ СН'!$F$23</f>
        <v>-578.75</v>
      </c>
      <c r="H168" s="37">
        <f>SUMIFS(СВЦЭМ!$E$34:$E$777,СВЦЭМ!$A$34:$A$777,$A168,СВЦЭМ!$B$34:$B$777,H$155)+'СЕТ СН'!$F$12-'СЕТ СН'!$F$23</f>
        <v>-578.75</v>
      </c>
      <c r="I168" s="37">
        <f>SUMIFS(СВЦЭМ!$E$34:$E$777,СВЦЭМ!$A$34:$A$777,$A168,СВЦЭМ!$B$34:$B$777,I$155)+'СЕТ СН'!$F$12-'СЕТ СН'!$F$23</f>
        <v>-578.75</v>
      </c>
      <c r="J168" s="37">
        <f>SUMIFS(СВЦЭМ!$E$34:$E$777,СВЦЭМ!$A$34:$A$777,$A168,СВЦЭМ!$B$34:$B$777,J$155)+'СЕТ СН'!$F$12-'СЕТ СН'!$F$23</f>
        <v>-578.75</v>
      </c>
      <c r="K168" s="37">
        <f>SUMIFS(СВЦЭМ!$E$34:$E$777,СВЦЭМ!$A$34:$A$777,$A168,СВЦЭМ!$B$34:$B$777,K$155)+'СЕТ СН'!$F$12-'СЕТ СН'!$F$23</f>
        <v>-578.75</v>
      </c>
      <c r="L168" s="37">
        <f>SUMIFS(СВЦЭМ!$E$34:$E$777,СВЦЭМ!$A$34:$A$777,$A168,СВЦЭМ!$B$34:$B$777,L$155)+'СЕТ СН'!$F$12-'СЕТ СН'!$F$23</f>
        <v>-578.75</v>
      </c>
      <c r="M168" s="37">
        <f>SUMIFS(СВЦЭМ!$E$34:$E$777,СВЦЭМ!$A$34:$A$777,$A168,СВЦЭМ!$B$34:$B$777,M$155)+'СЕТ СН'!$F$12-'СЕТ СН'!$F$23</f>
        <v>-578.75</v>
      </c>
      <c r="N168" s="37">
        <f>SUMIFS(СВЦЭМ!$E$34:$E$777,СВЦЭМ!$A$34:$A$777,$A168,СВЦЭМ!$B$34:$B$777,N$155)+'СЕТ СН'!$F$12-'СЕТ СН'!$F$23</f>
        <v>-578.75</v>
      </c>
      <c r="O168" s="37">
        <f>SUMIFS(СВЦЭМ!$E$34:$E$777,СВЦЭМ!$A$34:$A$777,$A168,СВЦЭМ!$B$34:$B$777,O$155)+'СЕТ СН'!$F$12-'СЕТ СН'!$F$23</f>
        <v>-578.75</v>
      </c>
      <c r="P168" s="37">
        <f>SUMIFS(СВЦЭМ!$E$34:$E$777,СВЦЭМ!$A$34:$A$777,$A168,СВЦЭМ!$B$34:$B$777,P$155)+'СЕТ СН'!$F$12-'СЕТ СН'!$F$23</f>
        <v>-578.75</v>
      </c>
      <c r="Q168" s="37">
        <f>SUMIFS(СВЦЭМ!$E$34:$E$777,СВЦЭМ!$A$34:$A$777,$A168,СВЦЭМ!$B$34:$B$777,Q$155)+'СЕТ СН'!$F$12-'СЕТ СН'!$F$23</f>
        <v>-578.75</v>
      </c>
      <c r="R168" s="37">
        <f>SUMIFS(СВЦЭМ!$E$34:$E$777,СВЦЭМ!$A$34:$A$777,$A168,СВЦЭМ!$B$34:$B$777,R$155)+'СЕТ СН'!$F$12-'СЕТ СН'!$F$23</f>
        <v>-578.75</v>
      </c>
      <c r="S168" s="37">
        <f>SUMIFS(СВЦЭМ!$E$34:$E$777,СВЦЭМ!$A$34:$A$777,$A168,СВЦЭМ!$B$34:$B$777,S$155)+'СЕТ СН'!$F$12-'СЕТ СН'!$F$23</f>
        <v>-578.75</v>
      </c>
      <c r="T168" s="37">
        <f>SUMIFS(СВЦЭМ!$E$34:$E$777,СВЦЭМ!$A$34:$A$777,$A168,СВЦЭМ!$B$34:$B$777,T$155)+'СЕТ СН'!$F$12-'СЕТ СН'!$F$23</f>
        <v>-578.75</v>
      </c>
      <c r="U168" s="37">
        <f>SUMIFS(СВЦЭМ!$E$34:$E$777,СВЦЭМ!$A$34:$A$777,$A168,СВЦЭМ!$B$34:$B$777,U$155)+'СЕТ СН'!$F$12-'СЕТ СН'!$F$23</f>
        <v>-578.75</v>
      </c>
      <c r="V168" s="37">
        <f>SUMIFS(СВЦЭМ!$E$34:$E$777,СВЦЭМ!$A$34:$A$777,$A168,СВЦЭМ!$B$34:$B$777,V$155)+'СЕТ СН'!$F$12-'СЕТ СН'!$F$23</f>
        <v>-578.75</v>
      </c>
      <c r="W168" s="37">
        <f>SUMIFS(СВЦЭМ!$E$34:$E$777,СВЦЭМ!$A$34:$A$777,$A168,СВЦЭМ!$B$34:$B$777,W$155)+'СЕТ СН'!$F$12-'СЕТ СН'!$F$23</f>
        <v>-578.75</v>
      </c>
      <c r="X168" s="37">
        <f>SUMIFS(СВЦЭМ!$E$34:$E$777,СВЦЭМ!$A$34:$A$777,$A168,СВЦЭМ!$B$34:$B$777,X$155)+'СЕТ СН'!$F$12-'СЕТ СН'!$F$23</f>
        <v>-578.75</v>
      </c>
      <c r="Y168" s="37">
        <f>SUMIFS(СВЦЭМ!$E$34:$E$777,СВЦЭМ!$A$34:$A$777,$A168,СВЦЭМ!$B$34:$B$777,Y$155)+'СЕТ СН'!$F$12-'СЕТ СН'!$F$23</f>
        <v>-578.75</v>
      </c>
    </row>
    <row r="169" spans="1:25" ht="15.75" x14ac:dyDescent="0.2">
      <c r="A169" s="36">
        <f t="shared" si="4"/>
        <v>42961</v>
      </c>
      <c r="B169" s="37">
        <f>SUMIFS(СВЦЭМ!$E$34:$E$777,СВЦЭМ!$A$34:$A$777,$A169,СВЦЭМ!$B$34:$B$777,B$155)+'СЕТ СН'!$F$12-'СЕТ СН'!$F$23</f>
        <v>-578.75</v>
      </c>
      <c r="C169" s="37">
        <f>SUMIFS(СВЦЭМ!$E$34:$E$777,СВЦЭМ!$A$34:$A$777,$A169,СВЦЭМ!$B$34:$B$777,C$155)+'СЕТ СН'!$F$12-'СЕТ СН'!$F$23</f>
        <v>-578.75</v>
      </c>
      <c r="D169" s="37">
        <f>SUMIFS(СВЦЭМ!$E$34:$E$777,СВЦЭМ!$A$34:$A$777,$A169,СВЦЭМ!$B$34:$B$777,D$155)+'СЕТ СН'!$F$12-'СЕТ СН'!$F$23</f>
        <v>-578.75</v>
      </c>
      <c r="E169" s="37">
        <f>SUMIFS(СВЦЭМ!$E$34:$E$777,СВЦЭМ!$A$34:$A$777,$A169,СВЦЭМ!$B$34:$B$777,E$155)+'СЕТ СН'!$F$12-'СЕТ СН'!$F$23</f>
        <v>-578.75</v>
      </c>
      <c r="F169" s="37">
        <f>SUMIFS(СВЦЭМ!$E$34:$E$777,СВЦЭМ!$A$34:$A$777,$A169,СВЦЭМ!$B$34:$B$777,F$155)+'СЕТ СН'!$F$12-'СЕТ СН'!$F$23</f>
        <v>-578.75</v>
      </c>
      <c r="G169" s="37">
        <f>SUMIFS(СВЦЭМ!$E$34:$E$777,СВЦЭМ!$A$34:$A$777,$A169,СВЦЭМ!$B$34:$B$777,G$155)+'СЕТ СН'!$F$12-'СЕТ СН'!$F$23</f>
        <v>-578.75</v>
      </c>
      <c r="H169" s="37">
        <f>SUMIFS(СВЦЭМ!$E$34:$E$777,СВЦЭМ!$A$34:$A$777,$A169,СВЦЭМ!$B$34:$B$777,H$155)+'СЕТ СН'!$F$12-'СЕТ СН'!$F$23</f>
        <v>-578.75</v>
      </c>
      <c r="I169" s="37">
        <f>SUMIFS(СВЦЭМ!$E$34:$E$777,СВЦЭМ!$A$34:$A$777,$A169,СВЦЭМ!$B$34:$B$777,I$155)+'СЕТ СН'!$F$12-'СЕТ СН'!$F$23</f>
        <v>-578.75</v>
      </c>
      <c r="J169" s="37">
        <f>SUMIFS(СВЦЭМ!$E$34:$E$777,СВЦЭМ!$A$34:$A$777,$A169,СВЦЭМ!$B$34:$B$777,J$155)+'СЕТ СН'!$F$12-'СЕТ СН'!$F$23</f>
        <v>-578.75</v>
      </c>
      <c r="K169" s="37">
        <f>SUMIFS(СВЦЭМ!$E$34:$E$777,СВЦЭМ!$A$34:$A$777,$A169,СВЦЭМ!$B$34:$B$777,K$155)+'СЕТ СН'!$F$12-'СЕТ СН'!$F$23</f>
        <v>-578.75</v>
      </c>
      <c r="L169" s="37">
        <f>SUMIFS(СВЦЭМ!$E$34:$E$777,СВЦЭМ!$A$34:$A$777,$A169,СВЦЭМ!$B$34:$B$777,L$155)+'СЕТ СН'!$F$12-'СЕТ СН'!$F$23</f>
        <v>-578.75</v>
      </c>
      <c r="M169" s="37">
        <f>SUMIFS(СВЦЭМ!$E$34:$E$777,СВЦЭМ!$A$34:$A$777,$A169,СВЦЭМ!$B$34:$B$777,M$155)+'СЕТ СН'!$F$12-'СЕТ СН'!$F$23</f>
        <v>-578.75</v>
      </c>
      <c r="N169" s="37">
        <f>SUMIFS(СВЦЭМ!$E$34:$E$777,СВЦЭМ!$A$34:$A$777,$A169,СВЦЭМ!$B$34:$B$777,N$155)+'СЕТ СН'!$F$12-'СЕТ СН'!$F$23</f>
        <v>-578.75</v>
      </c>
      <c r="O169" s="37">
        <f>SUMIFS(СВЦЭМ!$E$34:$E$777,СВЦЭМ!$A$34:$A$777,$A169,СВЦЭМ!$B$34:$B$777,O$155)+'СЕТ СН'!$F$12-'СЕТ СН'!$F$23</f>
        <v>-578.75</v>
      </c>
      <c r="P169" s="37">
        <f>SUMIFS(СВЦЭМ!$E$34:$E$777,СВЦЭМ!$A$34:$A$777,$A169,СВЦЭМ!$B$34:$B$777,P$155)+'СЕТ СН'!$F$12-'СЕТ СН'!$F$23</f>
        <v>-578.75</v>
      </c>
      <c r="Q169" s="37">
        <f>SUMIFS(СВЦЭМ!$E$34:$E$777,СВЦЭМ!$A$34:$A$777,$A169,СВЦЭМ!$B$34:$B$777,Q$155)+'СЕТ СН'!$F$12-'СЕТ СН'!$F$23</f>
        <v>-578.75</v>
      </c>
      <c r="R169" s="37">
        <f>SUMIFS(СВЦЭМ!$E$34:$E$777,СВЦЭМ!$A$34:$A$777,$A169,СВЦЭМ!$B$34:$B$777,R$155)+'СЕТ СН'!$F$12-'СЕТ СН'!$F$23</f>
        <v>-578.75</v>
      </c>
      <c r="S169" s="37">
        <f>SUMIFS(СВЦЭМ!$E$34:$E$777,СВЦЭМ!$A$34:$A$777,$A169,СВЦЭМ!$B$34:$B$777,S$155)+'СЕТ СН'!$F$12-'СЕТ СН'!$F$23</f>
        <v>-578.75</v>
      </c>
      <c r="T169" s="37">
        <f>SUMIFS(СВЦЭМ!$E$34:$E$777,СВЦЭМ!$A$34:$A$777,$A169,СВЦЭМ!$B$34:$B$777,T$155)+'СЕТ СН'!$F$12-'СЕТ СН'!$F$23</f>
        <v>-578.75</v>
      </c>
      <c r="U169" s="37">
        <f>SUMIFS(СВЦЭМ!$E$34:$E$777,СВЦЭМ!$A$34:$A$777,$A169,СВЦЭМ!$B$34:$B$777,U$155)+'СЕТ СН'!$F$12-'СЕТ СН'!$F$23</f>
        <v>-578.75</v>
      </c>
      <c r="V169" s="37">
        <f>SUMIFS(СВЦЭМ!$E$34:$E$777,СВЦЭМ!$A$34:$A$777,$A169,СВЦЭМ!$B$34:$B$777,V$155)+'СЕТ СН'!$F$12-'СЕТ СН'!$F$23</f>
        <v>-578.75</v>
      </c>
      <c r="W169" s="37">
        <f>SUMIFS(СВЦЭМ!$E$34:$E$777,СВЦЭМ!$A$34:$A$777,$A169,СВЦЭМ!$B$34:$B$777,W$155)+'СЕТ СН'!$F$12-'СЕТ СН'!$F$23</f>
        <v>-578.75</v>
      </c>
      <c r="X169" s="37">
        <f>SUMIFS(СВЦЭМ!$E$34:$E$777,СВЦЭМ!$A$34:$A$777,$A169,СВЦЭМ!$B$34:$B$777,X$155)+'СЕТ СН'!$F$12-'СЕТ СН'!$F$23</f>
        <v>-578.75</v>
      </c>
      <c r="Y169" s="37">
        <f>SUMIFS(СВЦЭМ!$E$34:$E$777,СВЦЭМ!$A$34:$A$777,$A169,СВЦЭМ!$B$34:$B$777,Y$155)+'СЕТ СН'!$F$12-'СЕТ СН'!$F$23</f>
        <v>-578.75</v>
      </c>
    </row>
    <row r="170" spans="1:25" ht="15.75" x14ac:dyDescent="0.2">
      <c r="A170" s="36">
        <f t="shared" si="4"/>
        <v>42962</v>
      </c>
      <c r="B170" s="37">
        <f>SUMIFS(СВЦЭМ!$E$34:$E$777,СВЦЭМ!$A$34:$A$777,$A170,СВЦЭМ!$B$34:$B$777,B$155)+'СЕТ СН'!$F$12-'СЕТ СН'!$F$23</f>
        <v>-578.75</v>
      </c>
      <c r="C170" s="37">
        <f>SUMIFS(СВЦЭМ!$E$34:$E$777,СВЦЭМ!$A$34:$A$777,$A170,СВЦЭМ!$B$34:$B$777,C$155)+'СЕТ СН'!$F$12-'СЕТ СН'!$F$23</f>
        <v>-578.75</v>
      </c>
      <c r="D170" s="37">
        <f>SUMIFS(СВЦЭМ!$E$34:$E$777,СВЦЭМ!$A$34:$A$777,$A170,СВЦЭМ!$B$34:$B$777,D$155)+'СЕТ СН'!$F$12-'СЕТ СН'!$F$23</f>
        <v>-578.75</v>
      </c>
      <c r="E170" s="37">
        <f>SUMIFS(СВЦЭМ!$E$34:$E$777,СВЦЭМ!$A$34:$A$777,$A170,СВЦЭМ!$B$34:$B$777,E$155)+'СЕТ СН'!$F$12-'СЕТ СН'!$F$23</f>
        <v>-578.75</v>
      </c>
      <c r="F170" s="37">
        <f>SUMIFS(СВЦЭМ!$E$34:$E$777,СВЦЭМ!$A$34:$A$777,$A170,СВЦЭМ!$B$34:$B$777,F$155)+'СЕТ СН'!$F$12-'СЕТ СН'!$F$23</f>
        <v>-578.75</v>
      </c>
      <c r="G170" s="37">
        <f>SUMIFS(СВЦЭМ!$E$34:$E$777,СВЦЭМ!$A$34:$A$777,$A170,СВЦЭМ!$B$34:$B$777,G$155)+'СЕТ СН'!$F$12-'СЕТ СН'!$F$23</f>
        <v>-578.75</v>
      </c>
      <c r="H170" s="37">
        <f>SUMIFS(СВЦЭМ!$E$34:$E$777,СВЦЭМ!$A$34:$A$777,$A170,СВЦЭМ!$B$34:$B$777,H$155)+'СЕТ СН'!$F$12-'СЕТ СН'!$F$23</f>
        <v>-578.75</v>
      </c>
      <c r="I170" s="37">
        <f>SUMIFS(СВЦЭМ!$E$34:$E$777,СВЦЭМ!$A$34:$A$777,$A170,СВЦЭМ!$B$34:$B$777,I$155)+'СЕТ СН'!$F$12-'СЕТ СН'!$F$23</f>
        <v>-578.75</v>
      </c>
      <c r="J170" s="37">
        <f>SUMIFS(СВЦЭМ!$E$34:$E$777,СВЦЭМ!$A$34:$A$777,$A170,СВЦЭМ!$B$34:$B$777,J$155)+'СЕТ СН'!$F$12-'СЕТ СН'!$F$23</f>
        <v>-578.75</v>
      </c>
      <c r="K170" s="37">
        <f>SUMIFS(СВЦЭМ!$E$34:$E$777,СВЦЭМ!$A$34:$A$777,$A170,СВЦЭМ!$B$34:$B$777,K$155)+'СЕТ СН'!$F$12-'СЕТ СН'!$F$23</f>
        <v>-578.75</v>
      </c>
      <c r="L170" s="37">
        <f>SUMIFS(СВЦЭМ!$E$34:$E$777,СВЦЭМ!$A$34:$A$777,$A170,СВЦЭМ!$B$34:$B$777,L$155)+'СЕТ СН'!$F$12-'СЕТ СН'!$F$23</f>
        <v>-578.75</v>
      </c>
      <c r="M170" s="37">
        <f>SUMIFS(СВЦЭМ!$E$34:$E$777,СВЦЭМ!$A$34:$A$777,$A170,СВЦЭМ!$B$34:$B$777,M$155)+'СЕТ СН'!$F$12-'СЕТ СН'!$F$23</f>
        <v>-578.75</v>
      </c>
      <c r="N170" s="37">
        <f>SUMIFS(СВЦЭМ!$E$34:$E$777,СВЦЭМ!$A$34:$A$777,$A170,СВЦЭМ!$B$34:$B$777,N$155)+'СЕТ СН'!$F$12-'СЕТ СН'!$F$23</f>
        <v>-578.75</v>
      </c>
      <c r="O170" s="37">
        <f>SUMIFS(СВЦЭМ!$E$34:$E$777,СВЦЭМ!$A$34:$A$777,$A170,СВЦЭМ!$B$34:$B$777,O$155)+'СЕТ СН'!$F$12-'СЕТ СН'!$F$23</f>
        <v>-578.75</v>
      </c>
      <c r="P170" s="37">
        <f>SUMIFS(СВЦЭМ!$E$34:$E$777,СВЦЭМ!$A$34:$A$777,$A170,СВЦЭМ!$B$34:$B$777,P$155)+'СЕТ СН'!$F$12-'СЕТ СН'!$F$23</f>
        <v>-578.75</v>
      </c>
      <c r="Q170" s="37">
        <f>SUMIFS(СВЦЭМ!$E$34:$E$777,СВЦЭМ!$A$34:$A$777,$A170,СВЦЭМ!$B$34:$B$777,Q$155)+'СЕТ СН'!$F$12-'СЕТ СН'!$F$23</f>
        <v>-578.75</v>
      </c>
      <c r="R170" s="37">
        <f>SUMIFS(СВЦЭМ!$E$34:$E$777,СВЦЭМ!$A$34:$A$777,$A170,СВЦЭМ!$B$34:$B$777,R$155)+'СЕТ СН'!$F$12-'СЕТ СН'!$F$23</f>
        <v>-578.75</v>
      </c>
      <c r="S170" s="37">
        <f>SUMIFS(СВЦЭМ!$E$34:$E$777,СВЦЭМ!$A$34:$A$777,$A170,СВЦЭМ!$B$34:$B$777,S$155)+'СЕТ СН'!$F$12-'СЕТ СН'!$F$23</f>
        <v>-578.75</v>
      </c>
      <c r="T170" s="37">
        <f>SUMIFS(СВЦЭМ!$E$34:$E$777,СВЦЭМ!$A$34:$A$777,$A170,СВЦЭМ!$B$34:$B$777,T$155)+'СЕТ СН'!$F$12-'СЕТ СН'!$F$23</f>
        <v>-578.75</v>
      </c>
      <c r="U170" s="37">
        <f>SUMIFS(СВЦЭМ!$E$34:$E$777,СВЦЭМ!$A$34:$A$777,$A170,СВЦЭМ!$B$34:$B$777,U$155)+'СЕТ СН'!$F$12-'СЕТ СН'!$F$23</f>
        <v>-578.75</v>
      </c>
      <c r="V170" s="37">
        <f>SUMIFS(СВЦЭМ!$E$34:$E$777,СВЦЭМ!$A$34:$A$777,$A170,СВЦЭМ!$B$34:$B$777,V$155)+'СЕТ СН'!$F$12-'СЕТ СН'!$F$23</f>
        <v>-578.75</v>
      </c>
      <c r="W170" s="37">
        <f>SUMIFS(СВЦЭМ!$E$34:$E$777,СВЦЭМ!$A$34:$A$777,$A170,СВЦЭМ!$B$34:$B$777,W$155)+'СЕТ СН'!$F$12-'СЕТ СН'!$F$23</f>
        <v>-578.75</v>
      </c>
      <c r="X170" s="37">
        <f>SUMIFS(СВЦЭМ!$E$34:$E$777,СВЦЭМ!$A$34:$A$777,$A170,СВЦЭМ!$B$34:$B$777,X$155)+'СЕТ СН'!$F$12-'СЕТ СН'!$F$23</f>
        <v>-578.75</v>
      </c>
      <c r="Y170" s="37">
        <f>SUMIFS(СВЦЭМ!$E$34:$E$777,СВЦЭМ!$A$34:$A$777,$A170,СВЦЭМ!$B$34:$B$777,Y$155)+'СЕТ СН'!$F$12-'СЕТ СН'!$F$23</f>
        <v>-578.75</v>
      </c>
    </row>
    <row r="171" spans="1:25" ht="15.75" x14ac:dyDescent="0.2">
      <c r="A171" s="36">
        <f t="shared" si="4"/>
        <v>42963</v>
      </c>
      <c r="B171" s="37">
        <f>SUMIFS(СВЦЭМ!$E$34:$E$777,СВЦЭМ!$A$34:$A$777,$A171,СВЦЭМ!$B$34:$B$777,B$155)+'СЕТ СН'!$F$12-'СЕТ СН'!$F$23</f>
        <v>-578.75</v>
      </c>
      <c r="C171" s="37">
        <f>SUMIFS(СВЦЭМ!$E$34:$E$777,СВЦЭМ!$A$34:$A$777,$A171,СВЦЭМ!$B$34:$B$777,C$155)+'СЕТ СН'!$F$12-'СЕТ СН'!$F$23</f>
        <v>-578.75</v>
      </c>
      <c r="D171" s="37">
        <f>SUMIFS(СВЦЭМ!$E$34:$E$777,СВЦЭМ!$A$34:$A$777,$A171,СВЦЭМ!$B$34:$B$777,D$155)+'СЕТ СН'!$F$12-'СЕТ СН'!$F$23</f>
        <v>-578.75</v>
      </c>
      <c r="E171" s="37">
        <f>SUMIFS(СВЦЭМ!$E$34:$E$777,СВЦЭМ!$A$34:$A$777,$A171,СВЦЭМ!$B$34:$B$777,E$155)+'СЕТ СН'!$F$12-'СЕТ СН'!$F$23</f>
        <v>-578.75</v>
      </c>
      <c r="F171" s="37">
        <f>SUMIFS(СВЦЭМ!$E$34:$E$777,СВЦЭМ!$A$34:$A$777,$A171,СВЦЭМ!$B$34:$B$777,F$155)+'СЕТ СН'!$F$12-'СЕТ СН'!$F$23</f>
        <v>-578.75</v>
      </c>
      <c r="G171" s="37">
        <f>SUMIFS(СВЦЭМ!$E$34:$E$777,СВЦЭМ!$A$34:$A$777,$A171,СВЦЭМ!$B$34:$B$777,G$155)+'СЕТ СН'!$F$12-'СЕТ СН'!$F$23</f>
        <v>-578.75</v>
      </c>
      <c r="H171" s="37">
        <f>SUMIFS(СВЦЭМ!$E$34:$E$777,СВЦЭМ!$A$34:$A$777,$A171,СВЦЭМ!$B$34:$B$777,H$155)+'СЕТ СН'!$F$12-'СЕТ СН'!$F$23</f>
        <v>-578.75</v>
      </c>
      <c r="I171" s="37">
        <f>SUMIFS(СВЦЭМ!$E$34:$E$777,СВЦЭМ!$A$34:$A$777,$A171,СВЦЭМ!$B$34:$B$777,I$155)+'СЕТ СН'!$F$12-'СЕТ СН'!$F$23</f>
        <v>-578.75</v>
      </c>
      <c r="J171" s="37">
        <f>SUMIFS(СВЦЭМ!$E$34:$E$777,СВЦЭМ!$A$34:$A$777,$A171,СВЦЭМ!$B$34:$B$777,J$155)+'СЕТ СН'!$F$12-'СЕТ СН'!$F$23</f>
        <v>-578.75</v>
      </c>
      <c r="K171" s="37">
        <f>SUMIFS(СВЦЭМ!$E$34:$E$777,СВЦЭМ!$A$34:$A$777,$A171,СВЦЭМ!$B$34:$B$777,K$155)+'СЕТ СН'!$F$12-'СЕТ СН'!$F$23</f>
        <v>-578.75</v>
      </c>
      <c r="L171" s="37">
        <f>SUMIFS(СВЦЭМ!$E$34:$E$777,СВЦЭМ!$A$34:$A$777,$A171,СВЦЭМ!$B$34:$B$777,L$155)+'СЕТ СН'!$F$12-'СЕТ СН'!$F$23</f>
        <v>-578.75</v>
      </c>
      <c r="M171" s="37">
        <f>SUMIFS(СВЦЭМ!$E$34:$E$777,СВЦЭМ!$A$34:$A$777,$A171,СВЦЭМ!$B$34:$B$777,M$155)+'СЕТ СН'!$F$12-'СЕТ СН'!$F$23</f>
        <v>-578.75</v>
      </c>
      <c r="N171" s="37">
        <f>SUMIFS(СВЦЭМ!$E$34:$E$777,СВЦЭМ!$A$34:$A$777,$A171,СВЦЭМ!$B$34:$B$777,N$155)+'СЕТ СН'!$F$12-'СЕТ СН'!$F$23</f>
        <v>-578.75</v>
      </c>
      <c r="O171" s="37">
        <f>SUMIFS(СВЦЭМ!$E$34:$E$777,СВЦЭМ!$A$34:$A$777,$A171,СВЦЭМ!$B$34:$B$777,O$155)+'СЕТ СН'!$F$12-'СЕТ СН'!$F$23</f>
        <v>-578.75</v>
      </c>
      <c r="P171" s="37">
        <f>SUMIFS(СВЦЭМ!$E$34:$E$777,СВЦЭМ!$A$34:$A$777,$A171,СВЦЭМ!$B$34:$B$777,P$155)+'СЕТ СН'!$F$12-'СЕТ СН'!$F$23</f>
        <v>-578.75</v>
      </c>
      <c r="Q171" s="37">
        <f>SUMIFS(СВЦЭМ!$E$34:$E$777,СВЦЭМ!$A$34:$A$777,$A171,СВЦЭМ!$B$34:$B$777,Q$155)+'СЕТ СН'!$F$12-'СЕТ СН'!$F$23</f>
        <v>-578.75</v>
      </c>
      <c r="R171" s="37">
        <f>SUMIFS(СВЦЭМ!$E$34:$E$777,СВЦЭМ!$A$34:$A$777,$A171,СВЦЭМ!$B$34:$B$777,R$155)+'СЕТ СН'!$F$12-'СЕТ СН'!$F$23</f>
        <v>-578.75</v>
      </c>
      <c r="S171" s="37">
        <f>SUMIFS(СВЦЭМ!$E$34:$E$777,СВЦЭМ!$A$34:$A$777,$A171,СВЦЭМ!$B$34:$B$777,S$155)+'СЕТ СН'!$F$12-'СЕТ СН'!$F$23</f>
        <v>-578.75</v>
      </c>
      <c r="T171" s="37">
        <f>SUMIFS(СВЦЭМ!$E$34:$E$777,СВЦЭМ!$A$34:$A$777,$A171,СВЦЭМ!$B$34:$B$777,T$155)+'СЕТ СН'!$F$12-'СЕТ СН'!$F$23</f>
        <v>-578.75</v>
      </c>
      <c r="U171" s="37">
        <f>SUMIFS(СВЦЭМ!$E$34:$E$777,СВЦЭМ!$A$34:$A$777,$A171,СВЦЭМ!$B$34:$B$777,U$155)+'СЕТ СН'!$F$12-'СЕТ СН'!$F$23</f>
        <v>-578.75</v>
      </c>
      <c r="V171" s="37">
        <f>SUMIFS(СВЦЭМ!$E$34:$E$777,СВЦЭМ!$A$34:$A$777,$A171,СВЦЭМ!$B$34:$B$777,V$155)+'СЕТ СН'!$F$12-'СЕТ СН'!$F$23</f>
        <v>-578.75</v>
      </c>
      <c r="W171" s="37">
        <f>SUMIFS(СВЦЭМ!$E$34:$E$777,СВЦЭМ!$A$34:$A$777,$A171,СВЦЭМ!$B$34:$B$777,W$155)+'СЕТ СН'!$F$12-'СЕТ СН'!$F$23</f>
        <v>-578.75</v>
      </c>
      <c r="X171" s="37">
        <f>SUMIFS(СВЦЭМ!$E$34:$E$777,СВЦЭМ!$A$34:$A$777,$A171,СВЦЭМ!$B$34:$B$777,X$155)+'СЕТ СН'!$F$12-'СЕТ СН'!$F$23</f>
        <v>-578.75</v>
      </c>
      <c r="Y171" s="37">
        <f>SUMIFS(СВЦЭМ!$E$34:$E$777,СВЦЭМ!$A$34:$A$777,$A171,СВЦЭМ!$B$34:$B$777,Y$155)+'СЕТ СН'!$F$12-'СЕТ СН'!$F$23</f>
        <v>-578.75</v>
      </c>
    </row>
    <row r="172" spans="1:25" ht="15.75" x14ac:dyDescent="0.2">
      <c r="A172" s="36">
        <f t="shared" si="4"/>
        <v>42964</v>
      </c>
      <c r="B172" s="37">
        <f>SUMIFS(СВЦЭМ!$E$34:$E$777,СВЦЭМ!$A$34:$A$777,$A172,СВЦЭМ!$B$34:$B$777,B$155)+'СЕТ СН'!$F$12-'СЕТ СН'!$F$23</f>
        <v>-578.75</v>
      </c>
      <c r="C172" s="37">
        <f>SUMIFS(СВЦЭМ!$E$34:$E$777,СВЦЭМ!$A$34:$A$777,$A172,СВЦЭМ!$B$34:$B$777,C$155)+'СЕТ СН'!$F$12-'СЕТ СН'!$F$23</f>
        <v>-578.75</v>
      </c>
      <c r="D172" s="37">
        <f>SUMIFS(СВЦЭМ!$E$34:$E$777,СВЦЭМ!$A$34:$A$777,$A172,СВЦЭМ!$B$34:$B$777,D$155)+'СЕТ СН'!$F$12-'СЕТ СН'!$F$23</f>
        <v>-578.75</v>
      </c>
      <c r="E172" s="37">
        <f>SUMIFS(СВЦЭМ!$E$34:$E$777,СВЦЭМ!$A$34:$A$777,$A172,СВЦЭМ!$B$34:$B$777,E$155)+'СЕТ СН'!$F$12-'СЕТ СН'!$F$23</f>
        <v>-578.75</v>
      </c>
      <c r="F172" s="37">
        <f>SUMIFS(СВЦЭМ!$E$34:$E$777,СВЦЭМ!$A$34:$A$777,$A172,СВЦЭМ!$B$34:$B$777,F$155)+'СЕТ СН'!$F$12-'СЕТ СН'!$F$23</f>
        <v>-578.75</v>
      </c>
      <c r="G172" s="37">
        <f>SUMIFS(СВЦЭМ!$E$34:$E$777,СВЦЭМ!$A$34:$A$777,$A172,СВЦЭМ!$B$34:$B$777,G$155)+'СЕТ СН'!$F$12-'СЕТ СН'!$F$23</f>
        <v>-578.75</v>
      </c>
      <c r="H172" s="37">
        <f>SUMIFS(СВЦЭМ!$E$34:$E$777,СВЦЭМ!$A$34:$A$777,$A172,СВЦЭМ!$B$34:$B$777,H$155)+'СЕТ СН'!$F$12-'СЕТ СН'!$F$23</f>
        <v>-578.75</v>
      </c>
      <c r="I172" s="37">
        <f>SUMIFS(СВЦЭМ!$E$34:$E$777,СВЦЭМ!$A$34:$A$777,$A172,СВЦЭМ!$B$34:$B$777,I$155)+'СЕТ СН'!$F$12-'СЕТ СН'!$F$23</f>
        <v>-578.75</v>
      </c>
      <c r="J172" s="37">
        <f>SUMIFS(СВЦЭМ!$E$34:$E$777,СВЦЭМ!$A$34:$A$777,$A172,СВЦЭМ!$B$34:$B$777,J$155)+'СЕТ СН'!$F$12-'СЕТ СН'!$F$23</f>
        <v>-578.75</v>
      </c>
      <c r="K172" s="37">
        <f>SUMIFS(СВЦЭМ!$E$34:$E$777,СВЦЭМ!$A$34:$A$777,$A172,СВЦЭМ!$B$34:$B$777,K$155)+'СЕТ СН'!$F$12-'СЕТ СН'!$F$23</f>
        <v>-578.75</v>
      </c>
      <c r="L172" s="37">
        <f>SUMIFS(СВЦЭМ!$E$34:$E$777,СВЦЭМ!$A$34:$A$777,$A172,СВЦЭМ!$B$34:$B$777,L$155)+'СЕТ СН'!$F$12-'СЕТ СН'!$F$23</f>
        <v>-578.75</v>
      </c>
      <c r="M172" s="37">
        <f>SUMIFS(СВЦЭМ!$E$34:$E$777,СВЦЭМ!$A$34:$A$777,$A172,СВЦЭМ!$B$34:$B$777,M$155)+'СЕТ СН'!$F$12-'СЕТ СН'!$F$23</f>
        <v>-578.75</v>
      </c>
      <c r="N172" s="37">
        <f>SUMIFS(СВЦЭМ!$E$34:$E$777,СВЦЭМ!$A$34:$A$777,$A172,СВЦЭМ!$B$34:$B$777,N$155)+'СЕТ СН'!$F$12-'СЕТ СН'!$F$23</f>
        <v>-578.75</v>
      </c>
      <c r="O172" s="37">
        <f>SUMIFS(СВЦЭМ!$E$34:$E$777,СВЦЭМ!$A$34:$A$777,$A172,СВЦЭМ!$B$34:$B$777,O$155)+'СЕТ СН'!$F$12-'СЕТ СН'!$F$23</f>
        <v>-578.75</v>
      </c>
      <c r="P172" s="37">
        <f>SUMIFS(СВЦЭМ!$E$34:$E$777,СВЦЭМ!$A$34:$A$777,$A172,СВЦЭМ!$B$34:$B$777,P$155)+'СЕТ СН'!$F$12-'СЕТ СН'!$F$23</f>
        <v>-578.75</v>
      </c>
      <c r="Q172" s="37">
        <f>SUMIFS(СВЦЭМ!$E$34:$E$777,СВЦЭМ!$A$34:$A$777,$A172,СВЦЭМ!$B$34:$B$777,Q$155)+'СЕТ СН'!$F$12-'СЕТ СН'!$F$23</f>
        <v>-578.75</v>
      </c>
      <c r="R172" s="37">
        <f>SUMIFS(СВЦЭМ!$E$34:$E$777,СВЦЭМ!$A$34:$A$777,$A172,СВЦЭМ!$B$34:$B$777,R$155)+'СЕТ СН'!$F$12-'СЕТ СН'!$F$23</f>
        <v>-578.75</v>
      </c>
      <c r="S172" s="37">
        <f>SUMIFS(СВЦЭМ!$E$34:$E$777,СВЦЭМ!$A$34:$A$777,$A172,СВЦЭМ!$B$34:$B$777,S$155)+'СЕТ СН'!$F$12-'СЕТ СН'!$F$23</f>
        <v>-578.75</v>
      </c>
      <c r="T172" s="37">
        <f>SUMIFS(СВЦЭМ!$E$34:$E$777,СВЦЭМ!$A$34:$A$777,$A172,СВЦЭМ!$B$34:$B$777,T$155)+'СЕТ СН'!$F$12-'СЕТ СН'!$F$23</f>
        <v>-578.75</v>
      </c>
      <c r="U172" s="37">
        <f>SUMIFS(СВЦЭМ!$E$34:$E$777,СВЦЭМ!$A$34:$A$777,$A172,СВЦЭМ!$B$34:$B$777,U$155)+'СЕТ СН'!$F$12-'СЕТ СН'!$F$23</f>
        <v>-578.75</v>
      </c>
      <c r="V172" s="37">
        <f>SUMIFS(СВЦЭМ!$E$34:$E$777,СВЦЭМ!$A$34:$A$777,$A172,СВЦЭМ!$B$34:$B$777,V$155)+'СЕТ СН'!$F$12-'СЕТ СН'!$F$23</f>
        <v>-578.75</v>
      </c>
      <c r="W172" s="37">
        <f>SUMIFS(СВЦЭМ!$E$34:$E$777,СВЦЭМ!$A$34:$A$777,$A172,СВЦЭМ!$B$34:$B$777,W$155)+'СЕТ СН'!$F$12-'СЕТ СН'!$F$23</f>
        <v>-578.75</v>
      </c>
      <c r="X172" s="37">
        <f>SUMIFS(СВЦЭМ!$E$34:$E$777,СВЦЭМ!$A$34:$A$777,$A172,СВЦЭМ!$B$34:$B$777,X$155)+'СЕТ СН'!$F$12-'СЕТ СН'!$F$23</f>
        <v>-578.75</v>
      </c>
      <c r="Y172" s="37">
        <f>SUMIFS(СВЦЭМ!$E$34:$E$777,СВЦЭМ!$A$34:$A$777,$A172,СВЦЭМ!$B$34:$B$777,Y$155)+'СЕТ СН'!$F$12-'СЕТ СН'!$F$23</f>
        <v>-578.75</v>
      </c>
    </row>
    <row r="173" spans="1:25" ht="15.75" x14ac:dyDescent="0.2">
      <c r="A173" s="36">
        <f t="shared" si="4"/>
        <v>42965</v>
      </c>
      <c r="B173" s="37">
        <f>SUMIFS(СВЦЭМ!$E$34:$E$777,СВЦЭМ!$A$34:$A$777,$A173,СВЦЭМ!$B$34:$B$777,B$155)+'СЕТ СН'!$F$12-'СЕТ СН'!$F$23</f>
        <v>-578.75</v>
      </c>
      <c r="C173" s="37">
        <f>SUMIFS(СВЦЭМ!$E$34:$E$777,СВЦЭМ!$A$34:$A$777,$A173,СВЦЭМ!$B$34:$B$777,C$155)+'СЕТ СН'!$F$12-'СЕТ СН'!$F$23</f>
        <v>-578.75</v>
      </c>
      <c r="D173" s="37">
        <f>SUMIFS(СВЦЭМ!$E$34:$E$777,СВЦЭМ!$A$34:$A$777,$A173,СВЦЭМ!$B$34:$B$777,D$155)+'СЕТ СН'!$F$12-'СЕТ СН'!$F$23</f>
        <v>-578.75</v>
      </c>
      <c r="E173" s="37">
        <f>SUMIFS(СВЦЭМ!$E$34:$E$777,СВЦЭМ!$A$34:$A$777,$A173,СВЦЭМ!$B$34:$B$777,E$155)+'СЕТ СН'!$F$12-'СЕТ СН'!$F$23</f>
        <v>-578.75</v>
      </c>
      <c r="F173" s="37">
        <f>SUMIFS(СВЦЭМ!$E$34:$E$777,СВЦЭМ!$A$34:$A$777,$A173,СВЦЭМ!$B$34:$B$777,F$155)+'СЕТ СН'!$F$12-'СЕТ СН'!$F$23</f>
        <v>-578.75</v>
      </c>
      <c r="G173" s="37">
        <f>SUMIFS(СВЦЭМ!$E$34:$E$777,СВЦЭМ!$A$34:$A$777,$A173,СВЦЭМ!$B$34:$B$777,G$155)+'СЕТ СН'!$F$12-'СЕТ СН'!$F$23</f>
        <v>-578.75</v>
      </c>
      <c r="H173" s="37">
        <f>SUMIFS(СВЦЭМ!$E$34:$E$777,СВЦЭМ!$A$34:$A$777,$A173,СВЦЭМ!$B$34:$B$777,H$155)+'СЕТ СН'!$F$12-'СЕТ СН'!$F$23</f>
        <v>-578.75</v>
      </c>
      <c r="I173" s="37">
        <f>SUMIFS(СВЦЭМ!$E$34:$E$777,СВЦЭМ!$A$34:$A$777,$A173,СВЦЭМ!$B$34:$B$777,I$155)+'СЕТ СН'!$F$12-'СЕТ СН'!$F$23</f>
        <v>-578.75</v>
      </c>
      <c r="J173" s="37">
        <f>SUMIFS(СВЦЭМ!$E$34:$E$777,СВЦЭМ!$A$34:$A$777,$A173,СВЦЭМ!$B$34:$B$777,J$155)+'СЕТ СН'!$F$12-'СЕТ СН'!$F$23</f>
        <v>-578.75</v>
      </c>
      <c r="K173" s="37">
        <f>SUMIFS(СВЦЭМ!$E$34:$E$777,СВЦЭМ!$A$34:$A$777,$A173,СВЦЭМ!$B$34:$B$777,K$155)+'СЕТ СН'!$F$12-'СЕТ СН'!$F$23</f>
        <v>-578.75</v>
      </c>
      <c r="L173" s="37">
        <f>SUMIFS(СВЦЭМ!$E$34:$E$777,СВЦЭМ!$A$34:$A$777,$A173,СВЦЭМ!$B$34:$B$777,L$155)+'СЕТ СН'!$F$12-'СЕТ СН'!$F$23</f>
        <v>-578.75</v>
      </c>
      <c r="M173" s="37">
        <f>SUMIFS(СВЦЭМ!$E$34:$E$777,СВЦЭМ!$A$34:$A$777,$A173,СВЦЭМ!$B$34:$B$777,M$155)+'СЕТ СН'!$F$12-'СЕТ СН'!$F$23</f>
        <v>-578.75</v>
      </c>
      <c r="N173" s="37">
        <f>SUMIFS(СВЦЭМ!$E$34:$E$777,СВЦЭМ!$A$34:$A$777,$A173,СВЦЭМ!$B$34:$B$777,N$155)+'СЕТ СН'!$F$12-'СЕТ СН'!$F$23</f>
        <v>-578.75</v>
      </c>
      <c r="O173" s="37">
        <f>SUMIFS(СВЦЭМ!$E$34:$E$777,СВЦЭМ!$A$34:$A$777,$A173,СВЦЭМ!$B$34:$B$777,O$155)+'СЕТ СН'!$F$12-'СЕТ СН'!$F$23</f>
        <v>-578.75</v>
      </c>
      <c r="P173" s="37">
        <f>SUMIFS(СВЦЭМ!$E$34:$E$777,СВЦЭМ!$A$34:$A$777,$A173,СВЦЭМ!$B$34:$B$777,P$155)+'СЕТ СН'!$F$12-'СЕТ СН'!$F$23</f>
        <v>-578.75</v>
      </c>
      <c r="Q173" s="37">
        <f>SUMIFS(СВЦЭМ!$E$34:$E$777,СВЦЭМ!$A$34:$A$777,$A173,СВЦЭМ!$B$34:$B$777,Q$155)+'СЕТ СН'!$F$12-'СЕТ СН'!$F$23</f>
        <v>-578.75</v>
      </c>
      <c r="R173" s="37">
        <f>SUMIFS(СВЦЭМ!$E$34:$E$777,СВЦЭМ!$A$34:$A$777,$A173,СВЦЭМ!$B$34:$B$777,R$155)+'СЕТ СН'!$F$12-'СЕТ СН'!$F$23</f>
        <v>-578.75</v>
      </c>
      <c r="S173" s="37">
        <f>SUMIFS(СВЦЭМ!$E$34:$E$777,СВЦЭМ!$A$34:$A$777,$A173,СВЦЭМ!$B$34:$B$777,S$155)+'СЕТ СН'!$F$12-'СЕТ СН'!$F$23</f>
        <v>-578.75</v>
      </c>
      <c r="T173" s="37">
        <f>SUMIFS(СВЦЭМ!$E$34:$E$777,СВЦЭМ!$A$34:$A$777,$A173,СВЦЭМ!$B$34:$B$777,T$155)+'СЕТ СН'!$F$12-'СЕТ СН'!$F$23</f>
        <v>-578.75</v>
      </c>
      <c r="U173" s="37">
        <f>SUMIFS(СВЦЭМ!$E$34:$E$777,СВЦЭМ!$A$34:$A$777,$A173,СВЦЭМ!$B$34:$B$777,U$155)+'СЕТ СН'!$F$12-'СЕТ СН'!$F$23</f>
        <v>-578.75</v>
      </c>
      <c r="V173" s="37">
        <f>SUMIFS(СВЦЭМ!$E$34:$E$777,СВЦЭМ!$A$34:$A$777,$A173,СВЦЭМ!$B$34:$B$777,V$155)+'СЕТ СН'!$F$12-'СЕТ СН'!$F$23</f>
        <v>-578.75</v>
      </c>
      <c r="W173" s="37">
        <f>SUMIFS(СВЦЭМ!$E$34:$E$777,СВЦЭМ!$A$34:$A$777,$A173,СВЦЭМ!$B$34:$B$777,W$155)+'СЕТ СН'!$F$12-'СЕТ СН'!$F$23</f>
        <v>-578.75</v>
      </c>
      <c r="X173" s="37">
        <f>SUMIFS(СВЦЭМ!$E$34:$E$777,СВЦЭМ!$A$34:$A$777,$A173,СВЦЭМ!$B$34:$B$777,X$155)+'СЕТ СН'!$F$12-'СЕТ СН'!$F$23</f>
        <v>-578.75</v>
      </c>
      <c r="Y173" s="37">
        <f>SUMIFS(СВЦЭМ!$E$34:$E$777,СВЦЭМ!$A$34:$A$777,$A173,СВЦЭМ!$B$34:$B$777,Y$155)+'СЕТ СН'!$F$12-'СЕТ СН'!$F$23</f>
        <v>-578.75</v>
      </c>
    </row>
    <row r="174" spans="1:25" ht="15.75" x14ac:dyDescent="0.2">
      <c r="A174" s="36">
        <f t="shared" si="4"/>
        <v>42966</v>
      </c>
      <c r="B174" s="37">
        <f>SUMIFS(СВЦЭМ!$E$34:$E$777,СВЦЭМ!$A$34:$A$777,$A174,СВЦЭМ!$B$34:$B$777,B$155)+'СЕТ СН'!$F$12-'СЕТ СН'!$F$23</f>
        <v>-578.75</v>
      </c>
      <c r="C174" s="37">
        <f>SUMIFS(СВЦЭМ!$E$34:$E$777,СВЦЭМ!$A$34:$A$777,$A174,СВЦЭМ!$B$34:$B$777,C$155)+'СЕТ СН'!$F$12-'СЕТ СН'!$F$23</f>
        <v>-578.75</v>
      </c>
      <c r="D174" s="37">
        <f>SUMIFS(СВЦЭМ!$E$34:$E$777,СВЦЭМ!$A$34:$A$777,$A174,СВЦЭМ!$B$34:$B$777,D$155)+'СЕТ СН'!$F$12-'СЕТ СН'!$F$23</f>
        <v>-578.75</v>
      </c>
      <c r="E174" s="37">
        <f>SUMIFS(СВЦЭМ!$E$34:$E$777,СВЦЭМ!$A$34:$A$777,$A174,СВЦЭМ!$B$34:$B$777,E$155)+'СЕТ СН'!$F$12-'СЕТ СН'!$F$23</f>
        <v>-578.75</v>
      </c>
      <c r="F174" s="37">
        <f>SUMIFS(СВЦЭМ!$E$34:$E$777,СВЦЭМ!$A$34:$A$777,$A174,СВЦЭМ!$B$34:$B$777,F$155)+'СЕТ СН'!$F$12-'СЕТ СН'!$F$23</f>
        <v>-578.75</v>
      </c>
      <c r="G174" s="37">
        <f>SUMIFS(СВЦЭМ!$E$34:$E$777,СВЦЭМ!$A$34:$A$777,$A174,СВЦЭМ!$B$34:$B$777,G$155)+'СЕТ СН'!$F$12-'СЕТ СН'!$F$23</f>
        <v>-578.75</v>
      </c>
      <c r="H174" s="37">
        <f>SUMIFS(СВЦЭМ!$E$34:$E$777,СВЦЭМ!$A$34:$A$777,$A174,СВЦЭМ!$B$34:$B$777,H$155)+'СЕТ СН'!$F$12-'СЕТ СН'!$F$23</f>
        <v>-578.75</v>
      </c>
      <c r="I174" s="37">
        <f>SUMIFS(СВЦЭМ!$E$34:$E$777,СВЦЭМ!$A$34:$A$777,$A174,СВЦЭМ!$B$34:$B$777,I$155)+'СЕТ СН'!$F$12-'СЕТ СН'!$F$23</f>
        <v>-578.75</v>
      </c>
      <c r="J174" s="37">
        <f>SUMIFS(СВЦЭМ!$E$34:$E$777,СВЦЭМ!$A$34:$A$777,$A174,СВЦЭМ!$B$34:$B$777,J$155)+'СЕТ СН'!$F$12-'СЕТ СН'!$F$23</f>
        <v>-578.75</v>
      </c>
      <c r="K174" s="37">
        <f>SUMIFS(СВЦЭМ!$E$34:$E$777,СВЦЭМ!$A$34:$A$777,$A174,СВЦЭМ!$B$34:$B$777,K$155)+'СЕТ СН'!$F$12-'СЕТ СН'!$F$23</f>
        <v>-578.75</v>
      </c>
      <c r="L174" s="37">
        <f>SUMIFS(СВЦЭМ!$E$34:$E$777,СВЦЭМ!$A$34:$A$777,$A174,СВЦЭМ!$B$34:$B$777,L$155)+'СЕТ СН'!$F$12-'СЕТ СН'!$F$23</f>
        <v>-578.75</v>
      </c>
      <c r="M174" s="37">
        <f>SUMIFS(СВЦЭМ!$E$34:$E$777,СВЦЭМ!$A$34:$A$777,$A174,СВЦЭМ!$B$34:$B$777,M$155)+'СЕТ СН'!$F$12-'СЕТ СН'!$F$23</f>
        <v>-578.75</v>
      </c>
      <c r="N174" s="37">
        <f>SUMIFS(СВЦЭМ!$E$34:$E$777,СВЦЭМ!$A$34:$A$777,$A174,СВЦЭМ!$B$34:$B$777,N$155)+'СЕТ СН'!$F$12-'СЕТ СН'!$F$23</f>
        <v>-578.75</v>
      </c>
      <c r="O174" s="37">
        <f>SUMIFS(СВЦЭМ!$E$34:$E$777,СВЦЭМ!$A$34:$A$777,$A174,СВЦЭМ!$B$34:$B$777,O$155)+'СЕТ СН'!$F$12-'СЕТ СН'!$F$23</f>
        <v>-578.75</v>
      </c>
      <c r="P174" s="37">
        <f>SUMIFS(СВЦЭМ!$E$34:$E$777,СВЦЭМ!$A$34:$A$777,$A174,СВЦЭМ!$B$34:$B$777,P$155)+'СЕТ СН'!$F$12-'СЕТ СН'!$F$23</f>
        <v>-578.75</v>
      </c>
      <c r="Q174" s="37">
        <f>SUMIFS(СВЦЭМ!$E$34:$E$777,СВЦЭМ!$A$34:$A$777,$A174,СВЦЭМ!$B$34:$B$777,Q$155)+'СЕТ СН'!$F$12-'СЕТ СН'!$F$23</f>
        <v>-578.75</v>
      </c>
      <c r="R174" s="37">
        <f>SUMIFS(СВЦЭМ!$E$34:$E$777,СВЦЭМ!$A$34:$A$777,$A174,СВЦЭМ!$B$34:$B$777,R$155)+'СЕТ СН'!$F$12-'СЕТ СН'!$F$23</f>
        <v>-578.75</v>
      </c>
      <c r="S174" s="37">
        <f>SUMIFS(СВЦЭМ!$E$34:$E$777,СВЦЭМ!$A$34:$A$777,$A174,СВЦЭМ!$B$34:$B$777,S$155)+'СЕТ СН'!$F$12-'СЕТ СН'!$F$23</f>
        <v>-578.75</v>
      </c>
      <c r="T174" s="37">
        <f>SUMIFS(СВЦЭМ!$E$34:$E$777,СВЦЭМ!$A$34:$A$777,$A174,СВЦЭМ!$B$34:$B$777,T$155)+'СЕТ СН'!$F$12-'СЕТ СН'!$F$23</f>
        <v>-578.75</v>
      </c>
      <c r="U174" s="37">
        <f>SUMIFS(СВЦЭМ!$E$34:$E$777,СВЦЭМ!$A$34:$A$777,$A174,СВЦЭМ!$B$34:$B$777,U$155)+'СЕТ СН'!$F$12-'СЕТ СН'!$F$23</f>
        <v>-578.75</v>
      </c>
      <c r="V174" s="37">
        <f>SUMIFS(СВЦЭМ!$E$34:$E$777,СВЦЭМ!$A$34:$A$777,$A174,СВЦЭМ!$B$34:$B$777,V$155)+'СЕТ СН'!$F$12-'СЕТ СН'!$F$23</f>
        <v>-578.75</v>
      </c>
      <c r="W174" s="37">
        <f>SUMIFS(СВЦЭМ!$E$34:$E$777,СВЦЭМ!$A$34:$A$777,$A174,СВЦЭМ!$B$34:$B$777,W$155)+'СЕТ СН'!$F$12-'СЕТ СН'!$F$23</f>
        <v>-578.75</v>
      </c>
      <c r="X174" s="37">
        <f>SUMIFS(СВЦЭМ!$E$34:$E$777,СВЦЭМ!$A$34:$A$777,$A174,СВЦЭМ!$B$34:$B$777,X$155)+'СЕТ СН'!$F$12-'СЕТ СН'!$F$23</f>
        <v>-578.75</v>
      </c>
      <c r="Y174" s="37">
        <f>SUMIFS(СВЦЭМ!$E$34:$E$777,СВЦЭМ!$A$34:$A$777,$A174,СВЦЭМ!$B$34:$B$777,Y$155)+'СЕТ СН'!$F$12-'СЕТ СН'!$F$23</f>
        <v>-578.75</v>
      </c>
    </row>
    <row r="175" spans="1:25" ht="15.75" x14ac:dyDescent="0.2">
      <c r="A175" s="36">
        <f t="shared" si="4"/>
        <v>42967</v>
      </c>
      <c r="B175" s="37">
        <f>SUMIFS(СВЦЭМ!$E$34:$E$777,СВЦЭМ!$A$34:$A$777,$A175,СВЦЭМ!$B$34:$B$777,B$155)+'СЕТ СН'!$F$12-'СЕТ СН'!$F$23</f>
        <v>-578.75</v>
      </c>
      <c r="C175" s="37">
        <f>SUMIFS(СВЦЭМ!$E$34:$E$777,СВЦЭМ!$A$34:$A$777,$A175,СВЦЭМ!$B$34:$B$777,C$155)+'СЕТ СН'!$F$12-'СЕТ СН'!$F$23</f>
        <v>-578.75</v>
      </c>
      <c r="D175" s="37">
        <f>SUMIFS(СВЦЭМ!$E$34:$E$777,СВЦЭМ!$A$34:$A$777,$A175,СВЦЭМ!$B$34:$B$777,D$155)+'СЕТ СН'!$F$12-'СЕТ СН'!$F$23</f>
        <v>-578.75</v>
      </c>
      <c r="E175" s="37">
        <f>SUMIFS(СВЦЭМ!$E$34:$E$777,СВЦЭМ!$A$34:$A$777,$A175,СВЦЭМ!$B$34:$B$777,E$155)+'СЕТ СН'!$F$12-'СЕТ СН'!$F$23</f>
        <v>-578.75</v>
      </c>
      <c r="F175" s="37">
        <f>SUMIFS(СВЦЭМ!$E$34:$E$777,СВЦЭМ!$A$34:$A$777,$A175,СВЦЭМ!$B$34:$B$777,F$155)+'СЕТ СН'!$F$12-'СЕТ СН'!$F$23</f>
        <v>-578.75</v>
      </c>
      <c r="G175" s="37">
        <f>SUMIFS(СВЦЭМ!$E$34:$E$777,СВЦЭМ!$A$34:$A$777,$A175,СВЦЭМ!$B$34:$B$777,G$155)+'СЕТ СН'!$F$12-'СЕТ СН'!$F$23</f>
        <v>-578.75</v>
      </c>
      <c r="H175" s="37">
        <f>SUMIFS(СВЦЭМ!$E$34:$E$777,СВЦЭМ!$A$34:$A$777,$A175,СВЦЭМ!$B$34:$B$777,H$155)+'СЕТ СН'!$F$12-'СЕТ СН'!$F$23</f>
        <v>-578.75</v>
      </c>
      <c r="I175" s="37">
        <f>SUMIFS(СВЦЭМ!$E$34:$E$777,СВЦЭМ!$A$34:$A$777,$A175,СВЦЭМ!$B$34:$B$777,I$155)+'СЕТ СН'!$F$12-'СЕТ СН'!$F$23</f>
        <v>-578.75</v>
      </c>
      <c r="J175" s="37">
        <f>SUMIFS(СВЦЭМ!$E$34:$E$777,СВЦЭМ!$A$34:$A$777,$A175,СВЦЭМ!$B$34:$B$777,J$155)+'СЕТ СН'!$F$12-'СЕТ СН'!$F$23</f>
        <v>-578.75</v>
      </c>
      <c r="K175" s="37">
        <f>SUMIFS(СВЦЭМ!$E$34:$E$777,СВЦЭМ!$A$34:$A$777,$A175,СВЦЭМ!$B$34:$B$777,K$155)+'СЕТ СН'!$F$12-'СЕТ СН'!$F$23</f>
        <v>-578.75</v>
      </c>
      <c r="L175" s="37">
        <f>SUMIFS(СВЦЭМ!$E$34:$E$777,СВЦЭМ!$A$34:$A$777,$A175,СВЦЭМ!$B$34:$B$777,L$155)+'СЕТ СН'!$F$12-'СЕТ СН'!$F$23</f>
        <v>-578.75</v>
      </c>
      <c r="M175" s="37">
        <f>SUMIFS(СВЦЭМ!$E$34:$E$777,СВЦЭМ!$A$34:$A$777,$A175,СВЦЭМ!$B$34:$B$777,M$155)+'СЕТ СН'!$F$12-'СЕТ СН'!$F$23</f>
        <v>-578.75</v>
      </c>
      <c r="N175" s="37">
        <f>SUMIFS(СВЦЭМ!$E$34:$E$777,СВЦЭМ!$A$34:$A$777,$A175,СВЦЭМ!$B$34:$B$777,N$155)+'СЕТ СН'!$F$12-'СЕТ СН'!$F$23</f>
        <v>-578.75</v>
      </c>
      <c r="O175" s="37">
        <f>SUMIFS(СВЦЭМ!$E$34:$E$777,СВЦЭМ!$A$34:$A$777,$A175,СВЦЭМ!$B$34:$B$777,O$155)+'СЕТ СН'!$F$12-'СЕТ СН'!$F$23</f>
        <v>-578.75</v>
      </c>
      <c r="P175" s="37">
        <f>SUMIFS(СВЦЭМ!$E$34:$E$777,СВЦЭМ!$A$34:$A$777,$A175,СВЦЭМ!$B$34:$B$777,P$155)+'СЕТ СН'!$F$12-'СЕТ СН'!$F$23</f>
        <v>-578.75</v>
      </c>
      <c r="Q175" s="37">
        <f>SUMIFS(СВЦЭМ!$E$34:$E$777,СВЦЭМ!$A$34:$A$777,$A175,СВЦЭМ!$B$34:$B$777,Q$155)+'СЕТ СН'!$F$12-'СЕТ СН'!$F$23</f>
        <v>-578.75</v>
      </c>
      <c r="R175" s="37">
        <f>SUMIFS(СВЦЭМ!$E$34:$E$777,СВЦЭМ!$A$34:$A$777,$A175,СВЦЭМ!$B$34:$B$777,R$155)+'СЕТ СН'!$F$12-'СЕТ СН'!$F$23</f>
        <v>-578.75</v>
      </c>
      <c r="S175" s="37">
        <f>SUMIFS(СВЦЭМ!$E$34:$E$777,СВЦЭМ!$A$34:$A$777,$A175,СВЦЭМ!$B$34:$B$777,S$155)+'СЕТ СН'!$F$12-'СЕТ СН'!$F$23</f>
        <v>-578.75</v>
      </c>
      <c r="T175" s="37">
        <f>SUMIFS(СВЦЭМ!$E$34:$E$777,СВЦЭМ!$A$34:$A$777,$A175,СВЦЭМ!$B$34:$B$777,T$155)+'СЕТ СН'!$F$12-'СЕТ СН'!$F$23</f>
        <v>-578.75</v>
      </c>
      <c r="U175" s="37">
        <f>SUMIFS(СВЦЭМ!$E$34:$E$777,СВЦЭМ!$A$34:$A$777,$A175,СВЦЭМ!$B$34:$B$777,U$155)+'СЕТ СН'!$F$12-'СЕТ СН'!$F$23</f>
        <v>-578.75</v>
      </c>
      <c r="V175" s="37">
        <f>SUMIFS(СВЦЭМ!$E$34:$E$777,СВЦЭМ!$A$34:$A$777,$A175,СВЦЭМ!$B$34:$B$777,V$155)+'СЕТ СН'!$F$12-'СЕТ СН'!$F$23</f>
        <v>-578.75</v>
      </c>
      <c r="W175" s="37">
        <f>SUMIFS(СВЦЭМ!$E$34:$E$777,СВЦЭМ!$A$34:$A$777,$A175,СВЦЭМ!$B$34:$B$777,W$155)+'СЕТ СН'!$F$12-'СЕТ СН'!$F$23</f>
        <v>-578.75</v>
      </c>
      <c r="X175" s="37">
        <f>SUMIFS(СВЦЭМ!$E$34:$E$777,СВЦЭМ!$A$34:$A$777,$A175,СВЦЭМ!$B$34:$B$777,X$155)+'СЕТ СН'!$F$12-'СЕТ СН'!$F$23</f>
        <v>-578.75</v>
      </c>
      <c r="Y175" s="37">
        <f>SUMIFS(СВЦЭМ!$E$34:$E$777,СВЦЭМ!$A$34:$A$777,$A175,СВЦЭМ!$B$34:$B$777,Y$155)+'СЕТ СН'!$F$12-'СЕТ СН'!$F$23</f>
        <v>-578.75</v>
      </c>
    </row>
    <row r="176" spans="1:25" ht="15.75" x14ac:dyDescent="0.2">
      <c r="A176" s="36">
        <f t="shared" si="4"/>
        <v>42968</v>
      </c>
      <c r="B176" s="37">
        <f>SUMIFS(СВЦЭМ!$E$34:$E$777,СВЦЭМ!$A$34:$A$777,$A176,СВЦЭМ!$B$34:$B$777,B$155)+'СЕТ СН'!$F$12-'СЕТ СН'!$F$23</f>
        <v>-578.75</v>
      </c>
      <c r="C176" s="37">
        <f>SUMIFS(СВЦЭМ!$E$34:$E$777,СВЦЭМ!$A$34:$A$777,$A176,СВЦЭМ!$B$34:$B$777,C$155)+'СЕТ СН'!$F$12-'СЕТ СН'!$F$23</f>
        <v>-578.75</v>
      </c>
      <c r="D176" s="37">
        <f>SUMIFS(СВЦЭМ!$E$34:$E$777,СВЦЭМ!$A$34:$A$777,$A176,СВЦЭМ!$B$34:$B$777,D$155)+'СЕТ СН'!$F$12-'СЕТ СН'!$F$23</f>
        <v>-578.75</v>
      </c>
      <c r="E176" s="37">
        <f>SUMIFS(СВЦЭМ!$E$34:$E$777,СВЦЭМ!$A$34:$A$777,$A176,СВЦЭМ!$B$34:$B$777,E$155)+'СЕТ СН'!$F$12-'СЕТ СН'!$F$23</f>
        <v>-578.75</v>
      </c>
      <c r="F176" s="37">
        <f>SUMIFS(СВЦЭМ!$E$34:$E$777,СВЦЭМ!$A$34:$A$777,$A176,СВЦЭМ!$B$34:$B$777,F$155)+'СЕТ СН'!$F$12-'СЕТ СН'!$F$23</f>
        <v>-578.75</v>
      </c>
      <c r="G176" s="37">
        <f>SUMIFS(СВЦЭМ!$E$34:$E$777,СВЦЭМ!$A$34:$A$777,$A176,СВЦЭМ!$B$34:$B$777,G$155)+'СЕТ СН'!$F$12-'СЕТ СН'!$F$23</f>
        <v>-578.75</v>
      </c>
      <c r="H176" s="37">
        <f>SUMIFS(СВЦЭМ!$E$34:$E$777,СВЦЭМ!$A$34:$A$777,$A176,СВЦЭМ!$B$34:$B$777,H$155)+'СЕТ СН'!$F$12-'СЕТ СН'!$F$23</f>
        <v>-578.75</v>
      </c>
      <c r="I176" s="37">
        <f>SUMIFS(СВЦЭМ!$E$34:$E$777,СВЦЭМ!$A$34:$A$777,$A176,СВЦЭМ!$B$34:$B$777,I$155)+'СЕТ СН'!$F$12-'СЕТ СН'!$F$23</f>
        <v>-578.75</v>
      </c>
      <c r="J176" s="37">
        <f>SUMIFS(СВЦЭМ!$E$34:$E$777,СВЦЭМ!$A$34:$A$777,$A176,СВЦЭМ!$B$34:$B$777,J$155)+'СЕТ СН'!$F$12-'СЕТ СН'!$F$23</f>
        <v>-578.75</v>
      </c>
      <c r="K176" s="37">
        <f>SUMIFS(СВЦЭМ!$E$34:$E$777,СВЦЭМ!$A$34:$A$777,$A176,СВЦЭМ!$B$34:$B$777,K$155)+'СЕТ СН'!$F$12-'СЕТ СН'!$F$23</f>
        <v>-578.75</v>
      </c>
      <c r="L176" s="37">
        <f>SUMIFS(СВЦЭМ!$E$34:$E$777,СВЦЭМ!$A$34:$A$777,$A176,СВЦЭМ!$B$34:$B$777,L$155)+'СЕТ СН'!$F$12-'СЕТ СН'!$F$23</f>
        <v>-578.75</v>
      </c>
      <c r="M176" s="37">
        <f>SUMIFS(СВЦЭМ!$E$34:$E$777,СВЦЭМ!$A$34:$A$777,$A176,СВЦЭМ!$B$34:$B$777,M$155)+'СЕТ СН'!$F$12-'СЕТ СН'!$F$23</f>
        <v>-578.75</v>
      </c>
      <c r="N176" s="37">
        <f>SUMIFS(СВЦЭМ!$E$34:$E$777,СВЦЭМ!$A$34:$A$777,$A176,СВЦЭМ!$B$34:$B$777,N$155)+'СЕТ СН'!$F$12-'СЕТ СН'!$F$23</f>
        <v>-578.75</v>
      </c>
      <c r="O176" s="37">
        <f>SUMIFS(СВЦЭМ!$E$34:$E$777,СВЦЭМ!$A$34:$A$777,$A176,СВЦЭМ!$B$34:$B$777,O$155)+'СЕТ СН'!$F$12-'СЕТ СН'!$F$23</f>
        <v>-578.75</v>
      </c>
      <c r="P176" s="37">
        <f>SUMIFS(СВЦЭМ!$E$34:$E$777,СВЦЭМ!$A$34:$A$777,$A176,СВЦЭМ!$B$34:$B$777,P$155)+'СЕТ СН'!$F$12-'СЕТ СН'!$F$23</f>
        <v>-578.75</v>
      </c>
      <c r="Q176" s="37">
        <f>SUMIFS(СВЦЭМ!$E$34:$E$777,СВЦЭМ!$A$34:$A$777,$A176,СВЦЭМ!$B$34:$B$777,Q$155)+'СЕТ СН'!$F$12-'СЕТ СН'!$F$23</f>
        <v>-578.75</v>
      </c>
      <c r="R176" s="37">
        <f>SUMIFS(СВЦЭМ!$E$34:$E$777,СВЦЭМ!$A$34:$A$777,$A176,СВЦЭМ!$B$34:$B$777,R$155)+'СЕТ СН'!$F$12-'СЕТ СН'!$F$23</f>
        <v>-578.75</v>
      </c>
      <c r="S176" s="37">
        <f>SUMIFS(СВЦЭМ!$E$34:$E$777,СВЦЭМ!$A$34:$A$777,$A176,СВЦЭМ!$B$34:$B$777,S$155)+'СЕТ СН'!$F$12-'СЕТ СН'!$F$23</f>
        <v>-578.75</v>
      </c>
      <c r="T176" s="37">
        <f>SUMIFS(СВЦЭМ!$E$34:$E$777,СВЦЭМ!$A$34:$A$777,$A176,СВЦЭМ!$B$34:$B$777,T$155)+'СЕТ СН'!$F$12-'СЕТ СН'!$F$23</f>
        <v>-578.75</v>
      </c>
      <c r="U176" s="37">
        <f>SUMIFS(СВЦЭМ!$E$34:$E$777,СВЦЭМ!$A$34:$A$777,$A176,СВЦЭМ!$B$34:$B$777,U$155)+'СЕТ СН'!$F$12-'СЕТ СН'!$F$23</f>
        <v>-578.75</v>
      </c>
      <c r="V176" s="37">
        <f>SUMIFS(СВЦЭМ!$E$34:$E$777,СВЦЭМ!$A$34:$A$777,$A176,СВЦЭМ!$B$34:$B$777,V$155)+'СЕТ СН'!$F$12-'СЕТ СН'!$F$23</f>
        <v>-578.75</v>
      </c>
      <c r="W176" s="37">
        <f>SUMIFS(СВЦЭМ!$E$34:$E$777,СВЦЭМ!$A$34:$A$777,$A176,СВЦЭМ!$B$34:$B$777,W$155)+'СЕТ СН'!$F$12-'СЕТ СН'!$F$23</f>
        <v>-578.75</v>
      </c>
      <c r="X176" s="37">
        <f>SUMIFS(СВЦЭМ!$E$34:$E$777,СВЦЭМ!$A$34:$A$777,$A176,СВЦЭМ!$B$34:$B$777,X$155)+'СЕТ СН'!$F$12-'СЕТ СН'!$F$23</f>
        <v>-578.75</v>
      </c>
      <c r="Y176" s="37">
        <f>SUMIFS(СВЦЭМ!$E$34:$E$777,СВЦЭМ!$A$34:$A$777,$A176,СВЦЭМ!$B$34:$B$777,Y$155)+'СЕТ СН'!$F$12-'СЕТ СН'!$F$23</f>
        <v>-578.75</v>
      </c>
    </row>
    <row r="177" spans="1:27" ht="15.75" x14ac:dyDescent="0.2">
      <c r="A177" s="36">
        <f t="shared" si="4"/>
        <v>42969</v>
      </c>
      <c r="B177" s="37">
        <f>SUMIFS(СВЦЭМ!$E$34:$E$777,СВЦЭМ!$A$34:$A$777,$A177,СВЦЭМ!$B$34:$B$777,B$155)+'СЕТ СН'!$F$12-'СЕТ СН'!$F$23</f>
        <v>-578.75</v>
      </c>
      <c r="C177" s="37">
        <f>SUMIFS(СВЦЭМ!$E$34:$E$777,СВЦЭМ!$A$34:$A$777,$A177,СВЦЭМ!$B$34:$B$777,C$155)+'СЕТ СН'!$F$12-'СЕТ СН'!$F$23</f>
        <v>-578.75</v>
      </c>
      <c r="D177" s="37">
        <f>SUMIFS(СВЦЭМ!$E$34:$E$777,СВЦЭМ!$A$34:$A$777,$A177,СВЦЭМ!$B$34:$B$777,D$155)+'СЕТ СН'!$F$12-'СЕТ СН'!$F$23</f>
        <v>-578.75</v>
      </c>
      <c r="E177" s="37">
        <f>SUMIFS(СВЦЭМ!$E$34:$E$777,СВЦЭМ!$A$34:$A$777,$A177,СВЦЭМ!$B$34:$B$777,E$155)+'СЕТ СН'!$F$12-'СЕТ СН'!$F$23</f>
        <v>-578.75</v>
      </c>
      <c r="F177" s="37">
        <f>SUMIFS(СВЦЭМ!$E$34:$E$777,СВЦЭМ!$A$34:$A$777,$A177,СВЦЭМ!$B$34:$B$777,F$155)+'СЕТ СН'!$F$12-'СЕТ СН'!$F$23</f>
        <v>-578.75</v>
      </c>
      <c r="G177" s="37">
        <f>SUMIFS(СВЦЭМ!$E$34:$E$777,СВЦЭМ!$A$34:$A$777,$A177,СВЦЭМ!$B$34:$B$777,G$155)+'СЕТ СН'!$F$12-'СЕТ СН'!$F$23</f>
        <v>-578.75</v>
      </c>
      <c r="H177" s="37">
        <f>SUMIFS(СВЦЭМ!$E$34:$E$777,СВЦЭМ!$A$34:$A$777,$A177,СВЦЭМ!$B$34:$B$777,H$155)+'СЕТ СН'!$F$12-'СЕТ СН'!$F$23</f>
        <v>-578.75</v>
      </c>
      <c r="I177" s="37">
        <f>SUMIFS(СВЦЭМ!$E$34:$E$777,СВЦЭМ!$A$34:$A$777,$A177,СВЦЭМ!$B$34:$B$777,I$155)+'СЕТ СН'!$F$12-'СЕТ СН'!$F$23</f>
        <v>-578.75</v>
      </c>
      <c r="J177" s="37">
        <f>SUMIFS(СВЦЭМ!$E$34:$E$777,СВЦЭМ!$A$34:$A$777,$A177,СВЦЭМ!$B$34:$B$777,J$155)+'СЕТ СН'!$F$12-'СЕТ СН'!$F$23</f>
        <v>-578.75</v>
      </c>
      <c r="K177" s="37">
        <f>SUMIFS(СВЦЭМ!$E$34:$E$777,СВЦЭМ!$A$34:$A$777,$A177,СВЦЭМ!$B$34:$B$777,K$155)+'СЕТ СН'!$F$12-'СЕТ СН'!$F$23</f>
        <v>-578.75</v>
      </c>
      <c r="L177" s="37">
        <f>SUMIFS(СВЦЭМ!$E$34:$E$777,СВЦЭМ!$A$34:$A$777,$A177,СВЦЭМ!$B$34:$B$777,L$155)+'СЕТ СН'!$F$12-'СЕТ СН'!$F$23</f>
        <v>-578.75</v>
      </c>
      <c r="M177" s="37">
        <f>SUMIFS(СВЦЭМ!$E$34:$E$777,СВЦЭМ!$A$34:$A$777,$A177,СВЦЭМ!$B$34:$B$777,M$155)+'СЕТ СН'!$F$12-'СЕТ СН'!$F$23</f>
        <v>-578.75</v>
      </c>
      <c r="N177" s="37">
        <f>SUMIFS(СВЦЭМ!$E$34:$E$777,СВЦЭМ!$A$34:$A$777,$A177,СВЦЭМ!$B$34:$B$777,N$155)+'СЕТ СН'!$F$12-'СЕТ СН'!$F$23</f>
        <v>-578.75</v>
      </c>
      <c r="O177" s="37">
        <f>SUMIFS(СВЦЭМ!$E$34:$E$777,СВЦЭМ!$A$34:$A$777,$A177,СВЦЭМ!$B$34:$B$777,O$155)+'СЕТ СН'!$F$12-'СЕТ СН'!$F$23</f>
        <v>-578.75</v>
      </c>
      <c r="P177" s="37">
        <f>SUMIFS(СВЦЭМ!$E$34:$E$777,СВЦЭМ!$A$34:$A$777,$A177,СВЦЭМ!$B$34:$B$777,P$155)+'СЕТ СН'!$F$12-'СЕТ СН'!$F$23</f>
        <v>-578.75</v>
      </c>
      <c r="Q177" s="37">
        <f>SUMIFS(СВЦЭМ!$E$34:$E$777,СВЦЭМ!$A$34:$A$777,$A177,СВЦЭМ!$B$34:$B$777,Q$155)+'СЕТ СН'!$F$12-'СЕТ СН'!$F$23</f>
        <v>-578.75</v>
      </c>
      <c r="R177" s="37">
        <f>SUMIFS(СВЦЭМ!$E$34:$E$777,СВЦЭМ!$A$34:$A$777,$A177,СВЦЭМ!$B$34:$B$777,R$155)+'СЕТ СН'!$F$12-'СЕТ СН'!$F$23</f>
        <v>-578.75</v>
      </c>
      <c r="S177" s="37">
        <f>SUMIFS(СВЦЭМ!$E$34:$E$777,СВЦЭМ!$A$34:$A$777,$A177,СВЦЭМ!$B$34:$B$777,S$155)+'СЕТ СН'!$F$12-'СЕТ СН'!$F$23</f>
        <v>-578.75</v>
      </c>
      <c r="T177" s="37">
        <f>SUMIFS(СВЦЭМ!$E$34:$E$777,СВЦЭМ!$A$34:$A$777,$A177,СВЦЭМ!$B$34:$B$777,T$155)+'СЕТ СН'!$F$12-'СЕТ СН'!$F$23</f>
        <v>-578.75</v>
      </c>
      <c r="U177" s="37">
        <f>SUMIFS(СВЦЭМ!$E$34:$E$777,СВЦЭМ!$A$34:$A$777,$A177,СВЦЭМ!$B$34:$B$777,U$155)+'СЕТ СН'!$F$12-'СЕТ СН'!$F$23</f>
        <v>-578.75</v>
      </c>
      <c r="V177" s="37">
        <f>SUMIFS(СВЦЭМ!$E$34:$E$777,СВЦЭМ!$A$34:$A$777,$A177,СВЦЭМ!$B$34:$B$777,V$155)+'СЕТ СН'!$F$12-'СЕТ СН'!$F$23</f>
        <v>-578.75</v>
      </c>
      <c r="W177" s="37">
        <f>SUMIFS(СВЦЭМ!$E$34:$E$777,СВЦЭМ!$A$34:$A$777,$A177,СВЦЭМ!$B$34:$B$777,W$155)+'СЕТ СН'!$F$12-'СЕТ СН'!$F$23</f>
        <v>-578.75</v>
      </c>
      <c r="X177" s="37">
        <f>SUMIFS(СВЦЭМ!$E$34:$E$777,СВЦЭМ!$A$34:$A$777,$A177,СВЦЭМ!$B$34:$B$777,X$155)+'СЕТ СН'!$F$12-'СЕТ СН'!$F$23</f>
        <v>-578.75</v>
      </c>
      <c r="Y177" s="37">
        <f>SUMIFS(СВЦЭМ!$E$34:$E$777,СВЦЭМ!$A$34:$A$777,$A177,СВЦЭМ!$B$34:$B$777,Y$155)+'СЕТ СН'!$F$12-'СЕТ СН'!$F$23</f>
        <v>-578.75</v>
      </c>
    </row>
    <row r="178" spans="1:27" ht="15.75" x14ac:dyDescent="0.2">
      <c r="A178" s="36">
        <f t="shared" si="4"/>
        <v>42970</v>
      </c>
      <c r="B178" s="37">
        <f>SUMIFS(СВЦЭМ!$E$34:$E$777,СВЦЭМ!$A$34:$A$777,$A178,СВЦЭМ!$B$34:$B$777,B$155)+'СЕТ СН'!$F$12-'СЕТ СН'!$F$23</f>
        <v>-578.75</v>
      </c>
      <c r="C178" s="37">
        <f>SUMIFS(СВЦЭМ!$E$34:$E$777,СВЦЭМ!$A$34:$A$777,$A178,СВЦЭМ!$B$34:$B$777,C$155)+'СЕТ СН'!$F$12-'СЕТ СН'!$F$23</f>
        <v>-578.75</v>
      </c>
      <c r="D178" s="37">
        <f>SUMIFS(СВЦЭМ!$E$34:$E$777,СВЦЭМ!$A$34:$A$777,$A178,СВЦЭМ!$B$34:$B$777,D$155)+'СЕТ СН'!$F$12-'СЕТ СН'!$F$23</f>
        <v>-578.75</v>
      </c>
      <c r="E178" s="37">
        <f>SUMIFS(СВЦЭМ!$E$34:$E$777,СВЦЭМ!$A$34:$A$777,$A178,СВЦЭМ!$B$34:$B$777,E$155)+'СЕТ СН'!$F$12-'СЕТ СН'!$F$23</f>
        <v>-578.75</v>
      </c>
      <c r="F178" s="37">
        <f>SUMIFS(СВЦЭМ!$E$34:$E$777,СВЦЭМ!$A$34:$A$777,$A178,СВЦЭМ!$B$34:$B$777,F$155)+'СЕТ СН'!$F$12-'СЕТ СН'!$F$23</f>
        <v>-578.75</v>
      </c>
      <c r="G178" s="37">
        <f>SUMIFS(СВЦЭМ!$E$34:$E$777,СВЦЭМ!$A$34:$A$777,$A178,СВЦЭМ!$B$34:$B$777,G$155)+'СЕТ СН'!$F$12-'СЕТ СН'!$F$23</f>
        <v>-578.75</v>
      </c>
      <c r="H178" s="37">
        <f>SUMIFS(СВЦЭМ!$E$34:$E$777,СВЦЭМ!$A$34:$A$777,$A178,СВЦЭМ!$B$34:$B$777,H$155)+'СЕТ СН'!$F$12-'СЕТ СН'!$F$23</f>
        <v>-578.75</v>
      </c>
      <c r="I178" s="37">
        <f>SUMIFS(СВЦЭМ!$E$34:$E$777,СВЦЭМ!$A$34:$A$777,$A178,СВЦЭМ!$B$34:$B$777,I$155)+'СЕТ СН'!$F$12-'СЕТ СН'!$F$23</f>
        <v>-578.75</v>
      </c>
      <c r="J178" s="37">
        <f>SUMIFS(СВЦЭМ!$E$34:$E$777,СВЦЭМ!$A$34:$A$777,$A178,СВЦЭМ!$B$34:$B$777,J$155)+'СЕТ СН'!$F$12-'СЕТ СН'!$F$23</f>
        <v>-578.75</v>
      </c>
      <c r="K178" s="37">
        <f>SUMIFS(СВЦЭМ!$E$34:$E$777,СВЦЭМ!$A$34:$A$777,$A178,СВЦЭМ!$B$34:$B$777,K$155)+'СЕТ СН'!$F$12-'СЕТ СН'!$F$23</f>
        <v>-578.75</v>
      </c>
      <c r="L178" s="37">
        <f>SUMIFS(СВЦЭМ!$E$34:$E$777,СВЦЭМ!$A$34:$A$777,$A178,СВЦЭМ!$B$34:$B$777,L$155)+'СЕТ СН'!$F$12-'СЕТ СН'!$F$23</f>
        <v>-578.75</v>
      </c>
      <c r="M178" s="37">
        <f>SUMIFS(СВЦЭМ!$E$34:$E$777,СВЦЭМ!$A$34:$A$777,$A178,СВЦЭМ!$B$34:$B$777,M$155)+'СЕТ СН'!$F$12-'СЕТ СН'!$F$23</f>
        <v>-578.75</v>
      </c>
      <c r="N178" s="37">
        <f>SUMIFS(СВЦЭМ!$E$34:$E$777,СВЦЭМ!$A$34:$A$777,$A178,СВЦЭМ!$B$34:$B$777,N$155)+'СЕТ СН'!$F$12-'СЕТ СН'!$F$23</f>
        <v>-578.75</v>
      </c>
      <c r="O178" s="37">
        <f>SUMIFS(СВЦЭМ!$E$34:$E$777,СВЦЭМ!$A$34:$A$777,$A178,СВЦЭМ!$B$34:$B$777,O$155)+'СЕТ СН'!$F$12-'СЕТ СН'!$F$23</f>
        <v>-578.75</v>
      </c>
      <c r="P178" s="37">
        <f>SUMIFS(СВЦЭМ!$E$34:$E$777,СВЦЭМ!$A$34:$A$777,$A178,СВЦЭМ!$B$34:$B$777,P$155)+'СЕТ СН'!$F$12-'СЕТ СН'!$F$23</f>
        <v>-578.75</v>
      </c>
      <c r="Q178" s="37">
        <f>SUMIFS(СВЦЭМ!$E$34:$E$777,СВЦЭМ!$A$34:$A$777,$A178,СВЦЭМ!$B$34:$B$777,Q$155)+'СЕТ СН'!$F$12-'СЕТ СН'!$F$23</f>
        <v>-578.75</v>
      </c>
      <c r="R178" s="37">
        <f>SUMIFS(СВЦЭМ!$E$34:$E$777,СВЦЭМ!$A$34:$A$777,$A178,СВЦЭМ!$B$34:$B$777,R$155)+'СЕТ СН'!$F$12-'СЕТ СН'!$F$23</f>
        <v>-578.75</v>
      </c>
      <c r="S178" s="37">
        <f>SUMIFS(СВЦЭМ!$E$34:$E$777,СВЦЭМ!$A$34:$A$777,$A178,СВЦЭМ!$B$34:$B$777,S$155)+'СЕТ СН'!$F$12-'СЕТ СН'!$F$23</f>
        <v>-578.75</v>
      </c>
      <c r="T178" s="37">
        <f>SUMIFS(СВЦЭМ!$E$34:$E$777,СВЦЭМ!$A$34:$A$777,$A178,СВЦЭМ!$B$34:$B$777,T$155)+'СЕТ СН'!$F$12-'СЕТ СН'!$F$23</f>
        <v>-578.75</v>
      </c>
      <c r="U178" s="37">
        <f>SUMIFS(СВЦЭМ!$E$34:$E$777,СВЦЭМ!$A$34:$A$777,$A178,СВЦЭМ!$B$34:$B$777,U$155)+'СЕТ СН'!$F$12-'СЕТ СН'!$F$23</f>
        <v>-578.75</v>
      </c>
      <c r="V178" s="37">
        <f>SUMIFS(СВЦЭМ!$E$34:$E$777,СВЦЭМ!$A$34:$A$777,$A178,СВЦЭМ!$B$34:$B$777,V$155)+'СЕТ СН'!$F$12-'СЕТ СН'!$F$23</f>
        <v>-578.75</v>
      </c>
      <c r="W178" s="37">
        <f>SUMIFS(СВЦЭМ!$E$34:$E$777,СВЦЭМ!$A$34:$A$777,$A178,СВЦЭМ!$B$34:$B$777,W$155)+'СЕТ СН'!$F$12-'СЕТ СН'!$F$23</f>
        <v>-578.75</v>
      </c>
      <c r="X178" s="37">
        <f>SUMIFS(СВЦЭМ!$E$34:$E$777,СВЦЭМ!$A$34:$A$777,$A178,СВЦЭМ!$B$34:$B$777,X$155)+'СЕТ СН'!$F$12-'СЕТ СН'!$F$23</f>
        <v>-578.75</v>
      </c>
      <c r="Y178" s="37">
        <f>SUMIFS(СВЦЭМ!$E$34:$E$777,СВЦЭМ!$A$34:$A$777,$A178,СВЦЭМ!$B$34:$B$777,Y$155)+'СЕТ СН'!$F$12-'СЕТ СН'!$F$23</f>
        <v>-578.75</v>
      </c>
    </row>
    <row r="179" spans="1:27" ht="15.75" x14ac:dyDescent="0.2">
      <c r="A179" s="36">
        <f t="shared" si="4"/>
        <v>42971</v>
      </c>
      <c r="B179" s="37">
        <f>SUMIFS(СВЦЭМ!$E$34:$E$777,СВЦЭМ!$A$34:$A$777,$A179,СВЦЭМ!$B$34:$B$777,B$155)+'СЕТ СН'!$F$12-'СЕТ СН'!$F$23</f>
        <v>-578.75</v>
      </c>
      <c r="C179" s="37">
        <f>SUMIFS(СВЦЭМ!$E$34:$E$777,СВЦЭМ!$A$34:$A$777,$A179,СВЦЭМ!$B$34:$B$777,C$155)+'СЕТ СН'!$F$12-'СЕТ СН'!$F$23</f>
        <v>-578.75</v>
      </c>
      <c r="D179" s="37">
        <f>SUMIFS(СВЦЭМ!$E$34:$E$777,СВЦЭМ!$A$34:$A$777,$A179,СВЦЭМ!$B$34:$B$777,D$155)+'СЕТ СН'!$F$12-'СЕТ СН'!$F$23</f>
        <v>-578.75</v>
      </c>
      <c r="E179" s="37">
        <f>SUMIFS(СВЦЭМ!$E$34:$E$777,СВЦЭМ!$A$34:$A$777,$A179,СВЦЭМ!$B$34:$B$777,E$155)+'СЕТ СН'!$F$12-'СЕТ СН'!$F$23</f>
        <v>-578.75</v>
      </c>
      <c r="F179" s="37">
        <f>SUMIFS(СВЦЭМ!$E$34:$E$777,СВЦЭМ!$A$34:$A$777,$A179,СВЦЭМ!$B$34:$B$777,F$155)+'СЕТ СН'!$F$12-'СЕТ СН'!$F$23</f>
        <v>-578.75</v>
      </c>
      <c r="G179" s="37">
        <f>SUMIFS(СВЦЭМ!$E$34:$E$777,СВЦЭМ!$A$34:$A$777,$A179,СВЦЭМ!$B$34:$B$777,G$155)+'СЕТ СН'!$F$12-'СЕТ СН'!$F$23</f>
        <v>-578.75</v>
      </c>
      <c r="H179" s="37">
        <f>SUMIFS(СВЦЭМ!$E$34:$E$777,СВЦЭМ!$A$34:$A$777,$A179,СВЦЭМ!$B$34:$B$777,H$155)+'СЕТ СН'!$F$12-'СЕТ СН'!$F$23</f>
        <v>-578.75</v>
      </c>
      <c r="I179" s="37">
        <f>SUMIFS(СВЦЭМ!$E$34:$E$777,СВЦЭМ!$A$34:$A$777,$A179,СВЦЭМ!$B$34:$B$777,I$155)+'СЕТ СН'!$F$12-'СЕТ СН'!$F$23</f>
        <v>-578.75</v>
      </c>
      <c r="J179" s="37">
        <f>SUMIFS(СВЦЭМ!$E$34:$E$777,СВЦЭМ!$A$34:$A$777,$A179,СВЦЭМ!$B$34:$B$777,J$155)+'СЕТ СН'!$F$12-'СЕТ СН'!$F$23</f>
        <v>-578.75</v>
      </c>
      <c r="K179" s="37">
        <f>SUMIFS(СВЦЭМ!$E$34:$E$777,СВЦЭМ!$A$34:$A$777,$A179,СВЦЭМ!$B$34:$B$777,K$155)+'СЕТ СН'!$F$12-'СЕТ СН'!$F$23</f>
        <v>-578.75</v>
      </c>
      <c r="L179" s="37">
        <f>SUMIFS(СВЦЭМ!$E$34:$E$777,СВЦЭМ!$A$34:$A$777,$A179,СВЦЭМ!$B$34:$B$777,L$155)+'СЕТ СН'!$F$12-'СЕТ СН'!$F$23</f>
        <v>-578.75</v>
      </c>
      <c r="M179" s="37">
        <f>SUMIFS(СВЦЭМ!$E$34:$E$777,СВЦЭМ!$A$34:$A$777,$A179,СВЦЭМ!$B$34:$B$777,M$155)+'СЕТ СН'!$F$12-'СЕТ СН'!$F$23</f>
        <v>-578.75</v>
      </c>
      <c r="N179" s="37">
        <f>SUMIFS(СВЦЭМ!$E$34:$E$777,СВЦЭМ!$A$34:$A$777,$A179,СВЦЭМ!$B$34:$B$777,N$155)+'СЕТ СН'!$F$12-'СЕТ СН'!$F$23</f>
        <v>-578.75</v>
      </c>
      <c r="O179" s="37">
        <f>SUMIFS(СВЦЭМ!$E$34:$E$777,СВЦЭМ!$A$34:$A$777,$A179,СВЦЭМ!$B$34:$B$777,O$155)+'СЕТ СН'!$F$12-'СЕТ СН'!$F$23</f>
        <v>-578.75</v>
      </c>
      <c r="P179" s="37">
        <f>SUMIFS(СВЦЭМ!$E$34:$E$777,СВЦЭМ!$A$34:$A$777,$A179,СВЦЭМ!$B$34:$B$777,P$155)+'СЕТ СН'!$F$12-'СЕТ СН'!$F$23</f>
        <v>-578.75</v>
      </c>
      <c r="Q179" s="37">
        <f>SUMIFS(СВЦЭМ!$E$34:$E$777,СВЦЭМ!$A$34:$A$777,$A179,СВЦЭМ!$B$34:$B$777,Q$155)+'СЕТ СН'!$F$12-'СЕТ СН'!$F$23</f>
        <v>-578.75</v>
      </c>
      <c r="R179" s="37">
        <f>SUMIFS(СВЦЭМ!$E$34:$E$777,СВЦЭМ!$A$34:$A$777,$A179,СВЦЭМ!$B$34:$B$777,R$155)+'СЕТ СН'!$F$12-'СЕТ СН'!$F$23</f>
        <v>-578.75</v>
      </c>
      <c r="S179" s="37">
        <f>SUMIFS(СВЦЭМ!$E$34:$E$777,СВЦЭМ!$A$34:$A$777,$A179,СВЦЭМ!$B$34:$B$777,S$155)+'СЕТ СН'!$F$12-'СЕТ СН'!$F$23</f>
        <v>-578.75</v>
      </c>
      <c r="T179" s="37">
        <f>SUMIFS(СВЦЭМ!$E$34:$E$777,СВЦЭМ!$A$34:$A$777,$A179,СВЦЭМ!$B$34:$B$777,T$155)+'СЕТ СН'!$F$12-'СЕТ СН'!$F$23</f>
        <v>-578.75</v>
      </c>
      <c r="U179" s="37">
        <f>SUMIFS(СВЦЭМ!$E$34:$E$777,СВЦЭМ!$A$34:$A$777,$A179,СВЦЭМ!$B$34:$B$777,U$155)+'СЕТ СН'!$F$12-'СЕТ СН'!$F$23</f>
        <v>-578.75</v>
      </c>
      <c r="V179" s="37">
        <f>SUMIFS(СВЦЭМ!$E$34:$E$777,СВЦЭМ!$A$34:$A$777,$A179,СВЦЭМ!$B$34:$B$777,V$155)+'СЕТ СН'!$F$12-'СЕТ СН'!$F$23</f>
        <v>-578.75</v>
      </c>
      <c r="W179" s="37">
        <f>SUMIFS(СВЦЭМ!$E$34:$E$777,СВЦЭМ!$A$34:$A$777,$A179,СВЦЭМ!$B$34:$B$777,W$155)+'СЕТ СН'!$F$12-'СЕТ СН'!$F$23</f>
        <v>-578.75</v>
      </c>
      <c r="X179" s="37">
        <f>SUMIFS(СВЦЭМ!$E$34:$E$777,СВЦЭМ!$A$34:$A$777,$A179,СВЦЭМ!$B$34:$B$777,X$155)+'СЕТ СН'!$F$12-'СЕТ СН'!$F$23</f>
        <v>-578.75</v>
      </c>
      <c r="Y179" s="37">
        <f>SUMIFS(СВЦЭМ!$E$34:$E$777,СВЦЭМ!$A$34:$A$777,$A179,СВЦЭМ!$B$34:$B$777,Y$155)+'СЕТ СН'!$F$12-'СЕТ СН'!$F$23</f>
        <v>-578.75</v>
      </c>
    </row>
    <row r="180" spans="1:27" ht="15.75" x14ac:dyDescent="0.2">
      <c r="A180" s="36">
        <f t="shared" si="4"/>
        <v>42972</v>
      </c>
      <c r="B180" s="37">
        <f>SUMIFS(СВЦЭМ!$E$34:$E$777,СВЦЭМ!$A$34:$A$777,$A180,СВЦЭМ!$B$34:$B$777,B$155)+'СЕТ СН'!$F$12-'СЕТ СН'!$F$23</f>
        <v>-578.75</v>
      </c>
      <c r="C180" s="37">
        <f>SUMIFS(СВЦЭМ!$E$34:$E$777,СВЦЭМ!$A$34:$A$777,$A180,СВЦЭМ!$B$34:$B$777,C$155)+'СЕТ СН'!$F$12-'СЕТ СН'!$F$23</f>
        <v>-578.75</v>
      </c>
      <c r="D180" s="37">
        <f>SUMIFS(СВЦЭМ!$E$34:$E$777,СВЦЭМ!$A$34:$A$777,$A180,СВЦЭМ!$B$34:$B$777,D$155)+'СЕТ СН'!$F$12-'СЕТ СН'!$F$23</f>
        <v>-578.75</v>
      </c>
      <c r="E180" s="37">
        <f>SUMIFS(СВЦЭМ!$E$34:$E$777,СВЦЭМ!$A$34:$A$777,$A180,СВЦЭМ!$B$34:$B$777,E$155)+'СЕТ СН'!$F$12-'СЕТ СН'!$F$23</f>
        <v>-578.75</v>
      </c>
      <c r="F180" s="37">
        <f>SUMIFS(СВЦЭМ!$E$34:$E$777,СВЦЭМ!$A$34:$A$777,$A180,СВЦЭМ!$B$34:$B$777,F$155)+'СЕТ СН'!$F$12-'СЕТ СН'!$F$23</f>
        <v>-578.75</v>
      </c>
      <c r="G180" s="37">
        <f>SUMIFS(СВЦЭМ!$E$34:$E$777,СВЦЭМ!$A$34:$A$777,$A180,СВЦЭМ!$B$34:$B$777,G$155)+'СЕТ СН'!$F$12-'СЕТ СН'!$F$23</f>
        <v>-578.75</v>
      </c>
      <c r="H180" s="37">
        <f>SUMIFS(СВЦЭМ!$E$34:$E$777,СВЦЭМ!$A$34:$A$777,$A180,СВЦЭМ!$B$34:$B$777,H$155)+'СЕТ СН'!$F$12-'СЕТ СН'!$F$23</f>
        <v>-578.75</v>
      </c>
      <c r="I180" s="37">
        <f>SUMIFS(СВЦЭМ!$E$34:$E$777,СВЦЭМ!$A$34:$A$777,$A180,СВЦЭМ!$B$34:$B$777,I$155)+'СЕТ СН'!$F$12-'СЕТ СН'!$F$23</f>
        <v>-578.75</v>
      </c>
      <c r="J180" s="37">
        <f>SUMIFS(СВЦЭМ!$E$34:$E$777,СВЦЭМ!$A$34:$A$777,$A180,СВЦЭМ!$B$34:$B$777,J$155)+'СЕТ СН'!$F$12-'СЕТ СН'!$F$23</f>
        <v>-578.75</v>
      </c>
      <c r="K180" s="37">
        <f>SUMIFS(СВЦЭМ!$E$34:$E$777,СВЦЭМ!$A$34:$A$777,$A180,СВЦЭМ!$B$34:$B$777,K$155)+'СЕТ СН'!$F$12-'СЕТ СН'!$F$23</f>
        <v>-578.75</v>
      </c>
      <c r="L180" s="37">
        <f>SUMIFS(СВЦЭМ!$E$34:$E$777,СВЦЭМ!$A$34:$A$777,$A180,СВЦЭМ!$B$34:$B$777,L$155)+'СЕТ СН'!$F$12-'СЕТ СН'!$F$23</f>
        <v>-578.75</v>
      </c>
      <c r="M180" s="37">
        <f>SUMIFS(СВЦЭМ!$E$34:$E$777,СВЦЭМ!$A$34:$A$777,$A180,СВЦЭМ!$B$34:$B$777,M$155)+'СЕТ СН'!$F$12-'СЕТ СН'!$F$23</f>
        <v>-578.75</v>
      </c>
      <c r="N180" s="37">
        <f>SUMIFS(СВЦЭМ!$E$34:$E$777,СВЦЭМ!$A$34:$A$777,$A180,СВЦЭМ!$B$34:$B$777,N$155)+'СЕТ СН'!$F$12-'СЕТ СН'!$F$23</f>
        <v>-578.75</v>
      </c>
      <c r="O180" s="37">
        <f>SUMIFS(СВЦЭМ!$E$34:$E$777,СВЦЭМ!$A$34:$A$777,$A180,СВЦЭМ!$B$34:$B$777,O$155)+'СЕТ СН'!$F$12-'СЕТ СН'!$F$23</f>
        <v>-578.75</v>
      </c>
      <c r="P180" s="37">
        <f>SUMIFS(СВЦЭМ!$E$34:$E$777,СВЦЭМ!$A$34:$A$777,$A180,СВЦЭМ!$B$34:$B$777,P$155)+'СЕТ СН'!$F$12-'СЕТ СН'!$F$23</f>
        <v>-578.75</v>
      </c>
      <c r="Q180" s="37">
        <f>SUMIFS(СВЦЭМ!$E$34:$E$777,СВЦЭМ!$A$34:$A$777,$A180,СВЦЭМ!$B$34:$B$777,Q$155)+'СЕТ СН'!$F$12-'СЕТ СН'!$F$23</f>
        <v>-578.75</v>
      </c>
      <c r="R180" s="37">
        <f>SUMIFS(СВЦЭМ!$E$34:$E$777,СВЦЭМ!$A$34:$A$777,$A180,СВЦЭМ!$B$34:$B$777,R$155)+'СЕТ СН'!$F$12-'СЕТ СН'!$F$23</f>
        <v>-578.75</v>
      </c>
      <c r="S180" s="37">
        <f>SUMIFS(СВЦЭМ!$E$34:$E$777,СВЦЭМ!$A$34:$A$777,$A180,СВЦЭМ!$B$34:$B$777,S$155)+'СЕТ СН'!$F$12-'СЕТ СН'!$F$23</f>
        <v>-578.75</v>
      </c>
      <c r="T180" s="37">
        <f>SUMIFS(СВЦЭМ!$E$34:$E$777,СВЦЭМ!$A$34:$A$777,$A180,СВЦЭМ!$B$34:$B$777,T$155)+'СЕТ СН'!$F$12-'СЕТ СН'!$F$23</f>
        <v>-578.75</v>
      </c>
      <c r="U180" s="37">
        <f>SUMIFS(СВЦЭМ!$E$34:$E$777,СВЦЭМ!$A$34:$A$777,$A180,СВЦЭМ!$B$34:$B$777,U$155)+'СЕТ СН'!$F$12-'СЕТ СН'!$F$23</f>
        <v>-578.75</v>
      </c>
      <c r="V180" s="37">
        <f>SUMIFS(СВЦЭМ!$E$34:$E$777,СВЦЭМ!$A$34:$A$777,$A180,СВЦЭМ!$B$34:$B$777,V$155)+'СЕТ СН'!$F$12-'СЕТ СН'!$F$23</f>
        <v>-578.75</v>
      </c>
      <c r="W180" s="37">
        <f>SUMIFS(СВЦЭМ!$E$34:$E$777,СВЦЭМ!$A$34:$A$777,$A180,СВЦЭМ!$B$34:$B$777,W$155)+'СЕТ СН'!$F$12-'СЕТ СН'!$F$23</f>
        <v>-578.75</v>
      </c>
      <c r="X180" s="37">
        <f>SUMIFS(СВЦЭМ!$E$34:$E$777,СВЦЭМ!$A$34:$A$777,$A180,СВЦЭМ!$B$34:$B$777,X$155)+'СЕТ СН'!$F$12-'СЕТ СН'!$F$23</f>
        <v>-578.75</v>
      </c>
      <c r="Y180" s="37">
        <f>SUMIFS(СВЦЭМ!$E$34:$E$777,СВЦЭМ!$A$34:$A$777,$A180,СВЦЭМ!$B$34:$B$777,Y$155)+'СЕТ СН'!$F$12-'СЕТ СН'!$F$23</f>
        <v>-578.75</v>
      </c>
    </row>
    <row r="181" spans="1:27" ht="15.75" x14ac:dyDescent="0.2">
      <c r="A181" s="36">
        <f t="shared" si="4"/>
        <v>42973</v>
      </c>
      <c r="B181" s="37">
        <f>SUMIFS(СВЦЭМ!$E$34:$E$777,СВЦЭМ!$A$34:$A$777,$A181,СВЦЭМ!$B$34:$B$777,B$155)+'СЕТ СН'!$F$12-'СЕТ СН'!$F$23</f>
        <v>-578.75</v>
      </c>
      <c r="C181" s="37">
        <f>SUMIFS(СВЦЭМ!$E$34:$E$777,СВЦЭМ!$A$34:$A$777,$A181,СВЦЭМ!$B$34:$B$777,C$155)+'СЕТ СН'!$F$12-'СЕТ СН'!$F$23</f>
        <v>-578.75</v>
      </c>
      <c r="D181" s="37">
        <f>SUMIFS(СВЦЭМ!$E$34:$E$777,СВЦЭМ!$A$34:$A$777,$A181,СВЦЭМ!$B$34:$B$777,D$155)+'СЕТ СН'!$F$12-'СЕТ СН'!$F$23</f>
        <v>-578.75</v>
      </c>
      <c r="E181" s="37">
        <f>SUMIFS(СВЦЭМ!$E$34:$E$777,СВЦЭМ!$A$34:$A$777,$A181,СВЦЭМ!$B$34:$B$777,E$155)+'СЕТ СН'!$F$12-'СЕТ СН'!$F$23</f>
        <v>-578.75</v>
      </c>
      <c r="F181" s="37">
        <f>SUMIFS(СВЦЭМ!$E$34:$E$777,СВЦЭМ!$A$34:$A$777,$A181,СВЦЭМ!$B$34:$B$777,F$155)+'СЕТ СН'!$F$12-'СЕТ СН'!$F$23</f>
        <v>-578.75</v>
      </c>
      <c r="G181" s="37">
        <f>SUMIFS(СВЦЭМ!$E$34:$E$777,СВЦЭМ!$A$34:$A$777,$A181,СВЦЭМ!$B$34:$B$777,G$155)+'СЕТ СН'!$F$12-'СЕТ СН'!$F$23</f>
        <v>-578.75</v>
      </c>
      <c r="H181" s="37">
        <f>SUMIFS(СВЦЭМ!$E$34:$E$777,СВЦЭМ!$A$34:$A$777,$A181,СВЦЭМ!$B$34:$B$777,H$155)+'СЕТ СН'!$F$12-'СЕТ СН'!$F$23</f>
        <v>-578.75</v>
      </c>
      <c r="I181" s="37">
        <f>SUMIFS(СВЦЭМ!$E$34:$E$777,СВЦЭМ!$A$34:$A$777,$A181,СВЦЭМ!$B$34:$B$777,I$155)+'СЕТ СН'!$F$12-'СЕТ СН'!$F$23</f>
        <v>-578.75</v>
      </c>
      <c r="J181" s="37">
        <f>SUMIFS(СВЦЭМ!$E$34:$E$777,СВЦЭМ!$A$34:$A$777,$A181,СВЦЭМ!$B$34:$B$777,J$155)+'СЕТ СН'!$F$12-'СЕТ СН'!$F$23</f>
        <v>-578.75</v>
      </c>
      <c r="K181" s="37">
        <f>SUMIFS(СВЦЭМ!$E$34:$E$777,СВЦЭМ!$A$34:$A$777,$A181,СВЦЭМ!$B$34:$B$777,K$155)+'СЕТ СН'!$F$12-'СЕТ СН'!$F$23</f>
        <v>-578.75</v>
      </c>
      <c r="L181" s="37">
        <f>SUMIFS(СВЦЭМ!$E$34:$E$777,СВЦЭМ!$A$34:$A$777,$A181,СВЦЭМ!$B$34:$B$777,L$155)+'СЕТ СН'!$F$12-'СЕТ СН'!$F$23</f>
        <v>-578.75</v>
      </c>
      <c r="M181" s="37">
        <f>SUMIFS(СВЦЭМ!$E$34:$E$777,СВЦЭМ!$A$34:$A$777,$A181,СВЦЭМ!$B$34:$B$777,M$155)+'СЕТ СН'!$F$12-'СЕТ СН'!$F$23</f>
        <v>-578.75</v>
      </c>
      <c r="N181" s="37">
        <f>SUMIFS(СВЦЭМ!$E$34:$E$777,СВЦЭМ!$A$34:$A$777,$A181,СВЦЭМ!$B$34:$B$777,N$155)+'СЕТ СН'!$F$12-'СЕТ СН'!$F$23</f>
        <v>-578.75</v>
      </c>
      <c r="O181" s="37">
        <f>SUMIFS(СВЦЭМ!$E$34:$E$777,СВЦЭМ!$A$34:$A$777,$A181,СВЦЭМ!$B$34:$B$777,O$155)+'СЕТ СН'!$F$12-'СЕТ СН'!$F$23</f>
        <v>-578.75</v>
      </c>
      <c r="P181" s="37">
        <f>SUMIFS(СВЦЭМ!$E$34:$E$777,СВЦЭМ!$A$34:$A$777,$A181,СВЦЭМ!$B$34:$B$777,P$155)+'СЕТ СН'!$F$12-'СЕТ СН'!$F$23</f>
        <v>-578.75</v>
      </c>
      <c r="Q181" s="37">
        <f>SUMIFS(СВЦЭМ!$E$34:$E$777,СВЦЭМ!$A$34:$A$777,$A181,СВЦЭМ!$B$34:$B$777,Q$155)+'СЕТ СН'!$F$12-'СЕТ СН'!$F$23</f>
        <v>-578.75</v>
      </c>
      <c r="R181" s="37">
        <f>SUMIFS(СВЦЭМ!$E$34:$E$777,СВЦЭМ!$A$34:$A$777,$A181,СВЦЭМ!$B$34:$B$777,R$155)+'СЕТ СН'!$F$12-'СЕТ СН'!$F$23</f>
        <v>-578.75</v>
      </c>
      <c r="S181" s="37">
        <f>SUMIFS(СВЦЭМ!$E$34:$E$777,СВЦЭМ!$A$34:$A$777,$A181,СВЦЭМ!$B$34:$B$777,S$155)+'СЕТ СН'!$F$12-'СЕТ СН'!$F$23</f>
        <v>-578.75</v>
      </c>
      <c r="T181" s="37">
        <f>SUMIFS(СВЦЭМ!$E$34:$E$777,СВЦЭМ!$A$34:$A$777,$A181,СВЦЭМ!$B$34:$B$777,T$155)+'СЕТ СН'!$F$12-'СЕТ СН'!$F$23</f>
        <v>-578.75</v>
      </c>
      <c r="U181" s="37">
        <f>SUMIFS(СВЦЭМ!$E$34:$E$777,СВЦЭМ!$A$34:$A$777,$A181,СВЦЭМ!$B$34:$B$777,U$155)+'СЕТ СН'!$F$12-'СЕТ СН'!$F$23</f>
        <v>-578.75</v>
      </c>
      <c r="V181" s="37">
        <f>SUMIFS(СВЦЭМ!$E$34:$E$777,СВЦЭМ!$A$34:$A$777,$A181,СВЦЭМ!$B$34:$B$777,V$155)+'СЕТ СН'!$F$12-'СЕТ СН'!$F$23</f>
        <v>-578.75</v>
      </c>
      <c r="W181" s="37">
        <f>SUMIFS(СВЦЭМ!$E$34:$E$777,СВЦЭМ!$A$34:$A$777,$A181,СВЦЭМ!$B$34:$B$777,W$155)+'СЕТ СН'!$F$12-'СЕТ СН'!$F$23</f>
        <v>-578.75</v>
      </c>
      <c r="X181" s="37">
        <f>SUMIFS(СВЦЭМ!$E$34:$E$777,СВЦЭМ!$A$34:$A$777,$A181,СВЦЭМ!$B$34:$B$777,X$155)+'СЕТ СН'!$F$12-'СЕТ СН'!$F$23</f>
        <v>-578.75</v>
      </c>
      <c r="Y181" s="37">
        <f>SUMIFS(СВЦЭМ!$E$34:$E$777,СВЦЭМ!$A$34:$A$777,$A181,СВЦЭМ!$B$34:$B$777,Y$155)+'СЕТ СН'!$F$12-'СЕТ СН'!$F$23</f>
        <v>-578.75</v>
      </c>
    </row>
    <row r="182" spans="1:27" ht="15.75" x14ac:dyDescent="0.2">
      <c r="A182" s="36">
        <f t="shared" si="4"/>
        <v>42974</v>
      </c>
      <c r="B182" s="37">
        <f>SUMIFS(СВЦЭМ!$E$34:$E$777,СВЦЭМ!$A$34:$A$777,$A182,СВЦЭМ!$B$34:$B$777,B$155)+'СЕТ СН'!$F$12-'СЕТ СН'!$F$23</f>
        <v>-578.75</v>
      </c>
      <c r="C182" s="37">
        <f>SUMIFS(СВЦЭМ!$E$34:$E$777,СВЦЭМ!$A$34:$A$777,$A182,СВЦЭМ!$B$34:$B$777,C$155)+'СЕТ СН'!$F$12-'СЕТ СН'!$F$23</f>
        <v>-578.75</v>
      </c>
      <c r="D182" s="37">
        <f>SUMIFS(СВЦЭМ!$E$34:$E$777,СВЦЭМ!$A$34:$A$777,$A182,СВЦЭМ!$B$34:$B$777,D$155)+'СЕТ СН'!$F$12-'СЕТ СН'!$F$23</f>
        <v>-578.75</v>
      </c>
      <c r="E182" s="37">
        <f>SUMIFS(СВЦЭМ!$E$34:$E$777,СВЦЭМ!$A$34:$A$777,$A182,СВЦЭМ!$B$34:$B$777,E$155)+'СЕТ СН'!$F$12-'СЕТ СН'!$F$23</f>
        <v>-578.75</v>
      </c>
      <c r="F182" s="37">
        <f>SUMIFS(СВЦЭМ!$E$34:$E$777,СВЦЭМ!$A$34:$A$777,$A182,СВЦЭМ!$B$34:$B$777,F$155)+'СЕТ СН'!$F$12-'СЕТ СН'!$F$23</f>
        <v>-578.75</v>
      </c>
      <c r="G182" s="37">
        <f>SUMIFS(СВЦЭМ!$E$34:$E$777,СВЦЭМ!$A$34:$A$777,$A182,СВЦЭМ!$B$34:$B$777,G$155)+'СЕТ СН'!$F$12-'СЕТ СН'!$F$23</f>
        <v>-578.75</v>
      </c>
      <c r="H182" s="37">
        <f>SUMIFS(СВЦЭМ!$E$34:$E$777,СВЦЭМ!$A$34:$A$777,$A182,СВЦЭМ!$B$34:$B$777,H$155)+'СЕТ СН'!$F$12-'СЕТ СН'!$F$23</f>
        <v>-578.75</v>
      </c>
      <c r="I182" s="37">
        <f>SUMIFS(СВЦЭМ!$E$34:$E$777,СВЦЭМ!$A$34:$A$777,$A182,СВЦЭМ!$B$34:$B$777,I$155)+'СЕТ СН'!$F$12-'СЕТ СН'!$F$23</f>
        <v>-578.75</v>
      </c>
      <c r="J182" s="37">
        <f>SUMIFS(СВЦЭМ!$E$34:$E$777,СВЦЭМ!$A$34:$A$777,$A182,СВЦЭМ!$B$34:$B$777,J$155)+'СЕТ СН'!$F$12-'СЕТ СН'!$F$23</f>
        <v>-578.75</v>
      </c>
      <c r="K182" s="37">
        <f>SUMIFS(СВЦЭМ!$E$34:$E$777,СВЦЭМ!$A$34:$A$777,$A182,СВЦЭМ!$B$34:$B$777,K$155)+'СЕТ СН'!$F$12-'СЕТ СН'!$F$23</f>
        <v>-578.75</v>
      </c>
      <c r="L182" s="37">
        <f>SUMIFS(СВЦЭМ!$E$34:$E$777,СВЦЭМ!$A$34:$A$777,$A182,СВЦЭМ!$B$34:$B$777,L$155)+'СЕТ СН'!$F$12-'СЕТ СН'!$F$23</f>
        <v>-578.75</v>
      </c>
      <c r="M182" s="37">
        <f>SUMIFS(СВЦЭМ!$E$34:$E$777,СВЦЭМ!$A$34:$A$777,$A182,СВЦЭМ!$B$34:$B$777,M$155)+'СЕТ СН'!$F$12-'СЕТ СН'!$F$23</f>
        <v>-578.75</v>
      </c>
      <c r="N182" s="37">
        <f>SUMIFS(СВЦЭМ!$E$34:$E$777,СВЦЭМ!$A$34:$A$777,$A182,СВЦЭМ!$B$34:$B$777,N$155)+'СЕТ СН'!$F$12-'СЕТ СН'!$F$23</f>
        <v>-578.75</v>
      </c>
      <c r="O182" s="37">
        <f>SUMIFS(СВЦЭМ!$E$34:$E$777,СВЦЭМ!$A$34:$A$777,$A182,СВЦЭМ!$B$34:$B$777,O$155)+'СЕТ СН'!$F$12-'СЕТ СН'!$F$23</f>
        <v>-578.75</v>
      </c>
      <c r="P182" s="37">
        <f>SUMIFS(СВЦЭМ!$E$34:$E$777,СВЦЭМ!$A$34:$A$777,$A182,СВЦЭМ!$B$34:$B$777,P$155)+'СЕТ СН'!$F$12-'СЕТ СН'!$F$23</f>
        <v>-578.75</v>
      </c>
      <c r="Q182" s="37">
        <f>SUMIFS(СВЦЭМ!$E$34:$E$777,СВЦЭМ!$A$34:$A$777,$A182,СВЦЭМ!$B$34:$B$777,Q$155)+'СЕТ СН'!$F$12-'СЕТ СН'!$F$23</f>
        <v>-578.75</v>
      </c>
      <c r="R182" s="37">
        <f>SUMIFS(СВЦЭМ!$E$34:$E$777,СВЦЭМ!$A$34:$A$777,$A182,СВЦЭМ!$B$34:$B$777,R$155)+'СЕТ СН'!$F$12-'СЕТ СН'!$F$23</f>
        <v>-578.75</v>
      </c>
      <c r="S182" s="37">
        <f>SUMIFS(СВЦЭМ!$E$34:$E$777,СВЦЭМ!$A$34:$A$777,$A182,СВЦЭМ!$B$34:$B$777,S$155)+'СЕТ СН'!$F$12-'СЕТ СН'!$F$23</f>
        <v>-578.75</v>
      </c>
      <c r="T182" s="37">
        <f>SUMIFS(СВЦЭМ!$E$34:$E$777,СВЦЭМ!$A$34:$A$777,$A182,СВЦЭМ!$B$34:$B$777,T$155)+'СЕТ СН'!$F$12-'СЕТ СН'!$F$23</f>
        <v>-578.75</v>
      </c>
      <c r="U182" s="37">
        <f>SUMIFS(СВЦЭМ!$E$34:$E$777,СВЦЭМ!$A$34:$A$777,$A182,СВЦЭМ!$B$34:$B$777,U$155)+'СЕТ СН'!$F$12-'СЕТ СН'!$F$23</f>
        <v>-578.75</v>
      </c>
      <c r="V182" s="37">
        <f>SUMIFS(СВЦЭМ!$E$34:$E$777,СВЦЭМ!$A$34:$A$777,$A182,СВЦЭМ!$B$34:$B$777,V$155)+'СЕТ СН'!$F$12-'СЕТ СН'!$F$23</f>
        <v>-578.75</v>
      </c>
      <c r="W182" s="37">
        <f>SUMIFS(СВЦЭМ!$E$34:$E$777,СВЦЭМ!$A$34:$A$777,$A182,СВЦЭМ!$B$34:$B$777,W$155)+'СЕТ СН'!$F$12-'СЕТ СН'!$F$23</f>
        <v>-578.75</v>
      </c>
      <c r="X182" s="37">
        <f>SUMIFS(СВЦЭМ!$E$34:$E$777,СВЦЭМ!$A$34:$A$777,$A182,СВЦЭМ!$B$34:$B$777,X$155)+'СЕТ СН'!$F$12-'СЕТ СН'!$F$23</f>
        <v>-578.75</v>
      </c>
      <c r="Y182" s="37">
        <f>SUMIFS(СВЦЭМ!$E$34:$E$777,СВЦЭМ!$A$34:$A$777,$A182,СВЦЭМ!$B$34:$B$777,Y$155)+'СЕТ СН'!$F$12-'СЕТ СН'!$F$23</f>
        <v>-578.75</v>
      </c>
    </row>
    <row r="183" spans="1:27" ht="15.75" x14ac:dyDescent="0.2">
      <c r="A183" s="36">
        <f t="shared" si="4"/>
        <v>42975</v>
      </c>
      <c r="B183" s="37">
        <f>SUMIFS(СВЦЭМ!$E$34:$E$777,СВЦЭМ!$A$34:$A$777,$A183,СВЦЭМ!$B$34:$B$777,B$155)+'СЕТ СН'!$F$12-'СЕТ СН'!$F$23</f>
        <v>-578.75</v>
      </c>
      <c r="C183" s="37">
        <f>SUMIFS(СВЦЭМ!$E$34:$E$777,СВЦЭМ!$A$34:$A$777,$A183,СВЦЭМ!$B$34:$B$777,C$155)+'СЕТ СН'!$F$12-'СЕТ СН'!$F$23</f>
        <v>-578.75</v>
      </c>
      <c r="D183" s="37">
        <f>SUMIFS(СВЦЭМ!$E$34:$E$777,СВЦЭМ!$A$34:$A$777,$A183,СВЦЭМ!$B$34:$B$777,D$155)+'СЕТ СН'!$F$12-'СЕТ СН'!$F$23</f>
        <v>-578.75</v>
      </c>
      <c r="E183" s="37">
        <f>SUMIFS(СВЦЭМ!$E$34:$E$777,СВЦЭМ!$A$34:$A$777,$A183,СВЦЭМ!$B$34:$B$777,E$155)+'СЕТ СН'!$F$12-'СЕТ СН'!$F$23</f>
        <v>-578.75</v>
      </c>
      <c r="F183" s="37">
        <f>SUMIFS(СВЦЭМ!$E$34:$E$777,СВЦЭМ!$A$34:$A$777,$A183,СВЦЭМ!$B$34:$B$777,F$155)+'СЕТ СН'!$F$12-'СЕТ СН'!$F$23</f>
        <v>-578.75</v>
      </c>
      <c r="G183" s="37">
        <f>SUMIFS(СВЦЭМ!$E$34:$E$777,СВЦЭМ!$A$34:$A$777,$A183,СВЦЭМ!$B$34:$B$777,G$155)+'СЕТ СН'!$F$12-'СЕТ СН'!$F$23</f>
        <v>-578.75</v>
      </c>
      <c r="H183" s="37">
        <f>SUMIFS(СВЦЭМ!$E$34:$E$777,СВЦЭМ!$A$34:$A$777,$A183,СВЦЭМ!$B$34:$B$777,H$155)+'СЕТ СН'!$F$12-'СЕТ СН'!$F$23</f>
        <v>-578.75</v>
      </c>
      <c r="I183" s="37">
        <f>SUMIFS(СВЦЭМ!$E$34:$E$777,СВЦЭМ!$A$34:$A$777,$A183,СВЦЭМ!$B$34:$B$777,I$155)+'СЕТ СН'!$F$12-'СЕТ СН'!$F$23</f>
        <v>-578.75</v>
      </c>
      <c r="J183" s="37">
        <f>SUMIFS(СВЦЭМ!$E$34:$E$777,СВЦЭМ!$A$34:$A$777,$A183,СВЦЭМ!$B$34:$B$777,J$155)+'СЕТ СН'!$F$12-'СЕТ СН'!$F$23</f>
        <v>-578.75</v>
      </c>
      <c r="K183" s="37">
        <f>SUMIFS(СВЦЭМ!$E$34:$E$777,СВЦЭМ!$A$34:$A$777,$A183,СВЦЭМ!$B$34:$B$777,K$155)+'СЕТ СН'!$F$12-'СЕТ СН'!$F$23</f>
        <v>-578.75</v>
      </c>
      <c r="L183" s="37">
        <f>SUMIFS(СВЦЭМ!$E$34:$E$777,СВЦЭМ!$A$34:$A$777,$A183,СВЦЭМ!$B$34:$B$777,L$155)+'СЕТ СН'!$F$12-'СЕТ СН'!$F$23</f>
        <v>-578.75</v>
      </c>
      <c r="M183" s="37">
        <f>SUMIFS(СВЦЭМ!$E$34:$E$777,СВЦЭМ!$A$34:$A$777,$A183,СВЦЭМ!$B$34:$B$777,M$155)+'СЕТ СН'!$F$12-'СЕТ СН'!$F$23</f>
        <v>-578.75</v>
      </c>
      <c r="N183" s="37">
        <f>SUMIFS(СВЦЭМ!$E$34:$E$777,СВЦЭМ!$A$34:$A$777,$A183,СВЦЭМ!$B$34:$B$777,N$155)+'СЕТ СН'!$F$12-'СЕТ СН'!$F$23</f>
        <v>-578.75</v>
      </c>
      <c r="O183" s="37">
        <f>SUMIFS(СВЦЭМ!$E$34:$E$777,СВЦЭМ!$A$34:$A$777,$A183,СВЦЭМ!$B$34:$B$777,O$155)+'СЕТ СН'!$F$12-'СЕТ СН'!$F$23</f>
        <v>-578.75</v>
      </c>
      <c r="P183" s="37">
        <f>SUMIFS(СВЦЭМ!$E$34:$E$777,СВЦЭМ!$A$34:$A$777,$A183,СВЦЭМ!$B$34:$B$777,P$155)+'СЕТ СН'!$F$12-'СЕТ СН'!$F$23</f>
        <v>-578.75</v>
      </c>
      <c r="Q183" s="37">
        <f>SUMIFS(СВЦЭМ!$E$34:$E$777,СВЦЭМ!$A$34:$A$777,$A183,СВЦЭМ!$B$34:$B$777,Q$155)+'СЕТ СН'!$F$12-'СЕТ СН'!$F$23</f>
        <v>-578.75</v>
      </c>
      <c r="R183" s="37">
        <f>SUMIFS(СВЦЭМ!$E$34:$E$777,СВЦЭМ!$A$34:$A$777,$A183,СВЦЭМ!$B$34:$B$777,R$155)+'СЕТ СН'!$F$12-'СЕТ СН'!$F$23</f>
        <v>-578.75</v>
      </c>
      <c r="S183" s="37">
        <f>SUMIFS(СВЦЭМ!$E$34:$E$777,СВЦЭМ!$A$34:$A$777,$A183,СВЦЭМ!$B$34:$B$777,S$155)+'СЕТ СН'!$F$12-'СЕТ СН'!$F$23</f>
        <v>-578.75</v>
      </c>
      <c r="T183" s="37">
        <f>SUMIFS(СВЦЭМ!$E$34:$E$777,СВЦЭМ!$A$34:$A$777,$A183,СВЦЭМ!$B$34:$B$777,T$155)+'СЕТ СН'!$F$12-'СЕТ СН'!$F$23</f>
        <v>-578.75</v>
      </c>
      <c r="U183" s="37">
        <f>SUMIFS(СВЦЭМ!$E$34:$E$777,СВЦЭМ!$A$34:$A$777,$A183,СВЦЭМ!$B$34:$B$777,U$155)+'СЕТ СН'!$F$12-'СЕТ СН'!$F$23</f>
        <v>-578.75</v>
      </c>
      <c r="V183" s="37">
        <f>SUMIFS(СВЦЭМ!$E$34:$E$777,СВЦЭМ!$A$34:$A$777,$A183,СВЦЭМ!$B$34:$B$777,V$155)+'СЕТ СН'!$F$12-'СЕТ СН'!$F$23</f>
        <v>-578.75</v>
      </c>
      <c r="W183" s="37">
        <f>SUMIFS(СВЦЭМ!$E$34:$E$777,СВЦЭМ!$A$34:$A$777,$A183,СВЦЭМ!$B$34:$B$777,W$155)+'СЕТ СН'!$F$12-'СЕТ СН'!$F$23</f>
        <v>-578.75</v>
      </c>
      <c r="X183" s="37">
        <f>SUMIFS(СВЦЭМ!$E$34:$E$777,СВЦЭМ!$A$34:$A$777,$A183,СВЦЭМ!$B$34:$B$777,X$155)+'СЕТ СН'!$F$12-'СЕТ СН'!$F$23</f>
        <v>-578.75</v>
      </c>
      <c r="Y183" s="37">
        <f>SUMIFS(СВЦЭМ!$E$34:$E$777,СВЦЭМ!$A$34:$A$777,$A183,СВЦЭМ!$B$34:$B$777,Y$155)+'СЕТ СН'!$F$12-'СЕТ СН'!$F$23</f>
        <v>-578.75</v>
      </c>
    </row>
    <row r="184" spans="1:27" ht="15.75" x14ac:dyDescent="0.2">
      <c r="A184" s="36">
        <f t="shared" si="4"/>
        <v>42976</v>
      </c>
      <c r="B184" s="37">
        <f>SUMIFS(СВЦЭМ!$E$34:$E$777,СВЦЭМ!$A$34:$A$777,$A184,СВЦЭМ!$B$34:$B$777,B$155)+'СЕТ СН'!$F$12-'СЕТ СН'!$F$23</f>
        <v>-578.75</v>
      </c>
      <c r="C184" s="37">
        <f>SUMIFS(СВЦЭМ!$E$34:$E$777,СВЦЭМ!$A$34:$A$777,$A184,СВЦЭМ!$B$34:$B$777,C$155)+'СЕТ СН'!$F$12-'СЕТ СН'!$F$23</f>
        <v>-578.75</v>
      </c>
      <c r="D184" s="37">
        <f>SUMIFS(СВЦЭМ!$E$34:$E$777,СВЦЭМ!$A$34:$A$777,$A184,СВЦЭМ!$B$34:$B$777,D$155)+'СЕТ СН'!$F$12-'СЕТ СН'!$F$23</f>
        <v>-578.75</v>
      </c>
      <c r="E184" s="37">
        <f>SUMIFS(СВЦЭМ!$E$34:$E$777,СВЦЭМ!$A$34:$A$777,$A184,СВЦЭМ!$B$34:$B$777,E$155)+'СЕТ СН'!$F$12-'СЕТ СН'!$F$23</f>
        <v>-578.75</v>
      </c>
      <c r="F184" s="37">
        <f>SUMIFS(СВЦЭМ!$E$34:$E$777,СВЦЭМ!$A$34:$A$777,$A184,СВЦЭМ!$B$34:$B$777,F$155)+'СЕТ СН'!$F$12-'СЕТ СН'!$F$23</f>
        <v>-578.75</v>
      </c>
      <c r="G184" s="37">
        <f>SUMIFS(СВЦЭМ!$E$34:$E$777,СВЦЭМ!$A$34:$A$777,$A184,СВЦЭМ!$B$34:$B$777,G$155)+'СЕТ СН'!$F$12-'СЕТ СН'!$F$23</f>
        <v>-578.75</v>
      </c>
      <c r="H184" s="37">
        <f>SUMIFS(СВЦЭМ!$E$34:$E$777,СВЦЭМ!$A$34:$A$777,$A184,СВЦЭМ!$B$34:$B$777,H$155)+'СЕТ СН'!$F$12-'СЕТ СН'!$F$23</f>
        <v>-578.75</v>
      </c>
      <c r="I184" s="37">
        <f>SUMIFS(СВЦЭМ!$E$34:$E$777,СВЦЭМ!$A$34:$A$777,$A184,СВЦЭМ!$B$34:$B$777,I$155)+'СЕТ СН'!$F$12-'СЕТ СН'!$F$23</f>
        <v>-578.75</v>
      </c>
      <c r="J184" s="37">
        <f>SUMIFS(СВЦЭМ!$E$34:$E$777,СВЦЭМ!$A$34:$A$777,$A184,СВЦЭМ!$B$34:$B$777,J$155)+'СЕТ СН'!$F$12-'СЕТ СН'!$F$23</f>
        <v>-578.75</v>
      </c>
      <c r="K184" s="37">
        <f>SUMIFS(СВЦЭМ!$E$34:$E$777,СВЦЭМ!$A$34:$A$777,$A184,СВЦЭМ!$B$34:$B$777,K$155)+'СЕТ СН'!$F$12-'СЕТ СН'!$F$23</f>
        <v>-578.75</v>
      </c>
      <c r="L184" s="37">
        <f>SUMIFS(СВЦЭМ!$E$34:$E$777,СВЦЭМ!$A$34:$A$777,$A184,СВЦЭМ!$B$34:$B$777,L$155)+'СЕТ СН'!$F$12-'СЕТ СН'!$F$23</f>
        <v>-578.75</v>
      </c>
      <c r="M184" s="37">
        <f>SUMIFS(СВЦЭМ!$E$34:$E$777,СВЦЭМ!$A$34:$A$777,$A184,СВЦЭМ!$B$34:$B$777,M$155)+'СЕТ СН'!$F$12-'СЕТ СН'!$F$23</f>
        <v>-578.75</v>
      </c>
      <c r="N184" s="37">
        <f>SUMIFS(СВЦЭМ!$E$34:$E$777,СВЦЭМ!$A$34:$A$777,$A184,СВЦЭМ!$B$34:$B$777,N$155)+'СЕТ СН'!$F$12-'СЕТ СН'!$F$23</f>
        <v>-578.75</v>
      </c>
      <c r="O184" s="37">
        <f>SUMIFS(СВЦЭМ!$E$34:$E$777,СВЦЭМ!$A$34:$A$777,$A184,СВЦЭМ!$B$34:$B$777,O$155)+'СЕТ СН'!$F$12-'СЕТ СН'!$F$23</f>
        <v>-578.75</v>
      </c>
      <c r="P184" s="37">
        <f>SUMIFS(СВЦЭМ!$E$34:$E$777,СВЦЭМ!$A$34:$A$777,$A184,СВЦЭМ!$B$34:$B$777,P$155)+'СЕТ СН'!$F$12-'СЕТ СН'!$F$23</f>
        <v>-578.75</v>
      </c>
      <c r="Q184" s="37">
        <f>SUMIFS(СВЦЭМ!$E$34:$E$777,СВЦЭМ!$A$34:$A$777,$A184,СВЦЭМ!$B$34:$B$777,Q$155)+'СЕТ СН'!$F$12-'СЕТ СН'!$F$23</f>
        <v>-578.75</v>
      </c>
      <c r="R184" s="37">
        <f>SUMIFS(СВЦЭМ!$E$34:$E$777,СВЦЭМ!$A$34:$A$777,$A184,СВЦЭМ!$B$34:$B$777,R$155)+'СЕТ СН'!$F$12-'СЕТ СН'!$F$23</f>
        <v>-578.75</v>
      </c>
      <c r="S184" s="37">
        <f>SUMIFS(СВЦЭМ!$E$34:$E$777,СВЦЭМ!$A$34:$A$777,$A184,СВЦЭМ!$B$34:$B$777,S$155)+'СЕТ СН'!$F$12-'СЕТ СН'!$F$23</f>
        <v>-578.75</v>
      </c>
      <c r="T184" s="37">
        <f>SUMIFS(СВЦЭМ!$E$34:$E$777,СВЦЭМ!$A$34:$A$777,$A184,СВЦЭМ!$B$34:$B$777,T$155)+'СЕТ СН'!$F$12-'СЕТ СН'!$F$23</f>
        <v>-578.75</v>
      </c>
      <c r="U184" s="37">
        <f>SUMIFS(СВЦЭМ!$E$34:$E$777,СВЦЭМ!$A$34:$A$777,$A184,СВЦЭМ!$B$34:$B$777,U$155)+'СЕТ СН'!$F$12-'СЕТ СН'!$F$23</f>
        <v>-578.75</v>
      </c>
      <c r="V184" s="37">
        <f>SUMIFS(СВЦЭМ!$E$34:$E$777,СВЦЭМ!$A$34:$A$777,$A184,СВЦЭМ!$B$34:$B$777,V$155)+'СЕТ СН'!$F$12-'СЕТ СН'!$F$23</f>
        <v>-578.75</v>
      </c>
      <c r="W184" s="37">
        <f>SUMIFS(СВЦЭМ!$E$34:$E$777,СВЦЭМ!$A$34:$A$777,$A184,СВЦЭМ!$B$34:$B$777,W$155)+'СЕТ СН'!$F$12-'СЕТ СН'!$F$23</f>
        <v>-578.75</v>
      </c>
      <c r="X184" s="37">
        <f>SUMIFS(СВЦЭМ!$E$34:$E$777,СВЦЭМ!$A$34:$A$777,$A184,СВЦЭМ!$B$34:$B$777,X$155)+'СЕТ СН'!$F$12-'СЕТ СН'!$F$23</f>
        <v>-578.75</v>
      </c>
      <c r="Y184" s="37">
        <f>SUMIFS(СВЦЭМ!$E$34:$E$777,СВЦЭМ!$A$34:$A$777,$A184,СВЦЭМ!$B$34:$B$777,Y$155)+'СЕТ СН'!$F$12-'СЕТ СН'!$F$23</f>
        <v>-578.75</v>
      </c>
    </row>
    <row r="185" spans="1:27" ht="15.75" x14ac:dyDescent="0.2">
      <c r="A185" s="36">
        <f t="shared" si="4"/>
        <v>42977</v>
      </c>
      <c r="B185" s="37">
        <f>SUMIFS(СВЦЭМ!$E$34:$E$777,СВЦЭМ!$A$34:$A$777,$A185,СВЦЭМ!$B$34:$B$777,B$155)+'СЕТ СН'!$F$12-'СЕТ СН'!$F$23</f>
        <v>-578.75</v>
      </c>
      <c r="C185" s="37">
        <f>SUMIFS(СВЦЭМ!$E$34:$E$777,СВЦЭМ!$A$34:$A$777,$A185,СВЦЭМ!$B$34:$B$777,C$155)+'СЕТ СН'!$F$12-'СЕТ СН'!$F$23</f>
        <v>-578.75</v>
      </c>
      <c r="D185" s="37">
        <f>SUMIFS(СВЦЭМ!$E$34:$E$777,СВЦЭМ!$A$34:$A$777,$A185,СВЦЭМ!$B$34:$B$777,D$155)+'СЕТ СН'!$F$12-'СЕТ СН'!$F$23</f>
        <v>-578.75</v>
      </c>
      <c r="E185" s="37">
        <f>SUMIFS(СВЦЭМ!$E$34:$E$777,СВЦЭМ!$A$34:$A$777,$A185,СВЦЭМ!$B$34:$B$777,E$155)+'СЕТ СН'!$F$12-'СЕТ СН'!$F$23</f>
        <v>-578.75</v>
      </c>
      <c r="F185" s="37">
        <f>SUMIFS(СВЦЭМ!$E$34:$E$777,СВЦЭМ!$A$34:$A$777,$A185,СВЦЭМ!$B$34:$B$777,F$155)+'СЕТ СН'!$F$12-'СЕТ СН'!$F$23</f>
        <v>-578.75</v>
      </c>
      <c r="G185" s="37">
        <f>SUMIFS(СВЦЭМ!$E$34:$E$777,СВЦЭМ!$A$34:$A$777,$A185,СВЦЭМ!$B$34:$B$777,G$155)+'СЕТ СН'!$F$12-'СЕТ СН'!$F$23</f>
        <v>-578.75</v>
      </c>
      <c r="H185" s="37">
        <f>SUMIFS(СВЦЭМ!$E$34:$E$777,СВЦЭМ!$A$34:$A$777,$A185,СВЦЭМ!$B$34:$B$777,H$155)+'СЕТ СН'!$F$12-'СЕТ СН'!$F$23</f>
        <v>-578.75</v>
      </c>
      <c r="I185" s="37">
        <f>SUMIFS(СВЦЭМ!$E$34:$E$777,СВЦЭМ!$A$34:$A$777,$A185,СВЦЭМ!$B$34:$B$777,I$155)+'СЕТ СН'!$F$12-'СЕТ СН'!$F$23</f>
        <v>-578.75</v>
      </c>
      <c r="J185" s="37">
        <f>SUMIFS(СВЦЭМ!$E$34:$E$777,СВЦЭМ!$A$34:$A$777,$A185,СВЦЭМ!$B$34:$B$777,J$155)+'СЕТ СН'!$F$12-'СЕТ СН'!$F$23</f>
        <v>-578.75</v>
      </c>
      <c r="K185" s="37">
        <f>SUMIFS(СВЦЭМ!$E$34:$E$777,СВЦЭМ!$A$34:$A$777,$A185,СВЦЭМ!$B$34:$B$777,K$155)+'СЕТ СН'!$F$12-'СЕТ СН'!$F$23</f>
        <v>-578.75</v>
      </c>
      <c r="L185" s="37">
        <f>SUMIFS(СВЦЭМ!$E$34:$E$777,СВЦЭМ!$A$34:$A$777,$A185,СВЦЭМ!$B$34:$B$777,L$155)+'СЕТ СН'!$F$12-'СЕТ СН'!$F$23</f>
        <v>-578.75</v>
      </c>
      <c r="M185" s="37">
        <f>SUMIFS(СВЦЭМ!$E$34:$E$777,СВЦЭМ!$A$34:$A$777,$A185,СВЦЭМ!$B$34:$B$777,M$155)+'СЕТ СН'!$F$12-'СЕТ СН'!$F$23</f>
        <v>-578.75</v>
      </c>
      <c r="N185" s="37">
        <f>SUMIFS(СВЦЭМ!$E$34:$E$777,СВЦЭМ!$A$34:$A$777,$A185,СВЦЭМ!$B$34:$B$777,N$155)+'СЕТ СН'!$F$12-'СЕТ СН'!$F$23</f>
        <v>-578.75</v>
      </c>
      <c r="O185" s="37">
        <f>SUMIFS(СВЦЭМ!$E$34:$E$777,СВЦЭМ!$A$34:$A$777,$A185,СВЦЭМ!$B$34:$B$777,O$155)+'СЕТ СН'!$F$12-'СЕТ СН'!$F$23</f>
        <v>-578.75</v>
      </c>
      <c r="P185" s="37">
        <f>SUMIFS(СВЦЭМ!$E$34:$E$777,СВЦЭМ!$A$34:$A$777,$A185,СВЦЭМ!$B$34:$B$777,P$155)+'СЕТ СН'!$F$12-'СЕТ СН'!$F$23</f>
        <v>-578.75</v>
      </c>
      <c r="Q185" s="37">
        <f>SUMIFS(СВЦЭМ!$E$34:$E$777,СВЦЭМ!$A$34:$A$777,$A185,СВЦЭМ!$B$34:$B$777,Q$155)+'СЕТ СН'!$F$12-'СЕТ СН'!$F$23</f>
        <v>-578.75</v>
      </c>
      <c r="R185" s="37">
        <f>SUMIFS(СВЦЭМ!$E$34:$E$777,СВЦЭМ!$A$34:$A$777,$A185,СВЦЭМ!$B$34:$B$777,R$155)+'СЕТ СН'!$F$12-'СЕТ СН'!$F$23</f>
        <v>-578.75</v>
      </c>
      <c r="S185" s="37">
        <f>SUMIFS(СВЦЭМ!$E$34:$E$777,СВЦЭМ!$A$34:$A$777,$A185,СВЦЭМ!$B$34:$B$777,S$155)+'СЕТ СН'!$F$12-'СЕТ СН'!$F$23</f>
        <v>-578.75</v>
      </c>
      <c r="T185" s="37">
        <f>SUMIFS(СВЦЭМ!$E$34:$E$777,СВЦЭМ!$A$34:$A$777,$A185,СВЦЭМ!$B$34:$B$777,T$155)+'СЕТ СН'!$F$12-'СЕТ СН'!$F$23</f>
        <v>-578.75</v>
      </c>
      <c r="U185" s="37">
        <f>SUMIFS(СВЦЭМ!$E$34:$E$777,СВЦЭМ!$A$34:$A$777,$A185,СВЦЭМ!$B$34:$B$777,U$155)+'СЕТ СН'!$F$12-'СЕТ СН'!$F$23</f>
        <v>-578.75</v>
      </c>
      <c r="V185" s="37">
        <f>SUMIFS(СВЦЭМ!$E$34:$E$777,СВЦЭМ!$A$34:$A$777,$A185,СВЦЭМ!$B$34:$B$777,V$155)+'СЕТ СН'!$F$12-'СЕТ СН'!$F$23</f>
        <v>-578.75</v>
      </c>
      <c r="W185" s="37">
        <f>SUMIFS(СВЦЭМ!$E$34:$E$777,СВЦЭМ!$A$34:$A$777,$A185,СВЦЭМ!$B$34:$B$777,W$155)+'СЕТ СН'!$F$12-'СЕТ СН'!$F$23</f>
        <v>-578.75</v>
      </c>
      <c r="X185" s="37">
        <f>SUMIFS(СВЦЭМ!$E$34:$E$777,СВЦЭМ!$A$34:$A$777,$A185,СВЦЭМ!$B$34:$B$777,X$155)+'СЕТ СН'!$F$12-'СЕТ СН'!$F$23</f>
        <v>-578.75</v>
      </c>
      <c r="Y185" s="37">
        <f>SUMIFS(СВЦЭМ!$E$34:$E$777,СВЦЭМ!$A$34:$A$777,$A185,СВЦЭМ!$B$34:$B$777,Y$155)+'СЕТ СН'!$F$12-'СЕТ СН'!$F$23</f>
        <v>-578.75</v>
      </c>
    </row>
    <row r="186" spans="1:27" ht="15.75" x14ac:dyDescent="0.2">
      <c r="A186" s="36">
        <f t="shared" si="4"/>
        <v>42978</v>
      </c>
      <c r="B186" s="37">
        <f>SUMIFS(СВЦЭМ!$E$34:$E$777,СВЦЭМ!$A$34:$A$777,$A186,СВЦЭМ!$B$34:$B$777,B$155)+'СЕТ СН'!$F$12-'СЕТ СН'!$F$23</f>
        <v>-578.75</v>
      </c>
      <c r="C186" s="37">
        <f>SUMIFS(СВЦЭМ!$E$34:$E$777,СВЦЭМ!$A$34:$A$777,$A186,СВЦЭМ!$B$34:$B$777,C$155)+'СЕТ СН'!$F$12-'СЕТ СН'!$F$23</f>
        <v>-578.75</v>
      </c>
      <c r="D186" s="37">
        <f>SUMIFS(СВЦЭМ!$E$34:$E$777,СВЦЭМ!$A$34:$A$777,$A186,СВЦЭМ!$B$34:$B$777,D$155)+'СЕТ СН'!$F$12-'СЕТ СН'!$F$23</f>
        <v>-578.75</v>
      </c>
      <c r="E186" s="37">
        <f>SUMIFS(СВЦЭМ!$E$34:$E$777,СВЦЭМ!$A$34:$A$777,$A186,СВЦЭМ!$B$34:$B$777,E$155)+'СЕТ СН'!$F$12-'СЕТ СН'!$F$23</f>
        <v>-578.75</v>
      </c>
      <c r="F186" s="37">
        <f>SUMIFS(СВЦЭМ!$E$34:$E$777,СВЦЭМ!$A$34:$A$777,$A186,СВЦЭМ!$B$34:$B$777,F$155)+'СЕТ СН'!$F$12-'СЕТ СН'!$F$23</f>
        <v>-578.75</v>
      </c>
      <c r="G186" s="37">
        <f>SUMIFS(СВЦЭМ!$E$34:$E$777,СВЦЭМ!$A$34:$A$777,$A186,СВЦЭМ!$B$34:$B$777,G$155)+'СЕТ СН'!$F$12-'СЕТ СН'!$F$23</f>
        <v>-578.75</v>
      </c>
      <c r="H186" s="37">
        <f>SUMIFS(СВЦЭМ!$E$34:$E$777,СВЦЭМ!$A$34:$A$777,$A186,СВЦЭМ!$B$34:$B$777,H$155)+'СЕТ СН'!$F$12-'СЕТ СН'!$F$23</f>
        <v>-578.75</v>
      </c>
      <c r="I186" s="37">
        <f>SUMIFS(СВЦЭМ!$E$34:$E$777,СВЦЭМ!$A$34:$A$777,$A186,СВЦЭМ!$B$34:$B$777,I$155)+'СЕТ СН'!$F$12-'СЕТ СН'!$F$23</f>
        <v>-578.75</v>
      </c>
      <c r="J186" s="37">
        <f>SUMIFS(СВЦЭМ!$E$34:$E$777,СВЦЭМ!$A$34:$A$777,$A186,СВЦЭМ!$B$34:$B$777,J$155)+'СЕТ СН'!$F$12-'СЕТ СН'!$F$23</f>
        <v>-578.75</v>
      </c>
      <c r="K186" s="37">
        <f>SUMIFS(СВЦЭМ!$E$34:$E$777,СВЦЭМ!$A$34:$A$777,$A186,СВЦЭМ!$B$34:$B$777,K$155)+'СЕТ СН'!$F$12-'СЕТ СН'!$F$23</f>
        <v>-578.75</v>
      </c>
      <c r="L186" s="37">
        <f>SUMIFS(СВЦЭМ!$E$34:$E$777,СВЦЭМ!$A$34:$A$777,$A186,СВЦЭМ!$B$34:$B$777,L$155)+'СЕТ СН'!$F$12-'СЕТ СН'!$F$23</f>
        <v>-578.75</v>
      </c>
      <c r="M186" s="37">
        <f>SUMIFS(СВЦЭМ!$E$34:$E$777,СВЦЭМ!$A$34:$A$777,$A186,СВЦЭМ!$B$34:$B$777,M$155)+'СЕТ СН'!$F$12-'СЕТ СН'!$F$23</f>
        <v>-578.75</v>
      </c>
      <c r="N186" s="37">
        <f>SUMIFS(СВЦЭМ!$E$34:$E$777,СВЦЭМ!$A$34:$A$777,$A186,СВЦЭМ!$B$34:$B$777,N$155)+'СЕТ СН'!$F$12-'СЕТ СН'!$F$23</f>
        <v>-578.75</v>
      </c>
      <c r="O186" s="37">
        <f>SUMIFS(СВЦЭМ!$E$34:$E$777,СВЦЭМ!$A$34:$A$777,$A186,СВЦЭМ!$B$34:$B$777,O$155)+'СЕТ СН'!$F$12-'СЕТ СН'!$F$23</f>
        <v>-578.75</v>
      </c>
      <c r="P186" s="37">
        <f>SUMIFS(СВЦЭМ!$E$34:$E$777,СВЦЭМ!$A$34:$A$777,$A186,СВЦЭМ!$B$34:$B$777,P$155)+'СЕТ СН'!$F$12-'СЕТ СН'!$F$23</f>
        <v>-578.75</v>
      </c>
      <c r="Q186" s="37">
        <f>SUMIFS(СВЦЭМ!$E$34:$E$777,СВЦЭМ!$A$34:$A$777,$A186,СВЦЭМ!$B$34:$B$777,Q$155)+'СЕТ СН'!$F$12-'СЕТ СН'!$F$23</f>
        <v>-578.75</v>
      </c>
      <c r="R186" s="37">
        <f>SUMIFS(СВЦЭМ!$E$34:$E$777,СВЦЭМ!$A$34:$A$777,$A186,СВЦЭМ!$B$34:$B$777,R$155)+'СЕТ СН'!$F$12-'СЕТ СН'!$F$23</f>
        <v>-578.75</v>
      </c>
      <c r="S186" s="37">
        <f>SUMIFS(СВЦЭМ!$E$34:$E$777,СВЦЭМ!$A$34:$A$777,$A186,СВЦЭМ!$B$34:$B$777,S$155)+'СЕТ СН'!$F$12-'СЕТ СН'!$F$23</f>
        <v>-578.75</v>
      </c>
      <c r="T186" s="37">
        <f>SUMIFS(СВЦЭМ!$E$34:$E$777,СВЦЭМ!$A$34:$A$777,$A186,СВЦЭМ!$B$34:$B$777,T$155)+'СЕТ СН'!$F$12-'СЕТ СН'!$F$23</f>
        <v>-578.75</v>
      </c>
      <c r="U186" s="37">
        <f>SUMIFS(СВЦЭМ!$E$34:$E$777,СВЦЭМ!$A$34:$A$777,$A186,СВЦЭМ!$B$34:$B$777,U$155)+'СЕТ СН'!$F$12-'СЕТ СН'!$F$23</f>
        <v>-578.75</v>
      </c>
      <c r="V186" s="37">
        <f>SUMIFS(СВЦЭМ!$E$34:$E$777,СВЦЭМ!$A$34:$A$777,$A186,СВЦЭМ!$B$34:$B$777,V$155)+'СЕТ СН'!$F$12-'СЕТ СН'!$F$23</f>
        <v>-578.75</v>
      </c>
      <c r="W186" s="37">
        <f>SUMIFS(СВЦЭМ!$E$34:$E$777,СВЦЭМ!$A$34:$A$777,$A186,СВЦЭМ!$B$34:$B$777,W$155)+'СЕТ СН'!$F$12-'СЕТ СН'!$F$23</f>
        <v>-578.75</v>
      </c>
      <c r="X186" s="37">
        <f>SUMIFS(СВЦЭМ!$E$34:$E$777,СВЦЭМ!$A$34:$A$777,$A186,СВЦЭМ!$B$34:$B$777,X$155)+'СЕТ СН'!$F$12-'СЕТ СН'!$F$23</f>
        <v>-578.75</v>
      </c>
      <c r="Y186" s="37">
        <f>SUMIFS(СВЦЭМ!$E$34:$E$777,СВЦЭМ!$A$34:$A$777,$A186,СВЦЭМ!$B$34:$B$777,Y$155)+'СЕТ СН'!$F$12-'СЕТ СН'!$F$23</f>
        <v>-578.75</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01.08.2017</v>
      </c>
      <c r="B191" s="37">
        <f>SUMIFS(СВЦЭМ!$F$34:$F$777,СВЦЭМ!$A$34:$A$777,$A191,СВЦЭМ!$B$34:$B$777,B$190)+'СЕТ СН'!$F$12-'СЕТ СН'!$F$23</f>
        <v>-507.35457701000001</v>
      </c>
      <c r="C191" s="37">
        <f>SUMIFS(СВЦЭМ!$F$34:$F$777,СВЦЭМ!$A$34:$A$777,$A191,СВЦЭМ!$B$34:$B$777,C$190)+'СЕТ СН'!$F$12-'СЕТ СН'!$F$23</f>
        <v>-500.35228776999998</v>
      </c>
      <c r="D191" s="37">
        <f>SUMIFS(СВЦЭМ!$F$34:$F$777,СВЦЭМ!$A$34:$A$777,$A191,СВЦЭМ!$B$34:$B$777,D$190)+'СЕТ СН'!$F$12-'СЕТ СН'!$F$23</f>
        <v>-496.90683127</v>
      </c>
      <c r="E191" s="37">
        <f>SUMIFS(СВЦЭМ!$F$34:$F$777,СВЦЭМ!$A$34:$A$777,$A191,СВЦЭМ!$B$34:$B$777,E$190)+'СЕТ СН'!$F$12-'СЕТ СН'!$F$23</f>
        <v>-493.82450756000003</v>
      </c>
      <c r="F191" s="37">
        <f>SUMIFS(СВЦЭМ!$F$34:$F$777,СВЦЭМ!$A$34:$A$777,$A191,СВЦЭМ!$B$34:$B$777,F$190)+'СЕТ СН'!$F$12-'СЕТ СН'!$F$23</f>
        <v>-493.14053022999997</v>
      </c>
      <c r="G191" s="37">
        <f>SUMIFS(СВЦЭМ!$F$34:$F$777,СВЦЭМ!$A$34:$A$777,$A191,СВЦЭМ!$B$34:$B$777,G$190)+'СЕТ СН'!$F$12-'СЕТ СН'!$F$23</f>
        <v>-491.99689918000001</v>
      </c>
      <c r="H191" s="37">
        <f>SUMIFS(СВЦЭМ!$F$34:$F$777,СВЦЭМ!$A$34:$A$777,$A191,СВЦЭМ!$B$34:$B$777,H$190)+'СЕТ СН'!$F$12-'СЕТ СН'!$F$23</f>
        <v>-496.33468583000001</v>
      </c>
      <c r="I191" s="37">
        <f>SUMIFS(СВЦЭМ!$F$34:$F$777,СВЦЭМ!$A$34:$A$777,$A191,СВЦЭМ!$B$34:$B$777,I$190)+'СЕТ СН'!$F$12-'СЕТ СН'!$F$23</f>
        <v>-508.16488390000001</v>
      </c>
      <c r="J191" s="37">
        <f>SUMIFS(СВЦЭМ!$F$34:$F$777,СВЦЭМ!$A$34:$A$777,$A191,СВЦЭМ!$B$34:$B$777,J$190)+'СЕТ СН'!$F$12-'СЕТ СН'!$F$23</f>
        <v>-520.00499173000003</v>
      </c>
      <c r="K191" s="37">
        <f>SUMIFS(СВЦЭМ!$F$34:$F$777,СВЦЭМ!$A$34:$A$777,$A191,СВЦЭМ!$B$34:$B$777,K$190)+'СЕТ СН'!$F$12-'СЕТ СН'!$F$23</f>
        <v>-528.96063500000002</v>
      </c>
      <c r="L191" s="37">
        <f>SUMIFS(СВЦЭМ!$F$34:$F$777,СВЦЭМ!$A$34:$A$777,$A191,СВЦЭМ!$B$34:$B$777,L$190)+'СЕТ СН'!$F$12-'СЕТ СН'!$F$23</f>
        <v>-533.47170678999998</v>
      </c>
      <c r="M191" s="37">
        <f>SUMIFS(СВЦЭМ!$F$34:$F$777,СВЦЭМ!$A$34:$A$777,$A191,СВЦЭМ!$B$34:$B$777,M$190)+'СЕТ СН'!$F$12-'СЕТ СН'!$F$23</f>
        <v>-534.05973703999996</v>
      </c>
      <c r="N191" s="37">
        <f>SUMIFS(СВЦЭМ!$F$34:$F$777,СВЦЭМ!$A$34:$A$777,$A191,СВЦЭМ!$B$34:$B$777,N$190)+'СЕТ СН'!$F$12-'СЕТ СН'!$F$23</f>
        <v>-534.26713991999998</v>
      </c>
      <c r="O191" s="37">
        <f>SUMIFS(СВЦЭМ!$F$34:$F$777,СВЦЭМ!$A$34:$A$777,$A191,СВЦЭМ!$B$34:$B$777,O$190)+'СЕТ СН'!$F$12-'СЕТ СН'!$F$23</f>
        <v>-533.72973299</v>
      </c>
      <c r="P191" s="37">
        <f>SUMIFS(СВЦЭМ!$F$34:$F$777,СВЦЭМ!$A$34:$A$777,$A191,СВЦЭМ!$B$34:$B$777,P$190)+'СЕТ СН'!$F$12-'СЕТ СН'!$F$23</f>
        <v>-533.71499679999999</v>
      </c>
      <c r="Q191" s="37">
        <f>SUMIFS(СВЦЭМ!$F$34:$F$777,СВЦЭМ!$A$34:$A$777,$A191,СВЦЭМ!$B$34:$B$777,Q$190)+'СЕТ СН'!$F$12-'СЕТ СН'!$F$23</f>
        <v>-533.85052564</v>
      </c>
      <c r="R191" s="37">
        <f>SUMIFS(СВЦЭМ!$F$34:$F$777,СВЦЭМ!$A$34:$A$777,$A191,СВЦЭМ!$B$34:$B$777,R$190)+'СЕТ СН'!$F$12-'СЕТ СН'!$F$23</f>
        <v>-533.76469630999998</v>
      </c>
      <c r="S191" s="37">
        <f>SUMIFS(СВЦЭМ!$F$34:$F$777,СВЦЭМ!$A$34:$A$777,$A191,СВЦЭМ!$B$34:$B$777,S$190)+'СЕТ СН'!$F$12-'СЕТ СН'!$F$23</f>
        <v>-533.87437757999999</v>
      </c>
      <c r="T191" s="37">
        <f>SUMIFS(СВЦЭМ!$F$34:$F$777,СВЦЭМ!$A$34:$A$777,$A191,СВЦЭМ!$B$34:$B$777,T$190)+'СЕТ СН'!$F$12-'СЕТ СН'!$F$23</f>
        <v>-533.93488549999995</v>
      </c>
      <c r="U191" s="37">
        <f>SUMIFS(СВЦЭМ!$F$34:$F$777,СВЦЭМ!$A$34:$A$777,$A191,СВЦЭМ!$B$34:$B$777,U$190)+'СЕТ СН'!$F$12-'СЕТ СН'!$F$23</f>
        <v>-534.26829445999999</v>
      </c>
      <c r="V191" s="37">
        <f>SUMIFS(СВЦЭМ!$F$34:$F$777,СВЦЭМ!$A$34:$A$777,$A191,СВЦЭМ!$B$34:$B$777,V$190)+'СЕТ СН'!$F$12-'СЕТ СН'!$F$23</f>
        <v>-531.42222529000003</v>
      </c>
      <c r="W191" s="37">
        <f>SUMIFS(СВЦЭМ!$F$34:$F$777,СВЦЭМ!$A$34:$A$777,$A191,СВЦЭМ!$B$34:$B$777,W$190)+'СЕТ СН'!$F$12-'СЕТ СН'!$F$23</f>
        <v>-526.11105680000003</v>
      </c>
      <c r="X191" s="37">
        <f>SUMIFS(СВЦЭМ!$F$34:$F$777,СВЦЭМ!$A$34:$A$777,$A191,СВЦЭМ!$B$34:$B$777,X$190)+'СЕТ СН'!$F$12-'СЕТ СН'!$F$23</f>
        <v>-521.22945708999998</v>
      </c>
      <c r="Y191" s="37">
        <f>SUMIFS(СВЦЭМ!$F$34:$F$777,СВЦЭМ!$A$34:$A$777,$A191,СВЦЭМ!$B$34:$B$777,Y$190)+'СЕТ СН'!$F$12-'СЕТ СН'!$F$23</f>
        <v>-511.68558760000002</v>
      </c>
      <c r="AA191" s="46"/>
    </row>
    <row r="192" spans="1:27" ht="15.75" x14ac:dyDescent="0.2">
      <c r="A192" s="36">
        <f>A191+1</f>
        <v>42949</v>
      </c>
      <c r="B192" s="37">
        <f>SUMIFS(СВЦЭМ!$F$34:$F$777,СВЦЭМ!$A$34:$A$777,$A192,СВЦЭМ!$B$34:$B$777,B$190)+'СЕТ СН'!$F$12-'СЕТ СН'!$F$23</f>
        <v>-505.89920683000003</v>
      </c>
      <c r="C192" s="37">
        <f>SUMIFS(СВЦЭМ!$F$34:$F$777,СВЦЭМ!$A$34:$A$777,$A192,СВЦЭМ!$B$34:$B$777,C$190)+'СЕТ СН'!$F$12-'СЕТ СН'!$F$23</f>
        <v>-497.54712443</v>
      </c>
      <c r="D192" s="37">
        <f>SUMIFS(СВЦЭМ!$F$34:$F$777,СВЦЭМ!$A$34:$A$777,$A192,СВЦЭМ!$B$34:$B$777,D$190)+'СЕТ СН'!$F$12-'СЕТ СН'!$F$23</f>
        <v>-493.36584235999999</v>
      </c>
      <c r="E192" s="37">
        <f>SUMIFS(СВЦЭМ!$F$34:$F$777,СВЦЭМ!$A$34:$A$777,$A192,СВЦЭМ!$B$34:$B$777,E$190)+'СЕТ СН'!$F$12-'СЕТ СН'!$F$23</f>
        <v>-492.19034593000003</v>
      </c>
      <c r="F192" s="37">
        <f>SUMIFS(СВЦЭМ!$F$34:$F$777,СВЦЭМ!$A$34:$A$777,$A192,СВЦЭМ!$B$34:$B$777,F$190)+'СЕТ СН'!$F$12-'СЕТ СН'!$F$23</f>
        <v>-491.42051606000001</v>
      </c>
      <c r="G192" s="37">
        <f>SUMIFS(СВЦЭМ!$F$34:$F$777,СВЦЭМ!$A$34:$A$777,$A192,СВЦЭМ!$B$34:$B$777,G$190)+'СЕТ СН'!$F$12-'СЕТ СН'!$F$23</f>
        <v>-492.77336210999999</v>
      </c>
      <c r="H192" s="37">
        <f>SUMIFS(СВЦЭМ!$F$34:$F$777,СВЦЭМ!$A$34:$A$777,$A192,СВЦЭМ!$B$34:$B$777,H$190)+'СЕТ СН'!$F$12-'СЕТ СН'!$F$23</f>
        <v>-500.53176042000001</v>
      </c>
      <c r="I192" s="37">
        <f>SUMIFS(СВЦЭМ!$F$34:$F$777,СВЦЭМ!$A$34:$A$777,$A192,СВЦЭМ!$B$34:$B$777,I$190)+'СЕТ СН'!$F$12-'СЕТ СН'!$F$23</f>
        <v>-511.66730476999999</v>
      </c>
      <c r="J192" s="37">
        <f>SUMIFS(СВЦЭМ!$F$34:$F$777,СВЦЭМ!$A$34:$A$777,$A192,СВЦЭМ!$B$34:$B$777,J$190)+'СЕТ СН'!$F$12-'СЕТ СН'!$F$23</f>
        <v>-522.03612889999999</v>
      </c>
      <c r="K192" s="37">
        <f>SUMIFS(СВЦЭМ!$F$34:$F$777,СВЦЭМ!$A$34:$A$777,$A192,СВЦЭМ!$B$34:$B$777,K$190)+'СЕТ СН'!$F$12-'СЕТ СН'!$F$23</f>
        <v>-527.10632977</v>
      </c>
      <c r="L192" s="37">
        <f>SUMIFS(СВЦЭМ!$F$34:$F$777,СВЦЭМ!$A$34:$A$777,$A192,СВЦЭМ!$B$34:$B$777,L$190)+'СЕТ СН'!$F$12-'СЕТ СН'!$F$23</f>
        <v>-531.03203206000001</v>
      </c>
      <c r="M192" s="37">
        <f>SUMIFS(СВЦЭМ!$F$34:$F$777,СВЦЭМ!$A$34:$A$777,$A192,СВЦЭМ!$B$34:$B$777,M$190)+'СЕТ СН'!$F$12-'СЕТ СН'!$F$23</f>
        <v>-531.12440509999999</v>
      </c>
      <c r="N192" s="37">
        <f>SUMIFS(СВЦЭМ!$F$34:$F$777,СВЦЭМ!$A$34:$A$777,$A192,СВЦЭМ!$B$34:$B$777,N$190)+'СЕТ СН'!$F$12-'СЕТ СН'!$F$23</f>
        <v>-531.91315135000002</v>
      </c>
      <c r="O192" s="37">
        <f>SUMIFS(СВЦЭМ!$F$34:$F$777,СВЦЭМ!$A$34:$A$777,$A192,СВЦЭМ!$B$34:$B$777,O$190)+'СЕТ СН'!$F$12-'СЕТ СН'!$F$23</f>
        <v>-531.74582580000003</v>
      </c>
      <c r="P192" s="37">
        <f>SUMIFS(СВЦЭМ!$F$34:$F$777,СВЦЭМ!$A$34:$A$777,$A192,СВЦЭМ!$B$34:$B$777,P$190)+'СЕТ СН'!$F$12-'СЕТ СН'!$F$23</f>
        <v>-531.52019168000004</v>
      </c>
      <c r="Q192" s="37">
        <f>SUMIFS(СВЦЭМ!$F$34:$F$777,СВЦЭМ!$A$34:$A$777,$A192,СВЦЭМ!$B$34:$B$777,Q$190)+'СЕТ СН'!$F$12-'СЕТ СН'!$F$23</f>
        <v>-530.88789704999999</v>
      </c>
      <c r="R192" s="37">
        <f>SUMIFS(СВЦЭМ!$F$34:$F$777,СВЦЭМ!$A$34:$A$777,$A192,СВЦЭМ!$B$34:$B$777,R$190)+'СЕТ СН'!$F$12-'СЕТ СН'!$F$23</f>
        <v>-529.51616544000001</v>
      </c>
      <c r="S192" s="37">
        <f>SUMIFS(СВЦЭМ!$F$34:$F$777,СВЦЭМ!$A$34:$A$777,$A192,СВЦЭМ!$B$34:$B$777,S$190)+'СЕТ СН'!$F$12-'СЕТ СН'!$F$23</f>
        <v>-528.61060516999999</v>
      </c>
      <c r="T192" s="37">
        <f>SUMIFS(СВЦЭМ!$F$34:$F$777,СВЦЭМ!$A$34:$A$777,$A192,СВЦЭМ!$B$34:$B$777,T$190)+'СЕТ СН'!$F$12-'СЕТ СН'!$F$23</f>
        <v>-530.25717043999998</v>
      </c>
      <c r="U192" s="37">
        <f>SUMIFS(СВЦЭМ!$F$34:$F$777,СВЦЭМ!$A$34:$A$777,$A192,СВЦЭМ!$B$34:$B$777,U$190)+'СЕТ СН'!$F$12-'СЕТ СН'!$F$23</f>
        <v>-532.44619428999999</v>
      </c>
      <c r="V192" s="37">
        <f>SUMIFS(СВЦЭМ!$F$34:$F$777,СВЦЭМ!$A$34:$A$777,$A192,СВЦЭМ!$B$34:$B$777,V$190)+'СЕТ СН'!$F$12-'СЕТ СН'!$F$23</f>
        <v>-529.58386562999999</v>
      </c>
      <c r="W192" s="37">
        <f>SUMIFS(СВЦЭМ!$F$34:$F$777,СВЦЭМ!$A$34:$A$777,$A192,СВЦЭМ!$B$34:$B$777,W$190)+'СЕТ СН'!$F$12-'СЕТ СН'!$F$23</f>
        <v>-524.55371157000002</v>
      </c>
      <c r="X192" s="37">
        <f>SUMIFS(СВЦЭМ!$F$34:$F$777,СВЦЭМ!$A$34:$A$777,$A192,СВЦЭМ!$B$34:$B$777,X$190)+'СЕТ СН'!$F$12-'СЕТ СН'!$F$23</f>
        <v>-520.48293865000005</v>
      </c>
      <c r="Y192" s="37">
        <f>SUMIFS(СВЦЭМ!$F$34:$F$777,СВЦЭМ!$A$34:$A$777,$A192,СВЦЭМ!$B$34:$B$777,Y$190)+'СЕТ СН'!$F$12-'СЕТ СН'!$F$23</f>
        <v>-511.78557655999998</v>
      </c>
    </row>
    <row r="193" spans="1:25" ht="15.75" x14ac:dyDescent="0.2">
      <c r="A193" s="36">
        <f t="shared" ref="A193:A221" si="5">A192+1</f>
        <v>42950</v>
      </c>
      <c r="B193" s="37">
        <f>SUMIFS(СВЦЭМ!$F$34:$F$777,СВЦЭМ!$A$34:$A$777,$A193,СВЦЭМ!$B$34:$B$777,B$190)+'СЕТ СН'!$F$12-'СЕТ СН'!$F$23</f>
        <v>-504.48621308999998</v>
      </c>
      <c r="C193" s="37">
        <f>SUMIFS(СВЦЭМ!$F$34:$F$777,СВЦЭМ!$A$34:$A$777,$A193,СВЦЭМ!$B$34:$B$777,C$190)+'СЕТ СН'!$F$12-'СЕТ СН'!$F$23</f>
        <v>-497.82422042999997</v>
      </c>
      <c r="D193" s="37">
        <f>SUMIFS(СВЦЭМ!$F$34:$F$777,СВЦЭМ!$A$34:$A$777,$A193,СВЦЭМ!$B$34:$B$777,D$190)+'СЕТ СН'!$F$12-'СЕТ СН'!$F$23</f>
        <v>-493.43556087000002</v>
      </c>
      <c r="E193" s="37">
        <f>SUMIFS(СВЦЭМ!$F$34:$F$777,СВЦЭМ!$A$34:$A$777,$A193,СВЦЭМ!$B$34:$B$777,E$190)+'СЕТ СН'!$F$12-'СЕТ СН'!$F$23</f>
        <v>-491.27542703</v>
      </c>
      <c r="F193" s="37">
        <f>SUMIFS(СВЦЭМ!$F$34:$F$777,СВЦЭМ!$A$34:$A$777,$A193,СВЦЭМ!$B$34:$B$777,F$190)+'СЕТ СН'!$F$12-'СЕТ СН'!$F$23</f>
        <v>-490.74094775999998</v>
      </c>
      <c r="G193" s="37">
        <f>SUMIFS(СВЦЭМ!$F$34:$F$777,СВЦЭМ!$A$34:$A$777,$A193,СВЦЭМ!$B$34:$B$777,G$190)+'СЕТ СН'!$F$12-'СЕТ СН'!$F$23</f>
        <v>-491.77135737999998</v>
      </c>
      <c r="H193" s="37">
        <f>SUMIFS(СВЦЭМ!$F$34:$F$777,СВЦЭМ!$A$34:$A$777,$A193,СВЦЭМ!$B$34:$B$777,H$190)+'СЕТ СН'!$F$12-'СЕТ СН'!$F$23</f>
        <v>-499.72974478000003</v>
      </c>
      <c r="I193" s="37">
        <f>SUMIFS(СВЦЭМ!$F$34:$F$777,СВЦЭМ!$A$34:$A$777,$A193,СВЦЭМ!$B$34:$B$777,I$190)+'СЕТ СН'!$F$12-'СЕТ СН'!$F$23</f>
        <v>-510.54293001000002</v>
      </c>
      <c r="J193" s="37">
        <f>SUMIFS(СВЦЭМ!$F$34:$F$777,СВЦЭМ!$A$34:$A$777,$A193,СВЦЭМ!$B$34:$B$777,J$190)+'СЕТ СН'!$F$12-'СЕТ СН'!$F$23</f>
        <v>-522.73953847999996</v>
      </c>
      <c r="K193" s="37">
        <f>SUMIFS(СВЦЭМ!$F$34:$F$777,СВЦЭМ!$A$34:$A$777,$A193,СВЦЭМ!$B$34:$B$777,K$190)+'СЕТ СН'!$F$12-'СЕТ СН'!$F$23</f>
        <v>-531.16924891999997</v>
      </c>
      <c r="L193" s="37">
        <f>SUMIFS(СВЦЭМ!$F$34:$F$777,СВЦЭМ!$A$34:$A$777,$A193,СВЦЭМ!$B$34:$B$777,L$190)+'СЕТ СН'!$F$12-'СЕТ СН'!$F$23</f>
        <v>-536.37179031000005</v>
      </c>
      <c r="M193" s="37">
        <f>SUMIFS(СВЦЭМ!$F$34:$F$777,СВЦЭМ!$A$34:$A$777,$A193,СВЦЭМ!$B$34:$B$777,M$190)+'СЕТ СН'!$F$12-'СЕТ СН'!$F$23</f>
        <v>-537.10693966999997</v>
      </c>
      <c r="N193" s="37">
        <f>SUMIFS(СВЦЭМ!$F$34:$F$777,СВЦЭМ!$A$34:$A$777,$A193,СВЦЭМ!$B$34:$B$777,N$190)+'СЕТ СН'!$F$12-'СЕТ СН'!$F$23</f>
        <v>-536.43825055000002</v>
      </c>
      <c r="O193" s="37">
        <f>SUMIFS(СВЦЭМ!$F$34:$F$777,СВЦЭМ!$A$34:$A$777,$A193,СВЦЭМ!$B$34:$B$777,O$190)+'СЕТ СН'!$F$12-'СЕТ СН'!$F$23</f>
        <v>-537.79808915000001</v>
      </c>
      <c r="P193" s="37">
        <f>SUMIFS(СВЦЭМ!$F$34:$F$777,СВЦЭМ!$A$34:$A$777,$A193,СВЦЭМ!$B$34:$B$777,P$190)+'СЕТ СН'!$F$12-'СЕТ СН'!$F$23</f>
        <v>-536.33935178000002</v>
      </c>
      <c r="Q193" s="37">
        <f>SUMIFS(СВЦЭМ!$F$34:$F$777,СВЦЭМ!$A$34:$A$777,$A193,СВЦЭМ!$B$34:$B$777,Q$190)+'СЕТ СН'!$F$12-'СЕТ СН'!$F$23</f>
        <v>-535.96191575</v>
      </c>
      <c r="R193" s="37">
        <f>SUMIFS(СВЦЭМ!$F$34:$F$777,СВЦЭМ!$A$34:$A$777,$A193,СВЦЭМ!$B$34:$B$777,R$190)+'СЕТ СН'!$F$12-'СЕТ СН'!$F$23</f>
        <v>-535.39958533000004</v>
      </c>
      <c r="S193" s="37">
        <f>SUMIFS(СВЦЭМ!$F$34:$F$777,СВЦЭМ!$A$34:$A$777,$A193,СВЦЭМ!$B$34:$B$777,S$190)+'СЕТ СН'!$F$12-'СЕТ СН'!$F$23</f>
        <v>-536.31025183999998</v>
      </c>
      <c r="T193" s="37">
        <f>SUMIFS(СВЦЭМ!$F$34:$F$777,СВЦЭМ!$A$34:$A$777,$A193,СВЦЭМ!$B$34:$B$777,T$190)+'СЕТ СН'!$F$12-'СЕТ СН'!$F$23</f>
        <v>-535.13419422000004</v>
      </c>
      <c r="U193" s="37">
        <f>SUMIFS(СВЦЭМ!$F$34:$F$777,СВЦЭМ!$A$34:$A$777,$A193,СВЦЭМ!$B$34:$B$777,U$190)+'СЕТ СН'!$F$12-'СЕТ СН'!$F$23</f>
        <v>-534.99854660000005</v>
      </c>
      <c r="V193" s="37">
        <f>SUMIFS(СВЦЭМ!$F$34:$F$777,СВЦЭМ!$A$34:$A$777,$A193,СВЦЭМ!$B$34:$B$777,V$190)+'СЕТ СН'!$F$12-'СЕТ СН'!$F$23</f>
        <v>-533.46676910999997</v>
      </c>
      <c r="W193" s="37">
        <f>SUMIFS(СВЦЭМ!$F$34:$F$777,СВЦЭМ!$A$34:$A$777,$A193,СВЦЭМ!$B$34:$B$777,W$190)+'СЕТ СН'!$F$12-'СЕТ СН'!$F$23</f>
        <v>-529.55092750999995</v>
      </c>
      <c r="X193" s="37">
        <f>SUMIFS(СВЦЭМ!$F$34:$F$777,СВЦЭМ!$A$34:$A$777,$A193,СВЦЭМ!$B$34:$B$777,X$190)+'СЕТ СН'!$F$12-'СЕТ СН'!$F$23</f>
        <v>-520.45387296000001</v>
      </c>
      <c r="Y193" s="37">
        <f>SUMIFS(СВЦЭМ!$F$34:$F$777,СВЦЭМ!$A$34:$A$777,$A193,СВЦЭМ!$B$34:$B$777,Y$190)+'СЕТ СН'!$F$12-'СЕТ СН'!$F$23</f>
        <v>-510.54001141999998</v>
      </c>
    </row>
    <row r="194" spans="1:25" ht="15.75" x14ac:dyDescent="0.2">
      <c r="A194" s="36">
        <f t="shared" si="5"/>
        <v>42951</v>
      </c>
      <c r="B194" s="37">
        <f>SUMIFS(СВЦЭМ!$F$34:$F$777,СВЦЭМ!$A$34:$A$777,$A194,СВЦЭМ!$B$34:$B$777,B$190)+'СЕТ СН'!$F$12-'СЕТ СН'!$F$23</f>
        <v>-492.68886436000003</v>
      </c>
      <c r="C194" s="37">
        <f>SUMIFS(СВЦЭМ!$F$34:$F$777,СВЦЭМ!$A$34:$A$777,$A194,СВЦЭМ!$B$34:$B$777,C$190)+'СЕТ СН'!$F$12-'СЕТ СН'!$F$23</f>
        <v>-482.38627486000001</v>
      </c>
      <c r="D194" s="37">
        <f>SUMIFS(СВЦЭМ!$F$34:$F$777,СВЦЭМ!$A$34:$A$777,$A194,СВЦЭМ!$B$34:$B$777,D$190)+'СЕТ СН'!$F$12-'СЕТ СН'!$F$23</f>
        <v>-475.32531267000002</v>
      </c>
      <c r="E194" s="37">
        <f>SUMIFS(СВЦЭМ!$F$34:$F$777,СВЦЭМ!$A$34:$A$777,$A194,СВЦЭМ!$B$34:$B$777,E$190)+'СЕТ СН'!$F$12-'СЕТ СН'!$F$23</f>
        <v>-471.14036820000001</v>
      </c>
      <c r="F194" s="37">
        <f>SUMIFS(СВЦЭМ!$F$34:$F$777,СВЦЭМ!$A$34:$A$777,$A194,СВЦЭМ!$B$34:$B$777,F$190)+'СЕТ СН'!$F$12-'СЕТ СН'!$F$23</f>
        <v>-470.74677426</v>
      </c>
      <c r="G194" s="37">
        <f>SUMIFS(СВЦЭМ!$F$34:$F$777,СВЦЭМ!$A$34:$A$777,$A194,СВЦЭМ!$B$34:$B$777,G$190)+'СЕТ СН'!$F$12-'СЕТ СН'!$F$23</f>
        <v>-470.97323627999998</v>
      </c>
      <c r="H194" s="37">
        <f>SUMIFS(СВЦЭМ!$F$34:$F$777,СВЦЭМ!$A$34:$A$777,$A194,СВЦЭМ!$B$34:$B$777,H$190)+'СЕТ СН'!$F$12-'СЕТ СН'!$F$23</f>
        <v>-479.37389428</v>
      </c>
      <c r="I194" s="37">
        <f>SUMIFS(СВЦЭМ!$F$34:$F$777,СВЦЭМ!$A$34:$A$777,$A194,СВЦЭМ!$B$34:$B$777,I$190)+'СЕТ СН'!$F$12-'СЕТ СН'!$F$23</f>
        <v>-490.98672985999997</v>
      </c>
      <c r="J194" s="37">
        <f>SUMIFS(СВЦЭМ!$F$34:$F$777,СВЦЭМ!$A$34:$A$777,$A194,СВЦЭМ!$B$34:$B$777,J$190)+'СЕТ СН'!$F$12-'СЕТ СН'!$F$23</f>
        <v>-502.37659185000001</v>
      </c>
      <c r="K194" s="37">
        <f>SUMIFS(СВЦЭМ!$F$34:$F$777,СВЦЭМ!$A$34:$A$777,$A194,СВЦЭМ!$B$34:$B$777,K$190)+'СЕТ СН'!$F$12-'СЕТ СН'!$F$23</f>
        <v>-511.61507978999998</v>
      </c>
      <c r="L194" s="37">
        <f>SUMIFS(СВЦЭМ!$F$34:$F$777,СВЦЭМ!$A$34:$A$777,$A194,СВЦЭМ!$B$34:$B$777,L$190)+'СЕТ СН'!$F$12-'СЕТ СН'!$F$23</f>
        <v>-518.38693298999999</v>
      </c>
      <c r="M194" s="37">
        <f>SUMIFS(СВЦЭМ!$F$34:$F$777,СВЦЭМ!$A$34:$A$777,$A194,СВЦЭМ!$B$34:$B$777,M$190)+'СЕТ СН'!$F$12-'СЕТ СН'!$F$23</f>
        <v>-519.19932845999995</v>
      </c>
      <c r="N194" s="37">
        <f>SUMIFS(СВЦЭМ!$F$34:$F$777,СВЦЭМ!$A$34:$A$777,$A194,СВЦЭМ!$B$34:$B$777,N$190)+'СЕТ СН'!$F$12-'СЕТ СН'!$F$23</f>
        <v>-518.50039345999994</v>
      </c>
      <c r="O194" s="37">
        <f>SUMIFS(СВЦЭМ!$F$34:$F$777,СВЦЭМ!$A$34:$A$777,$A194,СВЦЭМ!$B$34:$B$777,O$190)+'СЕТ СН'!$F$12-'СЕТ СН'!$F$23</f>
        <v>-519.92179962</v>
      </c>
      <c r="P194" s="37">
        <f>SUMIFS(СВЦЭМ!$F$34:$F$777,СВЦЭМ!$A$34:$A$777,$A194,СВЦЭМ!$B$34:$B$777,P$190)+'СЕТ СН'!$F$12-'СЕТ СН'!$F$23</f>
        <v>-518.57225009000001</v>
      </c>
      <c r="Q194" s="37">
        <f>SUMIFS(СВЦЭМ!$F$34:$F$777,СВЦЭМ!$A$34:$A$777,$A194,СВЦЭМ!$B$34:$B$777,Q$190)+'СЕТ СН'!$F$12-'СЕТ СН'!$F$23</f>
        <v>-518.37388868000005</v>
      </c>
      <c r="R194" s="37">
        <f>SUMIFS(СВЦЭМ!$F$34:$F$777,СВЦЭМ!$A$34:$A$777,$A194,СВЦЭМ!$B$34:$B$777,R$190)+'СЕТ СН'!$F$12-'СЕТ СН'!$F$23</f>
        <v>-518.02211837000004</v>
      </c>
      <c r="S194" s="37">
        <f>SUMIFS(СВЦЭМ!$F$34:$F$777,СВЦЭМ!$A$34:$A$777,$A194,СВЦЭМ!$B$34:$B$777,S$190)+'СЕТ СН'!$F$12-'СЕТ СН'!$F$23</f>
        <v>-519.22196700999996</v>
      </c>
      <c r="T194" s="37">
        <f>SUMIFS(СВЦЭМ!$F$34:$F$777,СВЦЭМ!$A$34:$A$777,$A194,СВЦЭМ!$B$34:$B$777,T$190)+'СЕТ СН'!$F$12-'СЕТ СН'!$F$23</f>
        <v>-517.75303543999996</v>
      </c>
      <c r="U194" s="37">
        <f>SUMIFS(СВЦЭМ!$F$34:$F$777,СВЦЭМ!$A$34:$A$777,$A194,СВЦЭМ!$B$34:$B$777,U$190)+'СЕТ СН'!$F$12-'СЕТ СН'!$F$23</f>
        <v>-518.09532031000003</v>
      </c>
      <c r="V194" s="37">
        <f>SUMIFS(СВЦЭМ!$F$34:$F$777,СВЦЭМ!$A$34:$A$777,$A194,СВЦЭМ!$B$34:$B$777,V$190)+'СЕТ СН'!$F$12-'СЕТ СН'!$F$23</f>
        <v>-516.03232963999994</v>
      </c>
      <c r="W194" s="37">
        <f>SUMIFS(СВЦЭМ!$F$34:$F$777,СВЦЭМ!$A$34:$A$777,$A194,СВЦЭМ!$B$34:$B$777,W$190)+'СЕТ СН'!$F$12-'СЕТ СН'!$F$23</f>
        <v>-507.75716110000002</v>
      </c>
      <c r="X194" s="37">
        <f>SUMIFS(СВЦЭМ!$F$34:$F$777,СВЦЭМ!$A$34:$A$777,$A194,СВЦЭМ!$B$34:$B$777,X$190)+'СЕТ СН'!$F$12-'СЕТ СН'!$F$23</f>
        <v>-499.67583723000001</v>
      </c>
      <c r="Y194" s="37">
        <f>SUMIFS(СВЦЭМ!$F$34:$F$777,СВЦЭМ!$A$34:$A$777,$A194,СВЦЭМ!$B$34:$B$777,Y$190)+'СЕТ СН'!$F$12-'СЕТ СН'!$F$23</f>
        <v>-491.21393098999999</v>
      </c>
    </row>
    <row r="195" spans="1:25" ht="15.75" x14ac:dyDescent="0.2">
      <c r="A195" s="36">
        <f t="shared" si="5"/>
        <v>42952</v>
      </c>
      <c r="B195" s="37">
        <f>SUMIFS(СВЦЭМ!$F$34:$F$777,СВЦЭМ!$A$34:$A$777,$A195,СВЦЭМ!$B$34:$B$777,B$190)+'СЕТ СН'!$F$12-'СЕТ СН'!$F$23</f>
        <v>-484.36593204999997</v>
      </c>
      <c r="C195" s="37">
        <f>SUMIFS(СВЦЭМ!$F$34:$F$777,СВЦЭМ!$A$34:$A$777,$A195,СВЦЭМ!$B$34:$B$777,C$190)+'СЕТ СН'!$F$12-'СЕТ СН'!$F$23</f>
        <v>-474.35253057</v>
      </c>
      <c r="D195" s="37">
        <f>SUMIFS(СВЦЭМ!$F$34:$F$777,СВЦЭМ!$A$34:$A$777,$A195,СВЦЭМ!$B$34:$B$777,D$190)+'СЕТ СН'!$F$12-'СЕТ СН'!$F$23</f>
        <v>-471.75218225000003</v>
      </c>
      <c r="E195" s="37">
        <f>SUMIFS(СВЦЭМ!$F$34:$F$777,СВЦЭМ!$A$34:$A$777,$A195,СВЦЭМ!$B$34:$B$777,E$190)+'СЕТ СН'!$F$12-'СЕТ СН'!$F$23</f>
        <v>-470.30127764999997</v>
      </c>
      <c r="F195" s="37">
        <f>SUMIFS(СВЦЭМ!$F$34:$F$777,СВЦЭМ!$A$34:$A$777,$A195,СВЦЭМ!$B$34:$B$777,F$190)+'СЕТ СН'!$F$12-'СЕТ СН'!$F$23</f>
        <v>-470.50428146000002</v>
      </c>
      <c r="G195" s="37">
        <f>SUMIFS(СВЦЭМ!$F$34:$F$777,СВЦЭМ!$A$34:$A$777,$A195,СВЦЭМ!$B$34:$B$777,G$190)+'СЕТ СН'!$F$12-'СЕТ СН'!$F$23</f>
        <v>-470.37839844000001</v>
      </c>
      <c r="H195" s="37">
        <f>SUMIFS(СВЦЭМ!$F$34:$F$777,СВЦЭМ!$A$34:$A$777,$A195,СВЦЭМ!$B$34:$B$777,H$190)+'СЕТ СН'!$F$12-'СЕТ СН'!$F$23</f>
        <v>-474.14070457000003</v>
      </c>
      <c r="I195" s="37">
        <f>SUMIFS(СВЦЭМ!$F$34:$F$777,СВЦЭМ!$A$34:$A$777,$A195,СВЦЭМ!$B$34:$B$777,I$190)+'СЕТ СН'!$F$12-'СЕТ СН'!$F$23</f>
        <v>-485.49062414000002</v>
      </c>
      <c r="J195" s="37">
        <f>SUMIFS(СВЦЭМ!$F$34:$F$777,СВЦЭМ!$A$34:$A$777,$A195,СВЦЭМ!$B$34:$B$777,J$190)+'СЕТ СН'!$F$12-'СЕТ СН'!$F$23</f>
        <v>-500.51539674999998</v>
      </c>
      <c r="K195" s="37">
        <f>SUMIFS(СВЦЭМ!$F$34:$F$777,СВЦЭМ!$A$34:$A$777,$A195,СВЦЭМ!$B$34:$B$777,K$190)+'СЕТ СН'!$F$12-'СЕТ СН'!$F$23</f>
        <v>-512.49523955999996</v>
      </c>
      <c r="L195" s="37">
        <f>SUMIFS(СВЦЭМ!$F$34:$F$777,СВЦЭМ!$A$34:$A$777,$A195,СВЦЭМ!$B$34:$B$777,L$190)+'СЕТ СН'!$F$12-'СЕТ СН'!$F$23</f>
        <v>-518.02520575999995</v>
      </c>
      <c r="M195" s="37">
        <f>SUMIFS(СВЦЭМ!$F$34:$F$777,СВЦЭМ!$A$34:$A$777,$A195,СВЦЭМ!$B$34:$B$777,M$190)+'СЕТ СН'!$F$12-'СЕТ СН'!$F$23</f>
        <v>-518.57698492999998</v>
      </c>
      <c r="N195" s="37">
        <f>SUMIFS(СВЦЭМ!$F$34:$F$777,СВЦЭМ!$A$34:$A$777,$A195,СВЦЭМ!$B$34:$B$777,N$190)+'СЕТ СН'!$F$12-'СЕТ СН'!$F$23</f>
        <v>-519.05025502000001</v>
      </c>
      <c r="O195" s="37">
        <f>SUMIFS(СВЦЭМ!$F$34:$F$777,СВЦЭМ!$A$34:$A$777,$A195,СВЦЭМ!$B$34:$B$777,O$190)+'СЕТ СН'!$F$12-'СЕТ СН'!$F$23</f>
        <v>-519.09628595000004</v>
      </c>
      <c r="P195" s="37">
        <f>SUMIFS(СВЦЭМ!$F$34:$F$777,СВЦЭМ!$A$34:$A$777,$A195,СВЦЭМ!$B$34:$B$777,P$190)+'СЕТ СН'!$F$12-'СЕТ СН'!$F$23</f>
        <v>-518.89738336000005</v>
      </c>
      <c r="Q195" s="37">
        <f>SUMIFS(СВЦЭМ!$F$34:$F$777,СВЦЭМ!$A$34:$A$777,$A195,СВЦЭМ!$B$34:$B$777,Q$190)+'СЕТ СН'!$F$12-'СЕТ СН'!$F$23</f>
        <v>-519.06636774000003</v>
      </c>
      <c r="R195" s="37">
        <f>SUMIFS(СВЦЭМ!$F$34:$F$777,СВЦЭМ!$A$34:$A$777,$A195,СВЦЭМ!$B$34:$B$777,R$190)+'СЕТ СН'!$F$12-'СЕТ СН'!$F$23</f>
        <v>-519.22816936000004</v>
      </c>
      <c r="S195" s="37">
        <f>SUMIFS(СВЦЭМ!$F$34:$F$777,СВЦЭМ!$A$34:$A$777,$A195,СВЦЭМ!$B$34:$B$777,S$190)+'СЕТ СН'!$F$12-'СЕТ СН'!$F$23</f>
        <v>-519.56902008999998</v>
      </c>
      <c r="T195" s="37">
        <f>SUMIFS(СВЦЭМ!$F$34:$F$777,СВЦЭМ!$A$34:$A$777,$A195,СВЦЭМ!$B$34:$B$777,T$190)+'СЕТ СН'!$F$12-'СЕТ СН'!$F$23</f>
        <v>-519.65272185000003</v>
      </c>
      <c r="U195" s="37">
        <f>SUMIFS(СВЦЭМ!$F$34:$F$777,СВЦЭМ!$A$34:$A$777,$A195,СВЦЭМ!$B$34:$B$777,U$190)+'СЕТ СН'!$F$12-'СЕТ СН'!$F$23</f>
        <v>-519.66564700000004</v>
      </c>
      <c r="V195" s="37">
        <f>SUMIFS(СВЦЭМ!$F$34:$F$777,СВЦЭМ!$A$34:$A$777,$A195,СВЦЭМ!$B$34:$B$777,V$190)+'СЕТ СН'!$F$12-'СЕТ СН'!$F$23</f>
        <v>-517.41733117000001</v>
      </c>
      <c r="W195" s="37">
        <f>SUMIFS(СВЦЭМ!$F$34:$F$777,СВЦЭМ!$A$34:$A$777,$A195,СВЦЭМ!$B$34:$B$777,W$190)+'СЕТ СН'!$F$12-'СЕТ СН'!$F$23</f>
        <v>-510.00241449999999</v>
      </c>
      <c r="X195" s="37">
        <f>SUMIFS(СВЦЭМ!$F$34:$F$777,СВЦЭМ!$A$34:$A$777,$A195,СВЦЭМ!$B$34:$B$777,X$190)+'СЕТ СН'!$F$12-'СЕТ СН'!$F$23</f>
        <v>-499.99501665000003</v>
      </c>
      <c r="Y195" s="37">
        <f>SUMIFS(СВЦЭМ!$F$34:$F$777,СВЦЭМ!$A$34:$A$777,$A195,СВЦЭМ!$B$34:$B$777,Y$190)+'СЕТ СН'!$F$12-'СЕТ СН'!$F$23</f>
        <v>-490.05717184000002</v>
      </c>
    </row>
    <row r="196" spans="1:25" ht="15.75" x14ac:dyDescent="0.2">
      <c r="A196" s="36">
        <f t="shared" si="5"/>
        <v>42953</v>
      </c>
      <c r="B196" s="37">
        <f>SUMIFS(СВЦЭМ!$F$34:$F$777,СВЦЭМ!$A$34:$A$777,$A196,СВЦЭМ!$B$34:$B$777,B$190)+'СЕТ СН'!$F$12-'СЕТ СН'!$F$23</f>
        <v>-482.65220936999998</v>
      </c>
      <c r="C196" s="37">
        <f>SUMIFS(СВЦЭМ!$F$34:$F$777,СВЦЭМ!$A$34:$A$777,$A196,СВЦЭМ!$B$34:$B$777,C$190)+'СЕТ СН'!$F$12-'СЕТ СН'!$F$23</f>
        <v>-473.19096282999999</v>
      </c>
      <c r="D196" s="37">
        <f>SUMIFS(СВЦЭМ!$F$34:$F$777,СВЦЭМ!$A$34:$A$777,$A196,СВЦЭМ!$B$34:$B$777,D$190)+'СЕТ СН'!$F$12-'СЕТ СН'!$F$23</f>
        <v>-470.09746561999998</v>
      </c>
      <c r="E196" s="37">
        <f>SUMIFS(СВЦЭМ!$F$34:$F$777,СВЦЭМ!$A$34:$A$777,$A196,СВЦЭМ!$B$34:$B$777,E$190)+'СЕТ СН'!$F$12-'СЕТ СН'!$F$23</f>
        <v>-469.82965263</v>
      </c>
      <c r="F196" s="37">
        <f>SUMIFS(СВЦЭМ!$F$34:$F$777,СВЦЭМ!$A$34:$A$777,$A196,СВЦЭМ!$B$34:$B$777,F$190)+'СЕТ СН'!$F$12-'СЕТ СН'!$F$23</f>
        <v>-471.56135175999998</v>
      </c>
      <c r="G196" s="37">
        <f>SUMIFS(СВЦЭМ!$F$34:$F$777,СВЦЭМ!$A$34:$A$777,$A196,СВЦЭМ!$B$34:$B$777,G$190)+'СЕТ СН'!$F$12-'СЕТ СН'!$F$23</f>
        <v>-471.72807119999999</v>
      </c>
      <c r="H196" s="37">
        <f>SUMIFS(СВЦЭМ!$F$34:$F$777,СВЦЭМ!$A$34:$A$777,$A196,СВЦЭМ!$B$34:$B$777,H$190)+'СЕТ СН'!$F$12-'СЕТ СН'!$F$23</f>
        <v>-470.67486253999999</v>
      </c>
      <c r="I196" s="37">
        <f>SUMIFS(СВЦЭМ!$F$34:$F$777,СВЦЭМ!$A$34:$A$777,$A196,СВЦЭМ!$B$34:$B$777,I$190)+'СЕТ СН'!$F$12-'СЕТ СН'!$F$23</f>
        <v>-482.39747229</v>
      </c>
      <c r="J196" s="37">
        <f>SUMIFS(СВЦЭМ!$F$34:$F$777,СВЦЭМ!$A$34:$A$777,$A196,СВЦЭМ!$B$34:$B$777,J$190)+'СЕТ СН'!$F$12-'СЕТ СН'!$F$23</f>
        <v>-498.32433037999999</v>
      </c>
      <c r="K196" s="37">
        <f>SUMIFS(СВЦЭМ!$F$34:$F$777,СВЦЭМ!$A$34:$A$777,$A196,СВЦЭМ!$B$34:$B$777,K$190)+'СЕТ СН'!$F$12-'СЕТ СН'!$F$23</f>
        <v>-509.99992185999997</v>
      </c>
      <c r="L196" s="37">
        <f>SUMIFS(СВЦЭМ!$F$34:$F$777,СВЦЭМ!$A$34:$A$777,$A196,СВЦЭМ!$B$34:$B$777,L$190)+'СЕТ СН'!$F$12-'СЕТ СН'!$F$23</f>
        <v>-517.56022746999997</v>
      </c>
      <c r="M196" s="37">
        <f>SUMIFS(СВЦЭМ!$F$34:$F$777,СВЦЭМ!$A$34:$A$777,$A196,СВЦЭМ!$B$34:$B$777,M$190)+'СЕТ СН'!$F$12-'СЕТ СН'!$F$23</f>
        <v>-518.06951723999998</v>
      </c>
      <c r="N196" s="37">
        <f>SUMIFS(СВЦЭМ!$F$34:$F$777,СВЦЭМ!$A$34:$A$777,$A196,СВЦЭМ!$B$34:$B$777,N$190)+'СЕТ СН'!$F$12-'СЕТ СН'!$F$23</f>
        <v>-518.22815028000002</v>
      </c>
      <c r="O196" s="37">
        <f>SUMIFS(СВЦЭМ!$F$34:$F$777,СВЦЭМ!$A$34:$A$777,$A196,СВЦЭМ!$B$34:$B$777,O$190)+'СЕТ СН'!$F$12-'СЕТ СН'!$F$23</f>
        <v>-518.26693039999998</v>
      </c>
      <c r="P196" s="37">
        <f>SUMIFS(СВЦЭМ!$F$34:$F$777,СВЦЭМ!$A$34:$A$777,$A196,СВЦЭМ!$B$34:$B$777,P$190)+'СЕТ СН'!$F$12-'СЕТ СН'!$F$23</f>
        <v>-518.10326599999996</v>
      </c>
      <c r="Q196" s="37">
        <f>SUMIFS(СВЦЭМ!$F$34:$F$777,СВЦЭМ!$A$34:$A$777,$A196,СВЦЭМ!$B$34:$B$777,Q$190)+'СЕТ СН'!$F$12-'СЕТ СН'!$F$23</f>
        <v>-518.16219725999997</v>
      </c>
      <c r="R196" s="37">
        <f>SUMIFS(СВЦЭМ!$F$34:$F$777,СВЦЭМ!$A$34:$A$777,$A196,СВЦЭМ!$B$34:$B$777,R$190)+'СЕТ СН'!$F$12-'СЕТ СН'!$F$23</f>
        <v>-517.82462554999995</v>
      </c>
      <c r="S196" s="37">
        <f>SUMIFS(СВЦЭМ!$F$34:$F$777,СВЦЭМ!$A$34:$A$777,$A196,СВЦЭМ!$B$34:$B$777,S$190)+'СЕТ СН'!$F$12-'СЕТ СН'!$F$23</f>
        <v>-517.77798981000001</v>
      </c>
      <c r="T196" s="37">
        <f>SUMIFS(СВЦЭМ!$F$34:$F$777,СВЦЭМ!$A$34:$A$777,$A196,СВЦЭМ!$B$34:$B$777,T$190)+'СЕТ СН'!$F$12-'СЕТ СН'!$F$23</f>
        <v>-517.63573174999999</v>
      </c>
      <c r="U196" s="37">
        <f>SUMIFS(СВЦЭМ!$F$34:$F$777,СВЦЭМ!$A$34:$A$777,$A196,СВЦЭМ!$B$34:$B$777,U$190)+'СЕТ СН'!$F$12-'СЕТ СН'!$F$23</f>
        <v>-517.57351686000004</v>
      </c>
      <c r="V196" s="37">
        <f>SUMIFS(СВЦЭМ!$F$34:$F$777,СВЦЭМ!$A$34:$A$777,$A196,СВЦЭМ!$B$34:$B$777,V$190)+'СЕТ СН'!$F$12-'СЕТ СН'!$F$23</f>
        <v>-514.40579117000004</v>
      </c>
      <c r="W196" s="37">
        <f>SUMIFS(СВЦЭМ!$F$34:$F$777,СВЦЭМ!$A$34:$A$777,$A196,СВЦЭМ!$B$34:$B$777,W$190)+'СЕТ СН'!$F$12-'СЕТ СН'!$F$23</f>
        <v>-508.23074119</v>
      </c>
      <c r="X196" s="37">
        <f>SUMIFS(СВЦЭМ!$F$34:$F$777,СВЦЭМ!$A$34:$A$777,$A196,СВЦЭМ!$B$34:$B$777,X$190)+'СЕТ СН'!$F$12-'СЕТ СН'!$F$23</f>
        <v>-498.46190831000001</v>
      </c>
      <c r="Y196" s="37">
        <f>SUMIFS(СВЦЭМ!$F$34:$F$777,СВЦЭМ!$A$34:$A$777,$A196,СВЦЭМ!$B$34:$B$777,Y$190)+'СЕТ СН'!$F$12-'СЕТ СН'!$F$23</f>
        <v>-490.79575740000001</v>
      </c>
    </row>
    <row r="197" spans="1:25" ht="15.75" x14ac:dyDescent="0.2">
      <c r="A197" s="36">
        <f t="shared" si="5"/>
        <v>42954</v>
      </c>
      <c r="B197" s="37">
        <f>SUMIFS(СВЦЭМ!$F$34:$F$777,СВЦЭМ!$A$34:$A$777,$A197,СВЦЭМ!$B$34:$B$777,B$190)+'СЕТ СН'!$F$12-'СЕТ СН'!$F$23</f>
        <v>-470.31726624999999</v>
      </c>
      <c r="C197" s="37">
        <f>SUMIFS(СВЦЭМ!$F$34:$F$777,СВЦЭМ!$A$34:$A$777,$A197,СВЦЭМ!$B$34:$B$777,C$190)+'СЕТ СН'!$F$12-'СЕТ СН'!$F$23</f>
        <v>-466.10220300999998</v>
      </c>
      <c r="D197" s="37">
        <f>SUMIFS(СВЦЭМ!$F$34:$F$777,СВЦЭМ!$A$34:$A$777,$A197,СВЦЭМ!$B$34:$B$777,D$190)+'СЕТ СН'!$F$12-'СЕТ СН'!$F$23</f>
        <v>-467.47902734000002</v>
      </c>
      <c r="E197" s="37">
        <f>SUMIFS(СВЦЭМ!$F$34:$F$777,СВЦЭМ!$A$34:$A$777,$A197,СВЦЭМ!$B$34:$B$777,E$190)+'СЕТ СН'!$F$12-'СЕТ СН'!$F$23</f>
        <v>-468.06427246999999</v>
      </c>
      <c r="F197" s="37">
        <f>SUMIFS(СВЦЭМ!$F$34:$F$777,СВЦЭМ!$A$34:$A$777,$A197,СВЦЭМ!$B$34:$B$777,F$190)+'СЕТ СН'!$F$12-'СЕТ СН'!$F$23</f>
        <v>-468.52160067</v>
      </c>
      <c r="G197" s="37">
        <f>SUMIFS(СВЦЭМ!$F$34:$F$777,СВЦЭМ!$A$34:$A$777,$A197,СВЦЭМ!$B$34:$B$777,G$190)+'СЕТ СН'!$F$12-'СЕТ СН'!$F$23</f>
        <v>-467.81346524000003</v>
      </c>
      <c r="H197" s="37">
        <f>SUMIFS(СВЦЭМ!$F$34:$F$777,СВЦЭМ!$A$34:$A$777,$A197,СВЦЭМ!$B$34:$B$777,H$190)+'СЕТ СН'!$F$12-'СЕТ СН'!$F$23</f>
        <v>-465.66400196000001</v>
      </c>
      <c r="I197" s="37">
        <f>SUMIFS(СВЦЭМ!$F$34:$F$777,СВЦЭМ!$A$34:$A$777,$A197,СВЦЭМ!$B$34:$B$777,I$190)+'СЕТ СН'!$F$12-'СЕТ СН'!$F$23</f>
        <v>-478.88449992</v>
      </c>
      <c r="J197" s="37">
        <f>SUMIFS(СВЦЭМ!$F$34:$F$777,СВЦЭМ!$A$34:$A$777,$A197,СВЦЭМ!$B$34:$B$777,J$190)+'СЕТ СН'!$F$12-'СЕТ СН'!$F$23</f>
        <v>-497.28512462999998</v>
      </c>
      <c r="K197" s="37">
        <f>SUMIFS(СВЦЭМ!$F$34:$F$777,СВЦЭМ!$A$34:$A$777,$A197,СВЦЭМ!$B$34:$B$777,K$190)+'СЕТ СН'!$F$12-'СЕТ СН'!$F$23</f>
        <v>-508.88390734000001</v>
      </c>
      <c r="L197" s="37">
        <f>SUMIFS(СВЦЭМ!$F$34:$F$777,СВЦЭМ!$A$34:$A$777,$A197,СВЦЭМ!$B$34:$B$777,L$190)+'СЕТ СН'!$F$12-'СЕТ СН'!$F$23</f>
        <v>-515.39964906</v>
      </c>
      <c r="M197" s="37">
        <f>SUMIFS(СВЦЭМ!$F$34:$F$777,СВЦЭМ!$A$34:$A$777,$A197,СВЦЭМ!$B$34:$B$777,M$190)+'СЕТ СН'!$F$12-'СЕТ СН'!$F$23</f>
        <v>-515.78165017000003</v>
      </c>
      <c r="N197" s="37">
        <f>SUMIFS(СВЦЭМ!$F$34:$F$777,СВЦЭМ!$A$34:$A$777,$A197,СВЦЭМ!$B$34:$B$777,N$190)+'СЕТ СН'!$F$12-'СЕТ СН'!$F$23</f>
        <v>-515.37293380999995</v>
      </c>
      <c r="O197" s="37">
        <f>SUMIFS(СВЦЭМ!$F$34:$F$777,СВЦЭМ!$A$34:$A$777,$A197,СВЦЭМ!$B$34:$B$777,O$190)+'СЕТ СН'!$F$12-'СЕТ СН'!$F$23</f>
        <v>-517.08561353999994</v>
      </c>
      <c r="P197" s="37">
        <f>SUMIFS(СВЦЭМ!$F$34:$F$777,СВЦЭМ!$A$34:$A$777,$A197,СВЦЭМ!$B$34:$B$777,P$190)+'СЕТ СН'!$F$12-'СЕТ СН'!$F$23</f>
        <v>-515.64248505</v>
      </c>
      <c r="Q197" s="37">
        <f>SUMIFS(СВЦЭМ!$F$34:$F$777,СВЦЭМ!$A$34:$A$777,$A197,СВЦЭМ!$B$34:$B$777,Q$190)+'СЕТ СН'!$F$12-'СЕТ СН'!$F$23</f>
        <v>-515.46878415000003</v>
      </c>
      <c r="R197" s="37">
        <f>SUMIFS(СВЦЭМ!$F$34:$F$777,СВЦЭМ!$A$34:$A$777,$A197,СВЦЭМ!$B$34:$B$777,R$190)+'СЕТ СН'!$F$12-'СЕТ СН'!$F$23</f>
        <v>-515.27510224000002</v>
      </c>
      <c r="S197" s="37">
        <f>SUMIFS(СВЦЭМ!$F$34:$F$777,СВЦЭМ!$A$34:$A$777,$A197,СВЦЭМ!$B$34:$B$777,S$190)+'СЕТ СН'!$F$12-'СЕТ СН'!$F$23</f>
        <v>-516.19322700999999</v>
      </c>
      <c r="T197" s="37">
        <f>SUMIFS(СВЦЭМ!$F$34:$F$777,СВЦЭМ!$A$34:$A$777,$A197,СВЦЭМ!$B$34:$B$777,T$190)+'СЕТ СН'!$F$12-'СЕТ СН'!$F$23</f>
        <v>-515.74618423000004</v>
      </c>
      <c r="U197" s="37">
        <f>SUMIFS(СВЦЭМ!$F$34:$F$777,СВЦЭМ!$A$34:$A$777,$A197,СВЦЭМ!$B$34:$B$777,U$190)+'СЕТ СН'!$F$12-'СЕТ СН'!$F$23</f>
        <v>-515.93028816000003</v>
      </c>
      <c r="V197" s="37">
        <f>SUMIFS(СВЦЭМ!$F$34:$F$777,СВЦЭМ!$A$34:$A$777,$A197,СВЦЭМ!$B$34:$B$777,V$190)+'СЕТ СН'!$F$12-'СЕТ СН'!$F$23</f>
        <v>-513.30623147999995</v>
      </c>
      <c r="W197" s="37">
        <f>SUMIFS(СВЦЭМ!$F$34:$F$777,СВЦЭМ!$A$34:$A$777,$A197,СВЦЭМ!$B$34:$B$777,W$190)+'СЕТ СН'!$F$12-'СЕТ СН'!$F$23</f>
        <v>-506.58313747</v>
      </c>
      <c r="X197" s="37">
        <f>SUMIFS(СВЦЭМ!$F$34:$F$777,СВЦЭМ!$A$34:$A$777,$A197,СВЦЭМ!$B$34:$B$777,X$190)+'СЕТ СН'!$F$12-'СЕТ СН'!$F$23</f>
        <v>-495.24096027000002</v>
      </c>
      <c r="Y197" s="37">
        <f>SUMIFS(СВЦЭМ!$F$34:$F$777,СВЦЭМ!$A$34:$A$777,$A197,СВЦЭМ!$B$34:$B$777,Y$190)+'СЕТ СН'!$F$12-'СЕТ СН'!$F$23</f>
        <v>-484.81362131000003</v>
      </c>
    </row>
    <row r="198" spans="1:25" ht="15.75" x14ac:dyDescent="0.2">
      <c r="A198" s="36">
        <f t="shared" si="5"/>
        <v>42955</v>
      </c>
      <c r="B198" s="37">
        <f>SUMIFS(СВЦЭМ!$F$34:$F$777,СВЦЭМ!$A$34:$A$777,$A198,СВЦЭМ!$B$34:$B$777,B$190)+'СЕТ СН'!$F$12-'СЕТ СН'!$F$23</f>
        <v>-475.88418433999999</v>
      </c>
      <c r="C198" s="37">
        <f>SUMIFS(СВЦЭМ!$F$34:$F$777,СВЦЭМ!$A$34:$A$777,$A198,СВЦЭМ!$B$34:$B$777,C$190)+'СЕТ СН'!$F$12-'СЕТ СН'!$F$23</f>
        <v>-467.28091608</v>
      </c>
      <c r="D198" s="37">
        <f>SUMIFS(СВЦЭМ!$F$34:$F$777,СВЦЭМ!$A$34:$A$777,$A198,СВЦЭМ!$B$34:$B$777,D$190)+'СЕТ СН'!$F$12-'СЕТ СН'!$F$23</f>
        <v>-467.80245116999998</v>
      </c>
      <c r="E198" s="37">
        <f>SUMIFS(СВЦЭМ!$F$34:$F$777,СВЦЭМ!$A$34:$A$777,$A198,СВЦЭМ!$B$34:$B$777,E$190)+'СЕТ СН'!$F$12-'СЕТ СН'!$F$23</f>
        <v>-468.77310313999999</v>
      </c>
      <c r="F198" s="37">
        <f>SUMIFS(СВЦЭМ!$F$34:$F$777,СВЦЭМ!$A$34:$A$777,$A198,СВЦЭМ!$B$34:$B$777,F$190)+'СЕТ СН'!$F$12-'СЕТ СН'!$F$23</f>
        <v>-468.95070286999999</v>
      </c>
      <c r="G198" s="37">
        <f>SUMIFS(СВЦЭМ!$F$34:$F$777,СВЦЭМ!$A$34:$A$777,$A198,СВЦЭМ!$B$34:$B$777,G$190)+'СЕТ СН'!$F$12-'СЕТ СН'!$F$23</f>
        <v>-468.38397837000002</v>
      </c>
      <c r="H198" s="37">
        <f>SUMIFS(СВЦЭМ!$F$34:$F$777,СВЦЭМ!$A$34:$A$777,$A198,СВЦЭМ!$B$34:$B$777,H$190)+'СЕТ СН'!$F$12-'СЕТ СН'!$F$23</f>
        <v>-467.82561009</v>
      </c>
      <c r="I198" s="37">
        <f>SUMIFS(СВЦЭМ!$F$34:$F$777,СВЦЭМ!$A$34:$A$777,$A198,СВЦЭМ!$B$34:$B$777,I$190)+'СЕТ СН'!$F$12-'СЕТ СН'!$F$23</f>
        <v>-481.67855388999999</v>
      </c>
      <c r="J198" s="37">
        <f>SUMIFS(СВЦЭМ!$F$34:$F$777,СВЦЭМ!$A$34:$A$777,$A198,СВЦЭМ!$B$34:$B$777,J$190)+'СЕТ СН'!$F$12-'СЕТ СН'!$F$23</f>
        <v>-498.45409635999999</v>
      </c>
      <c r="K198" s="37">
        <f>SUMIFS(СВЦЭМ!$F$34:$F$777,СВЦЭМ!$A$34:$A$777,$A198,СВЦЭМ!$B$34:$B$777,K$190)+'СЕТ СН'!$F$12-'СЕТ СН'!$F$23</f>
        <v>-509.66611394</v>
      </c>
      <c r="L198" s="37">
        <f>SUMIFS(СВЦЭМ!$F$34:$F$777,СВЦЭМ!$A$34:$A$777,$A198,СВЦЭМ!$B$34:$B$777,L$190)+'СЕТ СН'!$F$12-'СЕТ СН'!$F$23</f>
        <v>-516.80989783999996</v>
      </c>
      <c r="M198" s="37">
        <f>SUMIFS(СВЦЭМ!$F$34:$F$777,СВЦЭМ!$A$34:$A$777,$A198,СВЦЭМ!$B$34:$B$777,M$190)+'СЕТ СН'!$F$12-'СЕТ СН'!$F$23</f>
        <v>-517.54992004999997</v>
      </c>
      <c r="N198" s="37">
        <f>SUMIFS(СВЦЭМ!$F$34:$F$777,СВЦЭМ!$A$34:$A$777,$A198,СВЦЭМ!$B$34:$B$777,N$190)+'СЕТ СН'!$F$12-'СЕТ СН'!$F$23</f>
        <v>-517.23838711999997</v>
      </c>
      <c r="O198" s="37">
        <f>SUMIFS(СВЦЭМ!$F$34:$F$777,СВЦЭМ!$A$34:$A$777,$A198,СВЦЭМ!$B$34:$B$777,O$190)+'СЕТ СН'!$F$12-'СЕТ СН'!$F$23</f>
        <v>-518.69427817999997</v>
      </c>
      <c r="P198" s="37">
        <f>SUMIFS(СВЦЭМ!$F$34:$F$777,СВЦЭМ!$A$34:$A$777,$A198,СВЦЭМ!$B$34:$B$777,P$190)+'СЕТ СН'!$F$12-'СЕТ СН'!$F$23</f>
        <v>-516.98273530999995</v>
      </c>
      <c r="Q198" s="37">
        <f>SUMIFS(СВЦЭМ!$F$34:$F$777,СВЦЭМ!$A$34:$A$777,$A198,СВЦЭМ!$B$34:$B$777,Q$190)+'СЕТ СН'!$F$12-'СЕТ СН'!$F$23</f>
        <v>-516.24219276999997</v>
      </c>
      <c r="R198" s="37">
        <f>SUMIFS(СВЦЭМ!$F$34:$F$777,СВЦЭМ!$A$34:$A$777,$A198,СВЦЭМ!$B$34:$B$777,R$190)+'СЕТ СН'!$F$12-'СЕТ СН'!$F$23</f>
        <v>-516.14912243000003</v>
      </c>
      <c r="S198" s="37">
        <f>SUMIFS(СВЦЭМ!$F$34:$F$777,СВЦЭМ!$A$34:$A$777,$A198,СВЦЭМ!$B$34:$B$777,S$190)+'СЕТ СН'!$F$12-'СЕТ СН'!$F$23</f>
        <v>-517.71718913999996</v>
      </c>
      <c r="T198" s="37">
        <f>SUMIFS(СВЦЭМ!$F$34:$F$777,СВЦЭМ!$A$34:$A$777,$A198,СВЦЭМ!$B$34:$B$777,T$190)+'СЕТ СН'!$F$12-'СЕТ СН'!$F$23</f>
        <v>-515.91643633000001</v>
      </c>
      <c r="U198" s="37">
        <f>SUMIFS(СВЦЭМ!$F$34:$F$777,СВЦЭМ!$A$34:$A$777,$A198,СВЦЭМ!$B$34:$B$777,U$190)+'СЕТ СН'!$F$12-'СЕТ СН'!$F$23</f>
        <v>-516.08072089999996</v>
      </c>
      <c r="V198" s="37">
        <f>SUMIFS(СВЦЭМ!$F$34:$F$777,СВЦЭМ!$A$34:$A$777,$A198,СВЦЭМ!$B$34:$B$777,V$190)+'СЕТ СН'!$F$12-'СЕТ СН'!$F$23</f>
        <v>-513.45061347000001</v>
      </c>
      <c r="W198" s="37">
        <f>SUMIFS(СВЦЭМ!$F$34:$F$777,СВЦЭМ!$A$34:$A$777,$A198,СВЦЭМ!$B$34:$B$777,W$190)+'СЕТ СН'!$F$12-'СЕТ СН'!$F$23</f>
        <v>-506.29095871999999</v>
      </c>
      <c r="X198" s="37">
        <f>SUMIFS(СВЦЭМ!$F$34:$F$777,СВЦЭМ!$A$34:$A$777,$A198,СВЦЭМ!$B$34:$B$777,X$190)+'СЕТ СН'!$F$12-'СЕТ СН'!$F$23</f>
        <v>-494.83799359</v>
      </c>
      <c r="Y198" s="37">
        <f>SUMIFS(СВЦЭМ!$F$34:$F$777,СВЦЭМ!$A$34:$A$777,$A198,СВЦЭМ!$B$34:$B$777,Y$190)+'СЕТ СН'!$F$12-'СЕТ СН'!$F$23</f>
        <v>-481.27559312</v>
      </c>
    </row>
    <row r="199" spans="1:25" ht="15.75" x14ac:dyDescent="0.2">
      <c r="A199" s="36">
        <f t="shared" si="5"/>
        <v>42956</v>
      </c>
      <c r="B199" s="37">
        <f>SUMIFS(СВЦЭМ!$F$34:$F$777,СВЦЭМ!$A$34:$A$777,$A199,СВЦЭМ!$B$34:$B$777,B$190)+'СЕТ СН'!$F$12-'СЕТ СН'!$F$23</f>
        <v>-470.70523101999999</v>
      </c>
      <c r="C199" s="37">
        <f>SUMIFS(СВЦЭМ!$F$34:$F$777,СВЦЭМ!$A$34:$A$777,$A199,СВЦЭМ!$B$34:$B$777,C$190)+'СЕТ СН'!$F$12-'СЕТ СН'!$F$23</f>
        <v>-469.70153140000002</v>
      </c>
      <c r="D199" s="37">
        <f>SUMIFS(СВЦЭМ!$F$34:$F$777,СВЦЭМ!$A$34:$A$777,$A199,СВЦЭМ!$B$34:$B$777,D$190)+'СЕТ СН'!$F$12-'СЕТ СН'!$F$23</f>
        <v>-470.45704502000001</v>
      </c>
      <c r="E199" s="37">
        <f>SUMIFS(СВЦЭМ!$F$34:$F$777,СВЦЭМ!$A$34:$A$777,$A199,СВЦЭМ!$B$34:$B$777,E$190)+'СЕТ СН'!$F$12-'СЕТ СН'!$F$23</f>
        <v>-471.31906416999999</v>
      </c>
      <c r="F199" s="37">
        <f>SUMIFS(СВЦЭМ!$F$34:$F$777,СВЦЭМ!$A$34:$A$777,$A199,СВЦЭМ!$B$34:$B$777,F$190)+'СЕТ СН'!$F$12-'СЕТ СН'!$F$23</f>
        <v>-471.71007845999998</v>
      </c>
      <c r="G199" s="37">
        <f>SUMIFS(СВЦЭМ!$F$34:$F$777,СВЦЭМ!$A$34:$A$777,$A199,СВЦЭМ!$B$34:$B$777,G$190)+'СЕТ СН'!$F$12-'СЕТ СН'!$F$23</f>
        <v>-471.06122012999998</v>
      </c>
      <c r="H199" s="37">
        <f>SUMIFS(СВЦЭМ!$F$34:$F$777,СВЦЭМ!$A$34:$A$777,$A199,СВЦЭМ!$B$34:$B$777,H$190)+'СЕТ СН'!$F$12-'СЕТ СН'!$F$23</f>
        <v>-469.72650969</v>
      </c>
      <c r="I199" s="37">
        <f>SUMIFS(СВЦЭМ!$F$34:$F$777,СВЦЭМ!$A$34:$A$777,$A199,СВЦЭМ!$B$34:$B$777,I$190)+'СЕТ СН'!$F$12-'СЕТ СН'!$F$23</f>
        <v>-477.68103940999998</v>
      </c>
      <c r="J199" s="37">
        <f>SUMIFS(СВЦЭМ!$F$34:$F$777,СВЦЭМ!$A$34:$A$777,$A199,СВЦЭМ!$B$34:$B$777,J$190)+'СЕТ СН'!$F$12-'СЕТ СН'!$F$23</f>
        <v>-490.65725372999998</v>
      </c>
      <c r="K199" s="37">
        <f>SUMIFS(СВЦЭМ!$F$34:$F$777,СВЦЭМ!$A$34:$A$777,$A199,СВЦЭМ!$B$34:$B$777,K$190)+'СЕТ СН'!$F$12-'СЕТ СН'!$F$23</f>
        <v>-503.80122212000003</v>
      </c>
      <c r="L199" s="37">
        <f>SUMIFS(СВЦЭМ!$F$34:$F$777,СВЦЭМ!$A$34:$A$777,$A199,СВЦЭМ!$B$34:$B$777,L$190)+'СЕТ СН'!$F$12-'СЕТ СН'!$F$23</f>
        <v>-513.36294225000006</v>
      </c>
      <c r="M199" s="37">
        <f>SUMIFS(СВЦЭМ!$F$34:$F$777,СВЦЭМ!$A$34:$A$777,$A199,СВЦЭМ!$B$34:$B$777,M$190)+'СЕТ СН'!$F$12-'СЕТ СН'!$F$23</f>
        <v>-516.22533152000005</v>
      </c>
      <c r="N199" s="37">
        <f>SUMIFS(СВЦЭМ!$F$34:$F$777,СВЦЭМ!$A$34:$A$777,$A199,СВЦЭМ!$B$34:$B$777,N$190)+'СЕТ СН'!$F$12-'СЕТ СН'!$F$23</f>
        <v>-515.71004559000005</v>
      </c>
      <c r="O199" s="37">
        <f>SUMIFS(СВЦЭМ!$F$34:$F$777,СВЦЭМ!$A$34:$A$777,$A199,СВЦЭМ!$B$34:$B$777,O$190)+'СЕТ СН'!$F$12-'СЕТ СН'!$F$23</f>
        <v>-516.74855472000002</v>
      </c>
      <c r="P199" s="37">
        <f>SUMIFS(СВЦЭМ!$F$34:$F$777,СВЦЭМ!$A$34:$A$777,$A199,СВЦЭМ!$B$34:$B$777,P$190)+'СЕТ СН'!$F$12-'СЕТ СН'!$F$23</f>
        <v>-515.26083936999999</v>
      </c>
      <c r="Q199" s="37">
        <f>SUMIFS(СВЦЭМ!$F$34:$F$777,СВЦЭМ!$A$34:$A$777,$A199,СВЦЭМ!$B$34:$B$777,Q$190)+'СЕТ СН'!$F$12-'СЕТ СН'!$F$23</f>
        <v>-514.97521151000001</v>
      </c>
      <c r="R199" s="37">
        <f>SUMIFS(СВЦЭМ!$F$34:$F$777,СВЦЭМ!$A$34:$A$777,$A199,СВЦЭМ!$B$34:$B$777,R$190)+'СЕТ СН'!$F$12-'СЕТ СН'!$F$23</f>
        <v>-514.32765138000002</v>
      </c>
      <c r="S199" s="37">
        <f>SUMIFS(СВЦЭМ!$F$34:$F$777,СВЦЭМ!$A$34:$A$777,$A199,СВЦЭМ!$B$34:$B$777,S$190)+'СЕТ СН'!$F$12-'СЕТ СН'!$F$23</f>
        <v>-515.45211770000003</v>
      </c>
      <c r="T199" s="37">
        <f>SUMIFS(СВЦЭМ!$F$34:$F$777,СВЦЭМ!$A$34:$A$777,$A199,СВЦЭМ!$B$34:$B$777,T$190)+'СЕТ СН'!$F$12-'СЕТ СН'!$F$23</f>
        <v>-514.69618377999996</v>
      </c>
      <c r="U199" s="37">
        <f>SUMIFS(СВЦЭМ!$F$34:$F$777,СВЦЭМ!$A$34:$A$777,$A199,СВЦЭМ!$B$34:$B$777,U$190)+'СЕТ СН'!$F$12-'СЕТ СН'!$F$23</f>
        <v>-514.63971472000003</v>
      </c>
      <c r="V199" s="37">
        <f>SUMIFS(СВЦЭМ!$F$34:$F$777,СВЦЭМ!$A$34:$A$777,$A199,СВЦЭМ!$B$34:$B$777,V$190)+'СЕТ СН'!$F$12-'СЕТ СН'!$F$23</f>
        <v>-512.33847983999999</v>
      </c>
      <c r="W199" s="37">
        <f>SUMIFS(СВЦЭМ!$F$34:$F$777,СВЦЭМ!$A$34:$A$777,$A199,СВЦЭМ!$B$34:$B$777,W$190)+'СЕТ СН'!$F$12-'СЕТ СН'!$F$23</f>
        <v>-505.60476857000003</v>
      </c>
      <c r="X199" s="37">
        <f>SUMIFS(СВЦЭМ!$F$34:$F$777,СВЦЭМ!$A$34:$A$777,$A199,СВЦЭМ!$B$34:$B$777,X$190)+'СЕТ СН'!$F$12-'СЕТ СН'!$F$23</f>
        <v>-500.83777411</v>
      </c>
      <c r="Y199" s="37">
        <f>SUMIFS(СВЦЭМ!$F$34:$F$777,СВЦЭМ!$A$34:$A$777,$A199,СВЦЭМ!$B$34:$B$777,Y$190)+'СЕТ СН'!$F$12-'СЕТ СН'!$F$23</f>
        <v>-497.10028629999999</v>
      </c>
    </row>
    <row r="200" spans="1:25" ht="15.75" x14ac:dyDescent="0.2">
      <c r="A200" s="36">
        <f t="shared" si="5"/>
        <v>42957</v>
      </c>
      <c r="B200" s="37">
        <f>SUMIFS(СВЦЭМ!$F$34:$F$777,СВЦЭМ!$A$34:$A$777,$A200,СВЦЭМ!$B$34:$B$777,B$190)+'СЕТ СН'!$F$12-'СЕТ СН'!$F$23</f>
        <v>-499.90334425999998</v>
      </c>
      <c r="C200" s="37">
        <f>SUMIFS(СВЦЭМ!$F$34:$F$777,СВЦЭМ!$A$34:$A$777,$A200,СВЦЭМ!$B$34:$B$777,C$190)+'СЕТ СН'!$F$12-'СЕТ СН'!$F$23</f>
        <v>-496.82891093000001</v>
      </c>
      <c r="D200" s="37">
        <f>SUMIFS(СВЦЭМ!$F$34:$F$777,СВЦЭМ!$A$34:$A$777,$A200,СВЦЭМ!$B$34:$B$777,D$190)+'СЕТ СН'!$F$12-'СЕТ СН'!$F$23</f>
        <v>-495.55832193999998</v>
      </c>
      <c r="E200" s="37">
        <f>SUMIFS(СВЦЭМ!$F$34:$F$777,СВЦЭМ!$A$34:$A$777,$A200,СВЦЭМ!$B$34:$B$777,E$190)+'СЕТ СН'!$F$12-'СЕТ СН'!$F$23</f>
        <v>-494.32787365000002</v>
      </c>
      <c r="F200" s="37">
        <f>SUMIFS(СВЦЭМ!$F$34:$F$777,СВЦЭМ!$A$34:$A$777,$A200,СВЦЭМ!$B$34:$B$777,F$190)+'СЕТ СН'!$F$12-'СЕТ СН'!$F$23</f>
        <v>-493.48401504999998</v>
      </c>
      <c r="G200" s="37">
        <f>SUMIFS(СВЦЭМ!$F$34:$F$777,СВЦЭМ!$A$34:$A$777,$A200,СВЦЭМ!$B$34:$B$777,G$190)+'СЕТ СН'!$F$12-'СЕТ СН'!$F$23</f>
        <v>-493.44905544</v>
      </c>
      <c r="H200" s="37">
        <f>SUMIFS(СВЦЭМ!$F$34:$F$777,СВЦЭМ!$A$34:$A$777,$A200,СВЦЭМ!$B$34:$B$777,H$190)+'СЕТ СН'!$F$12-'СЕТ СН'!$F$23</f>
        <v>-492.90931768999997</v>
      </c>
      <c r="I200" s="37">
        <f>SUMIFS(СВЦЭМ!$F$34:$F$777,СВЦЭМ!$A$34:$A$777,$A200,СВЦЭМ!$B$34:$B$777,I$190)+'СЕТ СН'!$F$12-'СЕТ СН'!$F$23</f>
        <v>-494.37408761</v>
      </c>
      <c r="J200" s="37">
        <f>SUMIFS(СВЦЭМ!$F$34:$F$777,СВЦЭМ!$A$34:$A$777,$A200,СВЦЭМ!$B$34:$B$777,J$190)+'СЕТ СН'!$F$12-'СЕТ СН'!$F$23</f>
        <v>-494.28424101000002</v>
      </c>
      <c r="K200" s="37">
        <f>SUMIFS(СВЦЭМ!$F$34:$F$777,СВЦЭМ!$A$34:$A$777,$A200,СВЦЭМ!$B$34:$B$777,K$190)+'СЕТ СН'!$F$12-'СЕТ СН'!$F$23</f>
        <v>-496.20640542000001</v>
      </c>
      <c r="L200" s="37">
        <f>SUMIFS(СВЦЭМ!$F$34:$F$777,СВЦЭМ!$A$34:$A$777,$A200,СВЦЭМ!$B$34:$B$777,L$190)+'СЕТ СН'!$F$12-'СЕТ СН'!$F$23</f>
        <v>-505.11120109000001</v>
      </c>
      <c r="M200" s="37">
        <f>SUMIFS(СВЦЭМ!$F$34:$F$777,СВЦЭМ!$A$34:$A$777,$A200,СВЦЭМ!$B$34:$B$777,M$190)+'СЕТ СН'!$F$12-'СЕТ СН'!$F$23</f>
        <v>-508.60096627000001</v>
      </c>
      <c r="N200" s="37">
        <f>SUMIFS(СВЦЭМ!$F$34:$F$777,СВЦЭМ!$A$34:$A$777,$A200,СВЦЭМ!$B$34:$B$777,N$190)+'СЕТ СН'!$F$12-'СЕТ СН'!$F$23</f>
        <v>-509.14931620999999</v>
      </c>
      <c r="O200" s="37">
        <f>SUMIFS(СВЦЭМ!$F$34:$F$777,СВЦЭМ!$A$34:$A$777,$A200,СВЦЭМ!$B$34:$B$777,O$190)+'СЕТ СН'!$F$12-'СЕТ СН'!$F$23</f>
        <v>-508.92960385000003</v>
      </c>
      <c r="P200" s="37">
        <f>SUMIFS(СВЦЭМ!$F$34:$F$777,СВЦЭМ!$A$34:$A$777,$A200,СВЦЭМ!$B$34:$B$777,P$190)+'СЕТ СН'!$F$12-'СЕТ СН'!$F$23</f>
        <v>-508.75580666999997</v>
      </c>
      <c r="Q200" s="37">
        <f>SUMIFS(СВЦЭМ!$F$34:$F$777,СВЦЭМ!$A$34:$A$777,$A200,СВЦЭМ!$B$34:$B$777,Q$190)+'СЕТ СН'!$F$12-'СЕТ СН'!$F$23</f>
        <v>-508.91731304000001</v>
      </c>
      <c r="R200" s="37">
        <f>SUMIFS(СВЦЭМ!$F$34:$F$777,СВЦЭМ!$A$34:$A$777,$A200,СВЦЭМ!$B$34:$B$777,R$190)+'СЕТ СН'!$F$12-'СЕТ СН'!$F$23</f>
        <v>-509.47422994999999</v>
      </c>
      <c r="S200" s="37">
        <f>SUMIFS(СВЦЭМ!$F$34:$F$777,СВЦЭМ!$A$34:$A$777,$A200,СВЦЭМ!$B$34:$B$777,S$190)+'СЕТ СН'!$F$12-'СЕТ СН'!$F$23</f>
        <v>-509.47127581000001</v>
      </c>
      <c r="T200" s="37">
        <f>SUMIFS(СВЦЭМ!$F$34:$F$777,СВЦЭМ!$A$34:$A$777,$A200,СВЦЭМ!$B$34:$B$777,T$190)+'СЕТ СН'!$F$12-'СЕТ СН'!$F$23</f>
        <v>-509.70705602999999</v>
      </c>
      <c r="U200" s="37">
        <f>SUMIFS(СВЦЭМ!$F$34:$F$777,СВЦЭМ!$A$34:$A$777,$A200,СВЦЭМ!$B$34:$B$777,U$190)+'СЕТ СН'!$F$12-'СЕТ СН'!$F$23</f>
        <v>-509.81358277999999</v>
      </c>
      <c r="V200" s="37">
        <f>SUMIFS(СВЦЭМ!$F$34:$F$777,СВЦЭМ!$A$34:$A$777,$A200,СВЦЭМ!$B$34:$B$777,V$190)+'СЕТ СН'!$F$12-'СЕТ СН'!$F$23</f>
        <v>-505.77410651000002</v>
      </c>
      <c r="W200" s="37">
        <f>SUMIFS(СВЦЭМ!$F$34:$F$777,СВЦЭМ!$A$34:$A$777,$A200,СВЦЭМ!$B$34:$B$777,W$190)+'СЕТ СН'!$F$12-'СЕТ СН'!$F$23</f>
        <v>-497.52602361999999</v>
      </c>
      <c r="X200" s="37">
        <f>SUMIFS(СВЦЭМ!$F$34:$F$777,СВЦЭМ!$A$34:$A$777,$A200,СВЦЭМ!$B$34:$B$777,X$190)+'СЕТ СН'!$F$12-'СЕТ СН'!$F$23</f>
        <v>-495.90655634000001</v>
      </c>
      <c r="Y200" s="37">
        <f>SUMIFS(СВЦЭМ!$F$34:$F$777,СВЦЭМ!$A$34:$A$777,$A200,СВЦЭМ!$B$34:$B$777,Y$190)+'СЕТ СН'!$F$12-'СЕТ СН'!$F$23</f>
        <v>-496.08941857000002</v>
      </c>
    </row>
    <row r="201" spans="1:25" ht="15.75" x14ac:dyDescent="0.2">
      <c r="A201" s="36">
        <f t="shared" si="5"/>
        <v>42958</v>
      </c>
      <c r="B201" s="37">
        <f>SUMIFS(СВЦЭМ!$F$34:$F$777,СВЦЭМ!$A$34:$A$777,$A201,СВЦЭМ!$B$34:$B$777,B$190)+'СЕТ СН'!$F$12-'СЕТ СН'!$F$23</f>
        <v>-496.64054541000002</v>
      </c>
      <c r="C201" s="37">
        <f>SUMIFS(СВЦЭМ!$F$34:$F$777,СВЦЭМ!$A$34:$A$777,$A201,СВЦЭМ!$B$34:$B$777,C$190)+'СЕТ СН'!$F$12-'СЕТ СН'!$F$23</f>
        <v>-496.77638516000002</v>
      </c>
      <c r="D201" s="37">
        <f>SUMIFS(СВЦЭМ!$F$34:$F$777,СВЦЭМ!$A$34:$A$777,$A201,СВЦЭМ!$B$34:$B$777,D$190)+'СЕТ СН'!$F$12-'СЕТ СН'!$F$23</f>
        <v>-496.06976844999997</v>
      </c>
      <c r="E201" s="37">
        <f>SUMIFS(СВЦЭМ!$F$34:$F$777,СВЦЭМ!$A$34:$A$777,$A201,СВЦЭМ!$B$34:$B$777,E$190)+'СЕТ СН'!$F$12-'СЕТ СН'!$F$23</f>
        <v>-495.26377121999997</v>
      </c>
      <c r="F201" s="37">
        <f>SUMIFS(СВЦЭМ!$F$34:$F$777,СВЦЭМ!$A$34:$A$777,$A201,СВЦЭМ!$B$34:$B$777,F$190)+'СЕТ СН'!$F$12-'СЕТ СН'!$F$23</f>
        <v>-494.71123626999997</v>
      </c>
      <c r="G201" s="37">
        <f>SUMIFS(СВЦЭМ!$F$34:$F$777,СВЦЭМ!$A$34:$A$777,$A201,СВЦЭМ!$B$34:$B$777,G$190)+'СЕТ СН'!$F$12-'СЕТ СН'!$F$23</f>
        <v>-495.47387837999997</v>
      </c>
      <c r="H201" s="37">
        <f>SUMIFS(СВЦЭМ!$F$34:$F$777,СВЦЭМ!$A$34:$A$777,$A201,СВЦЭМ!$B$34:$B$777,H$190)+'СЕТ СН'!$F$12-'СЕТ СН'!$F$23</f>
        <v>-495.23936209999999</v>
      </c>
      <c r="I201" s="37">
        <f>SUMIFS(СВЦЭМ!$F$34:$F$777,СВЦЭМ!$A$34:$A$777,$A201,СВЦЭМ!$B$34:$B$777,I$190)+'СЕТ СН'!$F$12-'СЕТ СН'!$F$23</f>
        <v>-494.41694673000001</v>
      </c>
      <c r="J201" s="37">
        <f>SUMIFS(СВЦЭМ!$F$34:$F$777,СВЦЭМ!$A$34:$A$777,$A201,СВЦЭМ!$B$34:$B$777,J$190)+'СЕТ СН'!$F$12-'СЕТ СН'!$F$23</f>
        <v>-494.14412145</v>
      </c>
      <c r="K201" s="37">
        <f>SUMIFS(СВЦЭМ!$F$34:$F$777,СВЦЭМ!$A$34:$A$777,$A201,СВЦЭМ!$B$34:$B$777,K$190)+'СЕТ СН'!$F$12-'СЕТ СН'!$F$23</f>
        <v>-495.59572115999998</v>
      </c>
      <c r="L201" s="37">
        <f>SUMIFS(СВЦЭМ!$F$34:$F$777,СВЦЭМ!$A$34:$A$777,$A201,СВЦЭМ!$B$34:$B$777,L$190)+'СЕТ СН'!$F$12-'СЕТ СН'!$F$23</f>
        <v>-505.11197387999999</v>
      </c>
      <c r="M201" s="37">
        <f>SUMIFS(СВЦЭМ!$F$34:$F$777,СВЦЭМ!$A$34:$A$777,$A201,СВЦЭМ!$B$34:$B$777,M$190)+'СЕТ СН'!$F$12-'СЕТ СН'!$F$23</f>
        <v>-508.70533337000001</v>
      </c>
      <c r="N201" s="37">
        <f>SUMIFS(СВЦЭМ!$F$34:$F$777,СВЦЭМ!$A$34:$A$777,$A201,СВЦЭМ!$B$34:$B$777,N$190)+'СЕТ СН'!$F$12-'СЕТ СН'!$F$23</f>
        <v>-508.92835659000002</v>
      </c>
      <c r="O201" s="37">
        <f>SUMIFS(СВЦЭМ!$F$34:$F$777,СВЦЭМ!$A$34:$A$777,$A201,СВЦЭМ!$B$34:$B$777,O$190)+'СЕТ СН'!$F$12-'СЕТ СН'!$F$23</f>
        <v>-508.97873730000003</v>
      </c>
      <c r="P201" s="37">
        <f>SUMIFS(СВЦЭМ!$F$34:$F$777,СВЦЭМ!$A$34:$A$777,$A201,СВЦЭМ!$B$34:$B$777,P$190)+'СЕТ СН'!$F$12-'СЕТ СН'!$F$23</f>
        <v>-508.80577327000003</v>
      </c>
      <c r="Q201" s="37">
        <f>SUMIFS(СВЦЭМ!$F$34:$F$777,СВЦЭМ!$A$34:$A$777,$A201,СВЦЭМ!$B$34:$B$777,Q$190)+'СЕТ СН'!$F$12-'СЕТ СН'!$F$23</f>
        <v>-509.07112160999998</v>
      </c>
      <c r="R201" s="37">
        <f>SUMIFS(СВЦЭМ!$F$34:$F$777,СВЦЭМ!$A$34:$A$777,$A201,СВЦЭМ!$B$34:$B$777,R$190)+'СЕТ СН'!$F$12-'СЕТ СН'!$F$23</f>
        <v>-509.68424290999997</v>
      </c>
      <c r="S201" s="37">
        <f>SUMIFS(СВЦЭМ!$F$34:$F$777,СВЦЭМ!$A$34:$A$777,$A201,СВЦЭМ!$B$34:$B$777,S$190)+'СЕТ СН'!$F$12-'СЕТ СН'!$F$23</f>
        <v>-509.98865711999997</v>
      </c>
      <c r="T201" s="37">
        <f>SUMIFS(СВЦЭМ!$F$34:$F$777,СВЦЭМ!$A$34:$A$777,$A201,СВЦЭМ!$B$34:$B$777,T$190)+'СЕТ СН'!$F$12-'СЕТ СН'!$F$23</f>
        <v>-510.73834509</v>
      </c>
      <c r="U201" s="37">
        <f>SUMIFS(СВЦЭМ!$F$34:$F$777,СВЦЭМ!$A$34:$A$777,$A201,СВЦЭМ!$B$34:$B$777,U$190)+'СЕТ СН'!$F$12-'СЕТ СН'!$F$23</f>
        <v>-511.38687775</v>
      </c>
      <c r="V201" s="37">
        <f>SUMIFS(СВЦЭМ!$F$34:$F$777,СВЦЭМ!$A$34:$A$777,$A201,СВЦЭМ!$B$34:$B$777,V$190)+'СЕТ СН'!$F$12-'СЕТ СН'!$F$23</f>
        <v>-507.61361817</v>
      </c>
      <c r="W201" s="37">
        <f>SUMIFS(СВЦЭМ!$F$34:$F$777,СВЦЭМ!$A$34:$A$777,$A201,СВЦЭМ!$B$34:$B$777,W$190)+'СЕТ СН'!$F$12-'СЕТ СН'!$F$23</f>
        <v>-501.20935558999997</v>
      </c>
      <c r="X201" s="37">
        <f>SUMIFS(СВЦЭМ!$F$34:$F$777,СВЦЭМ!$A$34:$A$777,$A201,СВЦЭМ!$B$34:$B$777,X$190)+'СЕТ СН'!$F$12-'СЕТ СН'!$F$23</f>
        <v>-506.76342169999998</v>
      </c>
      <c r="Y201" s="37">
        <f>SUMIFS(СВЦЭМ!$F$34:$F$777,СВЦЭМ!$A$34:$A$777,$A201,СВЦЭМ!$B$34:$B$777,Y$190)+'СЕТ СН'!$F$12-'СЕТ СН'!$F$23</f>
        <v>-506.15464509000003</v>
      </c>
    </row>
    <row r="202" spans="1:25" ht="15.75" x14ac:dyDescent="0.2">
      <c r="A202" s="36">
        <f t="shared" si="5"/>
        <v>42959</v>
      </c>
      <c r="B202" s="37">
        <f>SUMIFS(СВЦЭМ!$F$34:$F$777,СВЦЭМ!$A$34:$A$777,$A202,СВЦЭМ!$B$34:$B$777,B$190)+'СЕТ СН'!$F$12-'СЕТ СН'!$F$23</f>
        <v>-499.73953261999998</v>
      </c>
      <c r="C202" s="37">
        <f>SUMIFS(СВЦЭМ!$F$34:$F$777,СВЦЭМ!$A$34:$A$777,$A202,СВЦЭМ!$B$34:$B$777,C$190)+'СЕТ СН'!$F$12-'СЕТ СН'!$F$23</f>
        <v>-494.75863706000001</v>
      </c>
      <c r="D202" s="37">
        <f>SUMIFS(СВЦЭМ!$F$34:$F$777,СВЦЭМ!$A$34:$A$777,$A202,СВЦЭМ!$B$34:$B$777,D$190)+'СЕТ СН'!$F$12-'СЕТ СН'!$F$23</f>
        <v>-492.74406928000002</v>
      </c>
      <c r="E202" s="37">
        <f>SUMIFS(СВЦЭМ!$F$34:$F$777,СВЦЭМ!$A$34:$A$777,$A202,СВЦЭМ!$B$34:$B$777,E$190)+'СЕТ СН'!$F$12-'СЕТ СН'!$F$23</f>
        <v>-489.06784354000001</v>
      </c>
      <c r="F202" s="37">
        <f>SUMIFS(СВЦЭМ!$F$34:$F$777,СВЦЭМ!$A$34:$A$777,$A202,СВЦЭМ!$B$34:$B$777,F$190)+'СЕТ СН'!$F$12-'СЕТ СН'!$F$23</f>
        <v>-489.72340293000002</v>
      </c>
      <c r="G202" s="37">
        <f>SUMIFS(СВЦЭМ!$F$34:$F$777,СВЦЭМ!$A$34:$A$777,$A202,СВЦЭМ!$B$34:$B$777,G$190)+'СЕТ СН'!$F$12-'СЕТ СН'!$F$23</f>
        <v>-489.50706762999999</v>
      </c>
      <c r="H202" s="37">
        <f>SUMIFS(СВЦЭМ!$F$34:$F$777,СВЦЭМ!$A$34:$A$777,$A202,СВЦЭМ!$B$34:$B$777,H$190)+'СЕТ СН'!$F$12-'СЕТ СН'!$F$23</f>
        <v>-491.32470290999998</v>
      </c>
      <c r="I202" s="37">
        <f>SUMIFS(СВЦЭМ!$F$34:$F$777,СВЦЭМ!$A$34:$A$777,$A202,СВЦЭМ!$B$34:$B$777,I$190)+'СЕТ СН'!$F$12-'СЕТ СН'!$F$23</f>
        <v>-490.35843312999998</v>
      </c>
      <c r="J202" s="37">
        <f>SUMIFS(СВЦЭМ!$F$34:$F$777,СВЦЭМ!$A$34:$A$777,$A202,СВЦЭМ!$B$34:$B$777,J$190)+'СЕТ СН'!$F$12-'СЕТ СН'!$F$23</f>
        <v>-494.31940500999997</v>
      </c>
      <c r="K202" s="37">
        <f>SUMIFS(СВЦЭМ!$F$34:$F$777,СВЦЭМ!$A$34:$A$777,$A202,СВЦЭМ!$B$34:$B$777,K$190)+'СЕТ СН'!$F$12-'СЕТ СН'!$F$23</f>
        <v>-500.21252182000001</v>
      </c>
      <c r="L202" s="37">
        <f>SUMIFS(СВЦЭМ!$F$34:$F$777,СВЦЭМ!$A$34:$A$777,$A202,СВЦЭМ!$B$34:$B$777,L$190)+'СЕТ СН'!$F$12-'СЕТ СН'!$F$23</f>
        <v>-511.11490931000003</v>
      </c>
      <c r="M202" s="37">
        <f>SUMIFS(СВЦЭМ!$F$34:$F$777,СВЦЭМ!$A$34:$A$777,$A202,СВЦЭМ!$B$34:$B$777,M$190)+'СЕТ СН'!$F$12-'СЕТ СН'!$F$23</f>
        <v>-514.64734258999999</v>
      </c>
      <c r="N202" s="37">
        <f>SUMIFS(СВЦЭМ!$F$34:$F$777,СВЦЭМ!$A$34:$A$777,$A202,СВЦЭМ!$B$34:$B$777,N$190)+'СЕТ СН'!$F$12-'СЕТ СН'!$F$23</f>
        <v>-514.15987217999998</v>
      </c>
      <c r="O202" s="37">
        <f>SUMIFS(СВЦЭМ!$F$34:$F$777,СВЦЭМ!$A$34:$A$777,$A202,СВЦЭМ!$B$34:$B$777,O$190)+'СЕТ СН'!$F$12-'СЕТ СН'!$F$23</f>
        <v>-513.39460575999999</v>
      </c>
      <c r="P202" s="37">
        <f>SUMIFS(СВЦЭМ!$F$34:$F$777,СВЦЭМ!$A$34:$A$777,$A202,СВЦЭМ!$B$34:$B$777,P$190)+'СЕТ СН'!$F$12-'СЕТ СН'!$F$23</f>
        <v>-512.99482494999995</v>
      </c>
      <c r="Q202" s="37">
        <f>SUMIFS(СВЦЭМ!$F$34:$F$777,СВЦЭМ!$A$34:$A$777,$A202,СВЦЭМ!$B$34:$B$777,Q$190)+'СЕТ СН'!$F$12-'СЕТ СН'!$F$23</f>
        <v>-513.61482588000001</v>
      </c>
      <c r="R202" s="37">
        <f>SUMIFS(СВЦЭМ!$F$34:$F$777,СВЦЭМ!$A$34:$A$777,$A202,СВЦЭМ!$B$34:$B$777,R$190)+'СЕТ СН'!$F$12-'СЕТ СН'!$F$23</f>
        <v>-512.18241922000004</v>
      </c>
      <c r="S202" s="37">
        <f>SUMIFS(СВЦЭМ!$F$34:$F$777,СВЦЭМ!$A$34:$A$777,$A202,СВЦЭМ!$B$34:$B$777,S$190)+'СЕТ СН'!$F$12-'СЕТ СН'!$F$23</f>
        <v>-512.61251493999998</v>
      </c>
      <c r="T202" s="37">
        <f>SUMIFS(СВЦЭМ!$F$34:$F$777,СВЦЭМ!$A$34:$A$777,$A202,СВЦЭМ!$B$34:$B$777,T$190)+'СЕТ СН'!$F$12-'СЕТ СН'!$F$23</f>
        <v>-511.41938317</v>
      </c>
      <c r="U202" s="37">
        <f>SUMIFS(СВЦЭМ!$F$34:$F$777,СВЦЭМ!$A$34:$A$777,$A202,СВЦЭМ!$B$34:$B$777,U$190)+'СЕТ СН'!$F$12-'СЕТ СН'!$F$23</f>
        <v>-510.24495084</v>
      </c>
      <c r="V202" s="37">
        <f>SUMIFS(СВЦЭМ!$F$34:$F$777,СВЦЭМ!$A$34:$A$777,$A202,СВЦЭМ!$B$34:$B$777,V$190)+'СЕТ СН'!$F$12-'СЕТ СН'!$F$23</f>
        <v>-507.68624344</v>
      </c>
      <c r="W202" s="37">
        <f>SUMIFS(СВЦЭМ!$F$34:$F$777,СВЦЭМ!$A$34:$A$777,$A202,СВЦЭМ!$B$34:$B$777,W$190)+'СЕТ СН'!$F$12-'СЕТ СН'!$F$23</f>
        <v>-502.26826284999999</v>
      </c>
      <c r="X202" s="37">
        <f>SUMIFS(СВЦЭМ!$F$34:$F$777,СВЦЭМ!$A$34:$A$777,$A202,СВЦЭМ!$B$34:$B$777,X$190)+'СЕТ СН'!$F$12-'СЕТ СН'!$F$23</f>
        <v>-498.92064047999997</v>
      </c>
      <c r="Y202" s="37">
        <f>SUMIFS(СВЦЭМ!$F$34:$F$777,СВЦЭМ!$A$34:$A$777,$A202,СВЦЭМ!$B$34:$B$777,Y$190)+'СЕТ СН'!$F$12-'СЕТ СН'!$F$23</f>
        <v>-494.87609785000001</v>
      </c>
    </row>
    <row r="203" spans="1:25" ht="15.75" x14ac:dyDescent="0.2">
      <c r="A203" s="36">
        <f t="shared" si="5"/>
        <v>42960</v>
      </c>
      <c r="B203" s="37">
        <f>SUMIFS(СВЦЭМ!$F$34:$F$777,СВЦЭМ!$A$34:$A$777,$A203,СВЦЭМ!$B$34:$B$777,B$190)+'СЕТ СН'!$F$12-'СЕТ СН'!$F$23</f>
        <v>-503.78251861000001</v>
      </c>
      <c r="C203" s="37">
        <f>SUMIFS(СВЦЭМ!$F$34:$F$777,СВЦЭМ!$A$34:$A$777,$A203,СВЦЭМ!$B$34:$B$777,C$190)+'СЕТ СН'!$F$12-'СЕТ СН'!$F$23</f>
        <v>-494.53288792000001</v>
      </c>
      <c r="D203" s="37">
        <f>SUMIFS(СВЦЭМ!$F$34:$F$777,СВЦЭМ!$A$34:$A$777,$A203,СВЦЭМ!$B$34:$B$777,D$190)+'СЕТ СН'!$F$12-'СЕТ СН'!$F$23</f>
        <v>-496.13606139000001</v>
      </c>
      <c r="E203" s="37">
        <f>SUMIFS(СВЦЭМ!$F$34:$F$777,СВЦЭМ!$A$34:$A$777,$A203,СВЦЭМ!$B$34:$B$777,E$190)+'СЕТ СН'!$F$12-'СЕТ СН'!$F$23</f>
        <v>-496.50018507999999</v>
      </c>
      <c r="F203" s="37">
        <f>SUMIFS(СВЦЭМ!$F$34:$F$777,СВЦЭМ!$A$34:$A$777,$A203,СВЦЭМ!$B$34:$B$777,F$190)+'СЕТ СН'!$F$12-'СЕТ СН'!$F$23</f>
        <v>-494.66379871999999</v>
      </c>
      <c r="G203" s="37">
        <f>SUMIFS(СВЦЭМ!$F$34:$F$777,СВЦЭМ!$A$34:$A$777,$A203,СВЦЭМ!$B$34:$B$777,G$190)+'СЕТ СН'!$F$12-'СЕТ СН'!$F$23</f>
        <v>-494.97381726000003</v>
      </c>
      <c r="H203" s="37">
        <f>SUMIFS(СВЦЭМ!$F$34:$F$777,СВЦЭМ!$A$34:$A$777,$A203,СВЦЭМ!$B$34:$B$777,H$190)+'СЕТ СН'!$F$12-'СЕТ СН'!$F$23</f>
        <v>-494.27133420000001</v>
      </c>
      <c r="I203" s="37">
        <f>SUMIFS(СВЦЭМ!$F$34:$F$777,СВЦЭМ!$A$34:$A$777,$A203,СВЦЭМ!$B$34:$B$777,I$190)+'СЕТ СН'!$F$12-'СЕТ СН'!$F$23</f>
        <v>-498.58128575000001</v>
      </c>
      <c r="J203" s="37">
        <f>SUMIFS(СВЦЭМ!$F$34:$F$777,СВЦЭМ!$A$34:$A$777,$A203,СВЦЭМ!$B$34:$B$777,J$190)+'СЕТ СН'!$F$12-'СЕТ СН'!$F$23</f>
        <v>-503.31287451000003</v>
      </c>
      <c r="K203" s="37">
        <f>SUMIFS(СВЦЭМ!$F$34:$F$777,СВЦЭМ!$A$34:$A$777,$A203,СВЦЭМ!$B$34:$B$777,K$190)+'СЕТ СН'!$F$12-'СЕТ СН'!$F$23</f>
        <v>-503.38003119000001</v>
      </c>
      <c r="L203" s="37">
        <f>SUMIFS(СВЦЭМ!$F$34:$F$777,СВЦЭМ!$A$34:$A$777,$A203,СВЦЭМ!$B$34:$B$777,L$190)+'СЕТ СН'!$F$12-'СЕТ СН'!$F$23</f>
        <v>-505.98314821999998</v>
      </c>
      <c r="M203" s="37">
        <f>SUMIFS(СВЦЭМ!$F$34:$F$777,СВЦЭМ!$A$34:$A$777,$A203,СВЦЭМ!$B$34:$B$777,M$190)+'СЕТ СН'!$F$12-'СЕТ СН'!$F$23</f>
        <v>-509.41195608999999</v>
      </c>
      <c r="N203" s="37">
        <f>SUMIFS(СВЦЭМ!$F$34:$F$777,СВЦЭМ!$A$34:$A$777,$A203,СВЦЭМ!$B$34:$B$777,N$190)+'СЕТ СН'!$F$12-'СЕТ СН'!$F$23</f>
        <v>-509.46206506999999</v>
      </c>
      <c r="O203" s="37">
        <f>SUMIFS(СВЦЭМ!$F$34:$F$777,СВЦЭМ!$A$34:$A$777,$A203,СВЦЭМ!$B$34:$B$777,O$190)+'СЕТ СН'!$F$12-'СЕТ СН'!$F$23</f>
        <v>-509.66764648999998</v>
      </c>
      <c r="P203" s="37">
        <f>SUMIFS(СВЦЭМ!$F$34:$F$777,СВЦЭМ!$A$34:$A$777,$A203,СВЦЭМ!$B$34:$B$777,P$190)+'СЕТ СН'!$F$12-'СЕТ СН'!$F$23</f>
        <v>-509.23509716000001</v>
      </c>
      <c r="Q203" s="37">
        <f>SUMIFS(СВЦЭМ!$F$34:$F$777,СВЦЭМ!$A$34:$A$777,$A203,СВЦЭМ!$B$34:$B$777,Q$190)+'СЕТ СН'!$F$12-'СЕТ СН'!$F$23</f>
        <v>-509.62837887000001</v>
      </c>
      <c r="R203" s="37">
        <f>SUMIFS(СВЦЭМ!$F$34:$F$777,СВЦЭМ!$A$34:$A$777,$A203,СВЦЭМ!$B$34:$B$777,R$190)+'СЕТ СН'!$F$12-'СЕТ СН'!$F$23</f>
        <v>-510.67943844000001</v>
      </c>
      <c r="S203" s="37">
        <f>SUMIFS(СВЦЭМ!$F$34:$F$777,СВЦЭМ!$A$34:$A$777,$A203,СВЦЭМ!$B$34:$B$777,S$190)+'СЕТ СН'!$F$12-'СЕТ СН'!$F$23</f>
        <v>-510.36617937</v>
      </c>
      <c r="T203" s="37">
        <f>SUMIFS(СВЦЭМ!$F$34:$F$777,СВЦЭМ!$A$34:$A$777,$A203,СВЦЭМ!$B$34:$B$777,T$190)+'СЕТ СН'!$F$12-'СЕТ СН'!$F$23</f>
        <v>-509.99548811</v>
      </c>
      <c r="U203" s="37">
        <f>SUMIFS(СВЦЭМ!$F$34:$F$777,СВЦЭМ!$A$34:$A$777,$A203,СВЦЭМ!$B$34:$B$777,U$190)+'СЕТ СН'!$F$12-'СЕТ СН'!$F$23</f>
        <v>-510.21177497999997</v>
      </c>
      <c r="V203" s="37">
        <f>SUMIFS(СВЦЭМ!$F$34:$F$777,СВЦЭМ!$A$34:$A$777,$A203,СВЦЭМ!$B$34:$B$777,V$190)+'СЕТ СН'!$F$12-'СЕТ СН'!$F$23</f>
        <v>-506.87641150000002</v>
      </c>
      <c r="W203" s="37">
        <f>SUMIFS(СВЦЭМ!$F$34:$F$777,СВЦЭМ!$A$34:$A$777,$A203,СВЦЭМ!$B$34:$B$777,W$190)+'СЕТ СН'!$F$12-'СЕТ СН'!$F$23</f>
        <v>-499.76540124999997</v>
      </c>
      <c r="X203" s="37">
        <f>SUMIFS(СВЦЭМ!$F$34:$F$777,СВЦЭМ!$A$34:$A$777,$A203,СВЦЭМ!$B$34:$B$777,X$190)+'СЕТ СН'!$F$12-'СЕТ СН'!$F$23</f>
        <v>-502.04567880000002</v>
      </c>
      <c r="Y203" s="37">
        <f>SUMIFS(СВЦЭМ!$F$34:$F$777,СВЦЭМ!$A$34:$A$777,$A203,СВЦЭМ!$B$34:$B$777,Y$190)+'СЕТ СН'!$F$12-'СЕТ СН'!$F$23</f>
        <v>-505.77607330000001</v>
      </c>
    </row>
    <row r="204" spans="1:25" ht="15.75" x14ac:dyDescent="0.2">
      <c r="A204" s="36">
        <f t="shared" si="5"/>
        <v>42961</v>
      </c>
      <c r="B204" s="37">
        <f>SUMIFS(СВЦЭМ!$F$34:$F$777,СВЦЭМ!$A$34:$A$777,$A204,СВЦЭМ!$B$34:$B$777,B$190)+'СЕТ СН'!$F$12-'СЕТ СН'!$F$23</f>
        <v>-499.05109629000003</v>
      </c>
      <c r="C204" s="37">
        <f>SUMIFS(СВЦЭМ!$F$34:$F$777,СВЦЭМ!$A$34:$A$777,$A204,СВЦЭМ!$B$34:$B$777,C$190)+'СЕТ СН'!$F$12-'СЕТ СН'!$F$23</f>
        <v>-492.25852372999998</v>
      </c>
      <c r="D204" s="37">
        <f>SUMIFS(СВЦЭМ!$F$34:$F$777,СВЦЭМ!$A$34:$A$777,$A204,СВЦЭМ!$B$34:$B$777,D$190)+'СЕТ СН'!$F$12-'СЕТ СН'!$F$23</f>
        <v>-487.85514950999999</v>
      </c>
      <c r="E204" s="37">
        <f>SUMIFS(СВЦЭМ!$F$34:$F$777,СВЦЭМ!$A$34:$A$777,$A204,СВЦЭМ!$B$34:$B$777,E$190)+'СЕТ СН'!$F$12-'СЕТ СН'!$F$23</f>
        <v>-484.14689536999998</v>
      </c>
      <c r="F204" s="37">
        <f>SUMIFS(СВЦЭМ!$F$34:$F$777,СВЦЭМ!$A$34:$A$777,$A204,СВЦЭМ!$B$34:$B$777,F$190)+'СЕТ СН'!$F$12-'СЕТ СН'!$F$23</f>
        <v>-482.94451563000001</v>
      </c>
      <c r="G204" s="37">
        <f>SUMIFS(СВЦЭМ!$F$34:$F$777,СВЦЭМ!$A$34:$A$777,$A204,СВЦЭМ!$B$34:$B$777,G$190)+'СЕТ СН'!$F$12-'СЕТ СН'!$F$23</f>
        <v>-483.90428364000002</v>
      </c>
      <c r="H204" s="37">
        <f>SUMIFS(СВЦЭМ!$F$34:$F$777,СВЦЭМ!$A$34:$A$777,$A204,СВЦЭМ!$B$34:$B$777,H$190)+'СЕТ СН'!$F$12-'СЕТ СН'!$F$23</f>
        <v>-492.03868213999999</v>
      </c>
      <c r="I204" s="37">
        <f>SUMIFS(СВЦЭМ!$F$34:$F$777,СВЦЭМ!$A$34:$A$777,$A204,СВЦЭМ!$B$34:$B$777,I$190)+'СЕТ СН'!$F$12-'СЕТ СН'!$F$23</f>
        <v>-492.22559381000002</v>
      </c>
      <c r="J204" s="37">
        <f>SUMIFS(СВЦЭМ!$F$34:$F$777,СВЦЭМ!$A$34:$A$777,$A204,СВЦЭМ!$B$34:$B$777,J$190)+'СЕТ СН'!$F$12-'СЕТ СН'!$F$23</f>
        <v>-500.66502417999999</v>
      </c>
      <c r="K204" s="37">
        <f>SUMIFS(СВЦЭМ!$F$34:$F$777,СВЦЭМ!$A$34:$A$777,$A204,СВЦЭМ!$B$34:$B$777,K$190)+'СЕТ СН'!$F$12-'СЕТ СН'!$F$23</f>
        <v>-504.34020585000002</v>
      </c>
      <c r="L204" s="37">
        <f>SUMIFS(СВЦЭМ!$F$34:$F$777,СВЦЭМ!$A$34:$A$777,$A204,СВЦЭМ!$B$34:$B$777,L$190)+'СЕТ СН'!$F$12-'СЕТ СН'!$F$23</f>
        <v>-512.05253655000001</v>
      </c>
      <c r="M204" s="37">
        <f>SUMIFS(СВЦЭМ!$F$34:$F$777,СВЦЭМ!$A$34:$A$777,$A204,СВЦЭМ!$B$34:$B$777,M$190)+'СЕТ СН'!$F$12-'СЕТ СН'!$F$23</f>
        <v>-513.50040043000001</v>
      </c>
      <c r="N204" s="37">
        <f>SUMIFS(СВЦЭМ!$F$34:$F$777,СВЦЭМ!$A$34:$A$777,$A204,СВЦЭМ!$B$34:$B$777,N$190)+'СЕТ СН'!$F$12-'СЕТ СН'!$F$23</f>
        <v>-514.0273717</v>
      </c>
      <c r="O204" s="37">
        <f>SUMIFS(СВЦЭМ!$F$34:$F$777,СВЦЭМ!$A$34:$A$777,$A204,СВЦЭМ!$B$34:$B$777,O$190)+'СЕТ СН'!$F$12-'СЕТ СН'!$F$23</f>
        <v>-513.58111444999997</v>
      </c>
      <c r="P204" s="37">
        <f>SUMIFS(СВЦЭМ!$F$34:$F$777,СВЦЭМ!$A$34:$A$777,$A204,СВЦЭМ!$B$34:$B$777,P$190)+'СЕТ СН'!$F$12-'СЕТ СН'!$F$23</f>
        <v>-513.64875213000005</v>
      </c>
      <c r="Q204" s="37">
        <f>SUMIFS(СВЦЭМ!$F$34:$F$777,СВЦЭМ!$A$34:$A$777,$A204,СВЦЭМ!$B$34:$B$777,Q$190)+'СЕТ СН'!$F$12-'СЕТ СН'!$F$23</f>
        <v>-513.38483676999999</v>
      </c>
      <c r="R204" s="37">
        <f>SUMIFS(СВЦЭМ!$F$34:$F$777,СВЦЭМ!$A$34:$A$777,$A204,СВЦЭМ!$B$34:$B$777,R$190)+'СЕТ СН'!$F$12-'СЕТ СН'!$F$23</f>
        <v>-513.61326151000003</v>
      </c>
      <c r="S204" s="37">
        <f>SUMIFS(СВЦЭМ!$F$34:$F$777,СВЦЭМ!$A$34:$A$777,$A204,СВЦЭМ!$B$34:$B$777,S$190)+'СЕТ СН'!$F$12-'СЕТ СН'!$F$23</f>
        <v>-513.96723971000006</v>
      </c>
      <c r="T204" s="37">
        <f>SUMIFS(СВЦЭМ!$F$34:$F$777,СВЦЭМ!$A$34:$A$777,$A204,СВЦЭМ!$B$34:$B$777,T$190)+'СЕТ СН'!$F$12-'СЕТ СН'!$F$23</f>
        <v>-513.04808548000005</v>
      </c>
      <c r="U204" s="37">
        <f>SUMIFS(СВЦЭМ!$F$34:$F$777,СВЦЭМ!$A$34:$A$777,$A204,СВЦЭМ!$B$34:$B$777,U$190)+'СЕТ СН'!$F$12-'СЕТ СН'!$F$23</f>
        <v>-513.27115050999998</v>
      </c>
      <c r="V204" s="37">
        <f>SUMIFS(СВЦЭМ!$F$34:$F$777,СВЦЭМ!$A$34:$A$777,$A204,СВЦЭМ!$B$34:$B$777,V$190)+'СЕТ СН'!$F$12-'СЕТ СН'!$F$23</f>
        <v>-511.70515620000003</v>
      </c>
      <c r="W204" s="37">
        <f>SUMIFS(СВЦЭМ!$F$34:$F$777,СВЦЭМ!$A$34:$A$777,$A204,СВЦЭМ!$B$34:$B$777,W$190)+'СЕТ СН'!$F$12-'СЕТ СН'!$F$23</f>
        <v>-504.99050403000001</v>
      </c>
      <c r="X204" s="37">
        <f>SUMIFS(СВЦЭМ!$F$34:$F$777,СВЦЭМ!$A$34:$A$777,$A204,СВЦЭМ!$B$34:$B$777,X$190)+'СЕТ СН'!$F$12-'СЕТ СН'!$F$23</f>
        <v>-501.35672352</v>
      </c>
      <c r="Y204" s="37">
        <f>SUMIFS(СВЦЭМ!$F$34:$F$777,СВЦЭМ!$A$34:$A$777,$A204,СВЦЭМ!$B$34:$B$777,Y$190)+'СЕТ СН'!$F$12-'СЕТ СН'!$F$23</f>
        <v>-500.10043295000003</v>
      </c>
    </row>
    <row r="205" spans="1:25" ht="15.75" x14ac:dyDescent="0.2">
      <c r="A205" s="36">
        <f t="shared" si="5"/>
        <v>42962</v>
      </c>
      <c r="B205" s="37">
        <f>SUMIFS(СВЦЭМ!$F$34:$F$777,СВЦЭМ!$A$34:$A$777,$A205,СВЦЭМ!$B$34:$B$777,B$190)+'СЕТ СН'!$F$12-'СЕТ СН'!$F$23</f>
        <v>-496.16380827</v>
      </c>
      <c r="C205" s="37">
        <f>SUMIFS(СВЦЭМ!$F$34:$F$777,СВЦЭМ!$A$34:$A$777,$A205,СВЦЭМ!$B$34:$B$777,C$190)+'СЕТ СН'!$F$12-'СЕТ СН'!$F$23</f>
        <v>-488.20105785999999</v>
      </c>
      <c r="D205" s="37">
        <f>SUMIFS(СВЦЭМ!$F$34:$F$777,СВЦЭМ!$A$34:$A$777,$A205,СВЦЭМ!$B$34:$B$777,D$190)+'СЕТ СН'!$F$12-'СЕТ СН'!$F$23</f>
        <v>-485.05454453999999</v>
      </c>
      <c r="E205" s="37">
        <f>SUMIFS(СВЦЭМ!$F$34:$F$777,СВЦЭМ!$A$34:$A$777,$A205,СВЦЭМ!$B$34:$B$777,E$190)+'СЕТ СН'!$F$12-'СЕТ СН'!$F$23</f>
        <v>-482.78617287999998</v>
      </c>
      <c r="F205" s="37">
        <f>SUMIFS(СВЦЭМ!$F$34:$F$777,СВЦЭМ!$A$34:$A$777,$A205,СВЦЭМ!$B$34:$B$777,F$190)+'СЕТ СН'!$F$12-'СЕТ СН'!$F$23</f>
        <v>-482.30289929000003</v>
      </c>
      <c r="G205" s="37">
        <f>SUMIFS(СВЦЭМ!$F$34:$F$777,СВЦЭМ!$A$34:$A$777,$A205,СВЦЭМ!$B$34:$B$777,G$190)+'СЕТ СН'!$F$12-'СЕТ СН'!$F$23</f>
        <v>-483.42784892999998</v>
      </c>
      <c r="H205" s="37">
        <f>SUMIFS(СВЦЭМ!$F$34:$F$777,СВЦЭМ!$A$34:$A$777,$A205,СВЦЭМ!$B$34:$B$777,H$190)+'СЕТ СН'!$F$12-'СЕТ СН'!$F$23</f>
        <v>-487.56978930000002</v>
      </c>
      <c r="I205" s="37">
        <f>SUMIFS(СВЦЭМ!$F$34:$F$777,СВЦЭМ!$A$34:$A$777,$A205,СВЦЭМ!$B$34:$B$777,I$190)+'СЕТ СН'!$F$12-'СЕТ СН'!$F$23</f>
        <v>-500.22522119000001</v>
      </c>
      <c r="J205" s="37">
        <f>SUMIFS(СВЦЭМ!$F$34:$F$777,СВЦЭМ!$A$34:$A$777,$A205,СВЦЭМ!$B$34:$B$777,J$190)+'СЕТ СН'!$F$12-'СЕТ СН'!$F$23</f>
        <v>-499.76268575</v>
      </c>
      <c r="K205" s="37">
        <f>SUMIFS(СВЦЭМ!$F$34:$F$777,СВЦЭМ!$A$34:$A$777,$A205,СВЦЭМ!$B$34:$B$777,K$190)+'СЕТ СН'!$F$12-'СЕТ СН'!$F$23</f>
        <v>-504.51164527999998</v>
      </c>
      <c r="L205" s="37">
        <f>SUMIFS(СВЦЭМ!$F$34:$F$777,СВЦЭМ!$A$34:$A$777,$A205,СВЦЭМ!$B$34:$B$777,L$190)+'СЕТ СН'!$F$12-'СЕТ СН'!$F$23</f>
        <v>-512.38925475999997</v>
      </c>
      <c r="M205" s="37">
        <f>SUMIFS(СВЦЭМ!$F$34:$F$777,СВЦЭМ!$A$34:$A$777,$A205,СВЦЭМ!$B$34:$B$777,M$190)+'СЕТ СН'!$F$12-'СЕТ СН'!$F$23</f>
        <v>-515.54738311999995</v>
      </c>
      <c r="N205" s="37">
        <f>SUMIFS(СВЦЭМ!$F$34:$F$777,СВЦЭМ!$A$34:$A$777,$A205,СВЦЭМ!$B$34:$B$777,N$190)+'СЕТ СН'!$F$12-'СЕТ СН'!$F$23</f>
        <v>-515.64308504999997</v>
      </c>
      <c r="O205" s="37">
        <f>SUMIFS(СВЦЭМ!$F$34:$F$777,СВЦЭМ!$A$34:$A$777,$A205,СВЦЭМ!$B$34:$B$777,O$190)+'СЕТ СН'!$F$12-'СЕТ СН'!$F$23</f>
        <v>-515.45576349999999</v>
      </c>
      <c r="P205" s="37">
        <f>SUMIFS(СВЦЭМ!$F$34:$F$777,СВЦЭМ!$A$34:$A$777,$A205,СВЦЭМ!$B$34:$B$777,P$190)+'СЕТ СН'!$F$12-'СЕТ СН'!$F$23</f>
        <v>-515.15088677999995</v>
      </c>
      <c r="Q205" s="37">
        <f>SUMIFS(СВЦЭМ!$F$34:$F$777,СВЦЭМ!$A$34:$A$777,$A205,СВЦЭМ!$B$34:$B$777,Q$190)+'СЕТ СН'!$F$12-'СЕТ СН'!$F$23</f>
        <v>-515.44543661</v>
      </c>
      <c r="R205" s="37">
        <f>SUMIFS(СВЦЭМ!$F$34:$F$777,СВЦЭМ!$A$34:$A$777,$A205,СВЦЭМ!$B$34:$B$777,R$190)+'СЕТ СН'!$F$12-'СЕТ СН'!$F$23</f>
        <v>-514.38589501000001</v>
      </c>
      <c r="S205" s="37">
        <f>SUMIFS(СВЦЭМ!$F$34:$F$777,СВЦЭМ!$A$34:$A$777,$A205,СВЦЭМ!$B$34:$B$777,S$190)+'СЕТ СН'!$F$12-'СЕТ СН'!$F$23</f>
        <v>-514.73442359000001</v>
      </c>
      <c r="T205" s="37">
        <f>SUMIFS(СВЦЭМ!$F$34:$F$777,СВЦЭМ!$A$34:$A$777,$A205,СВЦЭМ!$B$34:$B$777,T$190)+'СЕТ СН'!$F$12-'СЕТ СН'!$F$23</f>
        <v>-514.91395064000005</v>
      </c>
      <c r="U205" s="37">
        <f>SUMIFS(СВЦЭМ!$F$34:$F$777,СВЦЭМ!$A$34:$A$777,$A205,СВЦЭМ!$B$34:$B$777,U$190)+'СЕТ СН'!$F$12-'СЕТ СН'!$F$23</f>
        <v>-514.93062328999997</v>
      </c>
      <c r="V205" s="37">
        <f>SUMIFS(СВЦЭМ!$F$34:$F$777,СВЦЭМ!$A$34:$A$777,$A205,СВЦЭМ!$B$34:$B$777,V$190)+'СЕТ СН'!$F$12-'СЕТ СН'!$F$23</f>
        <v>-511.43503626</v>
      </c>
      <c r="W205" s="37">
        <f>SUMIFS(СВЦЭМ!$F$34:$F$777,СВЦЭМ!$A$34:$A$777,$A205,СВЦЭМ!$B$34:$B$777,W$190)+'СЕТ СН'!$F$12-'СЕТ СН'!$F$23</f>
        <v>-503.82407513999999</v>
      </c>
      <c r="X205" s="37">
        <f>SUMIFS(СВЦЭМ!$F$34:$F$777,СВЦЭМ!$A$34:$A$777,$A205,СВЦЭМ!$B$34:$B$777,X$190)+'СЕТ СН'!$F$12-'СЕТ СН'!$F$23</f>
        <v>-502.95910477000001</v>
      </c>
      <c r="Y205" s="37">
        <f>SUMIFS(СВЦЭМ!$F$34:$F$777,СВЦЭМ!$A$34:$A$777,$A205,СВЦЭМ!$B$34:$B$777,Y$190)+'СЕТ СН'!$F$12-'СЕТ СН'!$F$23</f>
        <v>-499.25988140999999</v>
      </c>
    </row>
    <row r="206" spans="1:25" ht="15.75" x14ac:dyDescent="0.2">
      <c r="A206" s="36">
        <f t="shared" si="5"/>
        <v>42963</v>
      </c>
      <c r="B206" s="37">
        <f>SUMIFS(СВЦЭМ!$F$34:$F$777,СВЦЭМ!$A$34:$A$777,$A206,СВЦЭМ!$B$34:$B$777,B$190)+'СЕТ СН'!$F$12-'СЕТ СН'!$F$23</f>
        <v>-492.36318555000003</v>
      </c>
      <c r="C206" s="37">
        <f>SUMIFS(СВЦЭМ!$F$34:$F$777,СВЦЭМ!$A$34:$A$777,$A206,СВЦЭМ!$B$34:$B$777,C$190)+'СЕТ СН'!$F$12-'СЕТ СН'!$F$23</f>
        <v>-487.56910887999999</v>
      </c>
      <c r="D206" s="37">
        <f>SUMIFS(СВЦЭМ!$F$34:$F$777,СВЦЭМ!$A$34:$A$777,$A206,СВЦЭМ!$B$34:$B$777,D$190)+'СЕТ СН'!$F$12-'СЕТ СН'!$F$23</f>
        <v>-485.60808602999998</v>
      </c>
      <c r="E206" s="37">
        <f>SUMIFS(СВЦЭМ!$F$34:$F$777,СВЦЭМ!$A$34:$A$777,$A206,СВЦЭМ!$B$34:$B$777,E$190)+'СЕТ СН'!$F$12-'СЕТ СН'!$F$23</f>
        <v>-484.85803226999997</v>
      </c>
      <c r="F206" s="37">
        <f>SUMIFS(СВЦЭМ!$F$34:$F$777,СВЦЭМ!$A$34:$A$777,$A206,СВЦЭМ!$B$34:$B$777,F$190)+'СЕТ СН'!$F$12-'СЕТ СН'!$F$23</f>
        <v>-483.83126571000003</v>
      </c>
      <c r="G206" s="37">
        <f>SUMIFS(СВЦЭМ!$F$34:$F$777,СВЦЭМ!$A$34:$A$777,$A206,СВЦЭМ!$B$34:$B$777,G$190)+'СЕТ СН'!$F$12-'СЕТ СН'!$F$23</f>
        <v>-484.92986480000002</v>
      </c>
      <c r="H206" s="37">
        <f>SUMIFS(СВЦЭМ!$F$34:$F$777,СВЦЭМ!$A$34:$A$777,$A206,СВЦЭМ!$B$34:$B$777,H$190)+'СЕТ СН'!$F$12-'СЕТ СН'!$F$23</f>
        <v>-487.79875505000001</v>
      </c>
      <c r="I206" s="37">
        <f>SUMIFS(СВЦЭМ!$F$34:$F$777,СВЦЭМ!$A$34:$A$777,$A206,СВЦЭМ!$B$34:$B$777,I$190)+'СЕТ СН'!$F$12-'СЕТ СН'!$F$23</f>
        <v>-492.43760692000001</v>
      </c>
      <c r="J206" s="37">
        <f>SUMIFS(СВЦЭМ!$F$34:$F$777,СВЦЭМ!$A$34:$A$777,$A206,СВЦЭМ!$B$34:$B$777,J$190)+'СЕТ СН'!$F$12-'СЕТ СН'!$F$23</f>
        <v>-497.37950947000002</v>
      </c>
      <c r="K206" s="37">
        <f>SUMIFS(СВЦЭМ!$F$34:$F$777,СВЦЭМ!$A$34:$A$777,$A206,СВЦЭМ!$B$34:$B$777,K$190)+'СЕТ СН'!$F$12-'СЕТ СН'!$F$23</f>
        <v>-503.39844740000001</v>
      </c>
      <c r="L206" s="37">
        <f>SUMIFS(СВЦЭМ!$F$34:$F$777,СВЦЭМ!$A$34:$A$777,$A206,СВЦЭМ!$B$34:$B$777,L$190)+'СЕТ СН'!$F$12-'СЕТ СН'!$F$23</f>
        <v>-511.53137988000003</v>
      </c>
      <c r="M206" s="37">
        <f>SUMIFS(СВЦЭМ!$F$34:$F$777,СВЦЭМ!$A$34:$A$777,$A206,СВЦЭМ!$B$34:$B$777,M$190)+'СЕТ СН'!$F$12-'СЕТ СН'!$F$23</f>
        <v>-514.79062432000001</v>
      </c>
      <c r="N206" s="37">
        <f>SUMIFS(СВЦЭМ!$F$34:$F$777,СВЦЭМ!$A$34:$A$777,$A206,СВЦЭМ!$B$34:$B$777,N$190)+'СЕТ СН'!$F$12-'СЕТ СН'!$F$23</f>
        <v>-515.22582846</v>
      </c>
      <c r="O206" s="37">
        <f>SUMIFS(СВЦЭМ!$F$34:$F$777,СВЦЭМ!$A$34:$A$777,$A206,СВЦЭМ!$B$34:$B$777,O$190)+'СЕТ СН'!$F$12-'СЕТ СН'!$F$23</f>
        <v>-514.85570571000005</v>
      </c>
      <c r="P206" s="37">
        <f>SUMIFS(СВЦЭМ!$F$34:$F$777,СВЦЭМ!$A$34:$A$777,$A206,СВЦЭМ!$B$34:$B$777,P$190)+'СЕТ СН'!$F$12-'СЕТ СН'!$F$23</f>
        <v>-514.36855452999998</v>
      </c>
      <c r="Q206" s="37">
        <f>SUMIFS(СВЦЭМ!$F$34:$F$777,СВЦЭМ!$A$34:$A$777,$A206,СВЦЭМ!$B$34:$B$777,Q$190)+'СЕТ СН'!$F$12-'СЕТ СН'!$F$23</f>
        <v>-514.30627406999997</v>
      </c>
      <c r="R206" s="37">
        <f>SUMIFS(СВЦЭМ!$F$34:$F$777,СВЦЭМ!$A$34:$A$777,$A206,СВЦЭМ!$B$34:$B$777,R$190)+'СЕТ СН'!$F$12-'СЕТ СН'!$F$23</f>
        <v>-514.45649956</v>
      </c>
      <c r="S206" s="37">
        <f>SUMIFS(СВЦЭМ!$F$34:$F$777,СВЦЭМ!$A$34:$A$777,$A206,СВЦЭМ!$B$34:$B$777,S$190)+'СЕТ СН'!$F$12-'СЕТ СН'!$F$23</f>
        <v>-515.01425330999996</v>
      </c>
      <c r="T206" s="37">
        <f>SUMIFS(СВЦЭМ!$F$34:$F$777,СВЦЭМ!$A$34:$A$777,$A206,СВЦЭМ!$B$34:$B$777,T$190)+'СЕТ СН'!$F$12-'СЕТ СН'!$F$23</f>
        <v>-515.06737526999996</v>
      </c>
      <c r="U206" s="37">
        <f>SUMIFS(СВЦЭМ!$F$34:$F$777,СВЦЭМ!$A$34:$A$777,$A206,СВЦЭМ!$B$34:$B$777,U$190)+'СЕТ СН'!$F$12-'СЕТ СН'!$F$23</f>
        <v>-515.07457167999996</v>
      </c>
      <c r="V206" s="37">
        <f>SUMIFS(СВЦЭМ!$F$34:$F$777,СВЦЭМ!$A$34:$A$777,$A206,СВЦЭМ!$B$34:$B$777,V$190)+'СЕТ СН'!$F$12-'СЕТ СН'!$F$23</f>
        <v>-512.41016857</v>
      </c>
      <c r="W206" s="37">
        <f>SUMIFS(СВЦЭМ!$F$34:$F$777,СВЦЭМ!$A$34:$A$777,$A206,СВЦЭМ!$B$34:$B$777,W$190)+'СЕТ СН'!$F$12-'СЕТ СН'!$F$23</f>
        <v>-504.68023190999997</v>
      </c>
      <c r="X206" s="37">
        <f>SUMIFS(СВЦЭМ!$F$34:$F$777,СВЦЭМ!$A$34:$A$777,$A206,СВЦЭМ!$B$34:$B$777,X$190)+'СЕТ СН'!$F$12-'СЕТ СН'!$F$23</f>
        <v>-501.80800111999997</v>
      </c>
      <c r="Y206" s="37">
        <f>SUMIFS(СВЦЭМ!$F$34:$F$777,СВЦЭМ!$A$34:$A$777,$A206,СВЦЭМ!$B$34:$B$777,Y$190)+'СЕТ СН'!$F$12-'СЕТ СН'!$F$23</f>
        <v>-497.53466393999997</v>
      </c>
    </row>
    <row r="207" spans="1:25" ht="15.75" x14ac:dyDescent="0.2">
      <c r="A207" s="36">
        <f t="shared" si="5"/>
        <v>42964</v>
      </c>
      <c r="B207" s="37">
        <f>SUMIFS(СВЦЭМ!$F$34:$F$777,СВЦЭМ!$A$34:$A$777,$A207,СВЦЭМ!$B$34:$B$777,B$190)+'СЕТ СН'!$F$12-'СЕТ СН'!$F$23</f>
        <v>-494.65115786000001</v>
      </c>
      <c r="C207" s="37">
        <f>SUMIFS(СВЦЭМ!$F$34:$F$777,СВЦЭМ!$A$34:$A$777,$A207,СВЦЭМ!$B$34:$B$777,C$190)+'СЕТ СН'!$F$12-'СЕТ СН'!$F$23</f>
        <v>-490.26521388000003</v>
      </c>
      <c r="D207" s="37">
        <f>SUMIFS(СВЦЭМ!$F$34:$F$777,СВЦЭМ!$A$34:$A$777,$A207,СВЦЭМ!$B$34:$B$777,D$190)+'СЕТ СН'!$F$12-'СЕТ СН'!$F$23</f>
        <v>-486.78794089999997</v>
      </c>
      <c r="E207" s="37">
        <f>SUMIFS(СВЦЭМ!$F$34:$F$777,СВЦЭМ!$A$34:$A$777,$A207,СВЦЭМ!$B$34:$B$777,E$190)+'СЕТ СН'!$F$12-'СЕТ СН'!$F$23</f>
        <v>-485.53927757999998</v>
      </c>
      <c r="F207" s="37">
        <f>SUMIFS(СВЦЭМ!$F$34:$F$777,СВЦЭМ!$A$34:$A$777,$A207,СВЦЭМ!$B$34:$B$777,F$190)+'СЕТ СН'!$F$12-'СЕТ СН'!$F$23</f>
        <v>-484.63729610999997</v>
      </c>
      <c r="G207" s="37">
        <f>SUMIFS(СВЦЭМ!$F$34:$F$777,СВЦЭМ!$A$34:$A$777,$A207,СВЦЭМ!$B$34:$B$777,G$190)+'СЕТ СН'!$F$12-'СЕТ СН'!$F$23</f>
        <v>-485.93127444999999</v>
      </c>
      <c r="H207" s="37">
        <f>SUMIFS(СВЦЭМ!$F$34:$F$777,СВЦЭМ!$A$34:$A$777,$A207,СВЦЭМ!$B$34:$B$777,H$190)+'СЕТ СН'!$F$12-'СЕТ СН'!$F$23</f>
        <v>-490.40444933999999</v>
      </c>
      <c r="I207" s="37">
        <f>SUMIFS(СВЦЭМ!$F$34:$F$777,СВЦЭМ!$A$34:$A$777,$A207,СВЦЭМ!$B$34:$B$777,I$190)+'СЕТ СН'!$F$12-'СЕТ СН'!$F$23</f>
        <v>-494.53919000999997</v>
      </c>
      <c r="J207" s="37">
        <f>SUMIFS(СВЦЭМ!$F$34:$F$777,СВЦЭМ!$A$34:$A$777,$A207,СВЦЭМ!$B$34:$B$777,J$190)+'СЕТ СН'!$F$12-'СЕТ СН'!$F$23</f>
        <v>-499.65176094000003</v>
      </c>
      <c r="K207" s="37">
        <f>SUMIFS(СВЦЭМ!$F$34:$F$777,СВЦЭМ!$A$34:$A$777,$A207,СВЦЭМ!$B$34:$B$777,K$190)+'СЕТ СН'!$F$12-'СЕТ СН'!$F$23</f>
        <v>-503.81627613000001</v>
      </c>
      <c r="L207" s="37">
        <f>SUMIFS(СВЦЭМ!$F$34:$F$777,СВЦЭМ!$A$34:$A$777,$A207,СВЦЭМ!$B$34:$B$777,L$190)+'СЕТ СН'!$F$12-'СЕТ СН'!$F$23</f>
        <v>-512.13430545000006</v>
      </c>
      <c r="M207" s="37">
        <f>SUMIFS(СВЦЭМ!$F$34:$F$777,СВЦЭМ!$A$34:$A$777,$A207,СВЦЭМ!$B$34:$B$777,M$190)+'СЕТ СН'!$F$12-'СЕТ СН'!$F$23</f>
        <v>-514.77621568999996</v>
      </c>
      <c r="N207" s="37">
        <f>SUMIFS(СВЦЭМ!$F$34:$F$777,СВЦЭМ!$A$34:$A$777,$A207,СВЦЭМ!$B$34:$B$777,N$190)+'СЕТ СН'!$F$12-'СЕТ СН'!$F$23</f>
        <v>-515.10341761999996</v>
      </c>
      <c r="O207" s="37">
        <f>SUMIFS(СВЦЭМ!$F$34:$F$777,СВЦЭМ!$A$34:$A$777,$A207,СВЦЭМ!$B$34:$B$777,O$190)+'СЕТ СН'!$F$12-'СЕТ СН'!$F$23</f>
        <v>-514.93553442999996</v>
      </c>
      <c r="P207" s="37">
        <f>SUMIFS(СВЦЭМ!$F$34:$F$777,СВЦЭМ!$A$34:$A$777,$A207,СВЦЭМ!$B$34:$B$777,P$190)+'СЕТ СН'!$F$12-'СЕТ СН'!$F$23</f>
        <v>-514.88083797000002</v>
      </c>
      <c r="Q207" s="37">
        <f>SUMIFS(СВЦЭМ!$F$34:$F$777,СВЦЭМ!$A$34:$A$777,$A207,СВЦЭМ!$B$34:$B$777,Q$190)+'СЕТ СН'!$F$12-'СЕТ СН'!$F$23</f>
        <v>-514.60265289999995</v>
      </c>
      <c r="R207" s="37">
        <f>SUMIFS(СВЦЭМ!$F$34:$F$777,СВЦЭМ!$A$34:$A$777,$A207,СВЦЭМ!$B$34:$B$777,R$190)+'СЕТ СН'!$F$12-'СЕТ СН'!$F$23</f>
        <v>-514.98344006000002</v>
      </c>
      <c r="S207" s="37">
        <f>SUMIFS(СВЦЭМ!$F$34:$F$777,СВЦЭМ!$A$34:$A$777,$A207,СВЦЭМ!$B$34:$B$777,S$190)+'СЕТ СН'!$F$12-'СЕТ СН'!$F$23</f>
        <v>-515.25442808000003</v>
      </c>
      <c r="T207" s="37">
        <f>SUMIFS(СВЦЭМ!$F$34:$F$777,СВЦЭМ!$A$34:$A$777,$A207,СВЦЭМ!$B$34:$B$777,T$190)+'СЕТ СН'!$F$12-'СЕТ СН'!$F$23</f>
        <v>-515.41923957999995</v>
      </c>
      <c r="U207" s="37">
        <f>SUMIFS(СВЦЭМ!$F$34:$F$777,СВЦЭМ!$A$34:$A$777,$A207,СВЦЭМ!$B$34:$B$777,U$190)+'СЕТ СН'!$F$12-'СЕТ СН'!$F$23</f>
        <v>-515.21201012000006</v>
      </c>
      <c r="V207" s="37">
        <f>SUMIFS(СВЦЭМ!$F$34:$F$777,СВЦЭМ!$A$34:$A$777,$A207,СВЦЭМ!$B$34:$B$777,V$190)+'СЕТ СН'!$F$12-'СЕТ СН'!$F$23</f>
        <v>-513.12271860999999</v>
      </c>
      <c r="W207" s="37">
        <f>SUMIFS(СВЦЭМ!$F$34:$F$777,СВЦЭМ!$A$34:$A$777,$A207,СВЦЭМ!$B$34:$B$777,W$190)+'СЕТ СН'!$F$12-'СЕТ СН'!$F$23</f>
        <v>-507.28146048999997</v>
      </c>
      <c r="X207" s="37">
        <f>SUMIFS(СВЦЭМ!$F$34:$F$777,СВЦЭМ!$A$34:$A$777,$A207,СВЦЭМ!$B$34:$B$777,X$190)+'СЕТ СН'!$F$12-'СЕТ СН'!$F$23</f>
        <v>-502.08320319000001</v>
      </c>
      <c r="Y207" s="37">
        <f>SUMIFS(СВЦЭМ!$F$34:$F$777,СВЦЭМ!$A$34:$A$777,$A207,СВЦЭМ!$B$34:$B$777,Y$190)+'СЕТ СН'!$F$12-'СЕТ СН'!$F$23</f>
        <v>-498.71238165</v>
      </c>
    </row>
    <row r="208" spans="1:25" ht="15.75" x14ac:dyDescent="0.2">
      <c r="A208" s="36">
        <f t="shared" si="5"/>
        <v>42965</v>
      </c>
      <c r="B208" s="37">
        <f>SUMIFS(СВЦЭМ!$F$34:$F$777,СВЦЭМ!$A$34:$A$777,$A208,СВЦЭМ!$B$34:$B$777,B$190)+'СЕТ СН'!$F$12-'СЕТ СН'!$F$23</f>
        <v>-494.71802675000004</v>
      </c>
      <c r="C208" s="37">
        <f>SUMIFS(СВЦЭМ!$F$34:$F$777,СВЦЭМ!$A$34:$A$777,$A208,СВЦЭМ!$B$34:$B$777,C$190)+'СЕТ СН'!$F$12-'СЕТ СН'!$F$23</f>
        <v>-488.98857501999998</v>
      </c>
      <c r="D208" s="37">
        <f>SUMIFS(СВЦЭМ!$F$34:$F$777,СВЦЭМ!$A$34:$A$777,$A208,СВЦЭМ!$B$34:$B$777,D$190)+'СЕТ СН'!$F$12-'СЕТ СН'!$F$23</f>
        <v>-485.62831509</v>
      </c>
      <c r="E208" s="37">
        <f>SUMIFS(СВЦЭМ!$F$34:$F$777,СВЦЭМ!$A$34:$A$777,$A208,СВЦЭМ!$B$34:$B$777,E$190)+'СЕТ СН'!$F$12-'СЕТ СН'!$F$23</f>
        <v>-483.93371346999999</v>
      </c>
      <c r="F208" s="37">
        <f>SUMIFS(СВЦЭМ!$F$34:$F$777,СВЦЭМ!$A$34:$A$777,$A208,СВЦЭМ!$B$34:$B$777,F$190)+'СЕТ СН'!$F$12-'СЕТ СН'!$F$23</f>
        <v>-483.31557086999999</v>
      </c>
      <c r="G208" s="37">
        <f>SUMIFS(СВЦЭМ!$F$34:$F$777,СВЦЭМ!$A$34:$A$777,$A208,СВЦЭМ!$B$34:$B$777,G$190)+'СЕТ СН'!$F$12-'СЕТ СН'!$F$23</f>
        <v>-483.99446882000001</v>
      </c>
      <c r="H208" s="37">
        <f>SUMIFS(СВЦЭМ!$F$34:$F$777,СВЦЭМ!$A$34:$A$777,$A208,СВЦЭМ!$B$34:$B$777,H$190)+'СЕТ СН'!$F$12-'СЕТ СН'!$F$23</f>
        <v>-490.01240554000003</v>
      </c>
      <c r="I208" s="37">
        <f>SUMIFS(СВЦЭМ!$F$34:$F$777,СВЦЭМ!$A$34:$A$777,$A208,СВЦЭМ!$B$34:$B$777,I$190)+'СЕТ СН'!$F$12-'СЕТ СН'!$F$23</f>
        <v>-494.65587626000001</v>
      </c>
      <c r="J208" s="37">
        <f>SUMIFS(СВЦЭМ!$F$34:$F$777,СВЦЭМ!$A$34:$A$777,$A208,СВЦЭМ!$B$34:$B$777,J$190)+'СЕТ СН'!$F$12-'СЕТ СН'!$F$23</f>
        <v>-500.00664231000002</v>
      </c>
      <c r="K208" s="37">
        <f>SUMIFS(СВЦЭМ!$F$34:$F$777,СВЦЭМ!$A$34:$A$777,$A208,СВЦЭМ!$B$34:$B$777,K$190)+'СЕТ СН'!$F$12-'СЕТ СН'!$F$23</f>
        <v>-503.90359469999999</v>
      </c>
      <c r="L208" s="37">
        <f>SUMIFS(СВЦЭМ!$F$34:$F$777,СВЦЭМ!$A$34:$A$777,$A208,СВЦЭМ!$B$34:$B$777,L$190)+'СЕТ СН'!$F$12-'СЕТ СН'!$F$23</f>
        <v>-512.84639408999999</v>
      </c>
      <c r="M208" s="37">
        <f>SUMIFS(СВЦЭМ!$F$34:$F$777,СВЦЭМ!$A$34:$A$777,$A208,СВЦЭМ!$B$34:$B$777,M$190)+'СЕТ СН'!$F$12-'СЕТ СН'!$F$23</f>
        <v>-515.93366285000002</v>
      </c>
      <c r="N208" s="37">
        <f>SUMIFS(СВЦЭМ!$F$34:$F$777,СВЦЭМ!$A$34:$A$777,$A208,СВЦЭМ!$B$34:$B$777,N$190)+'СЕТ СН'!$F$12-'СЕТ СН'!$F$23</f>
        <v>-515.74446180999996</v>
      </c>
      <c r="O208" s="37">
        <f>SUMIFS(СВЦЭМ!$F$34:$F$777,СВЦЭМ!$A$34:$A$777,$A208,СВЦЭМ!$B$34:$B$777,O$190)+'СЕТ СН'!$F$12-'СЕТ СН'!$F$23</f>
        <v>-516.37732511000002</v>
      </c>
      <c r="P208" s="37">
        <f>SUMIFS(СВЦЭМ!$F$34:$F$777,СВЦЭМ!$A$34:$A$777,$A208,СВЦЭМ!$B$34:$B$777,P$190)+'СЕТ СН'!$F$12-'СЕТ СН'!$F$23</f>
        <v>-515.53453378999995</v>
      </c>
      <c r="Q208" s="37">
        <f>SUMIFS(СВЦЭМ!$F$34:$F$777,СВЦЭМ!$A$34:$A$777,$A208,СВЦЭМ!$B$34:$B$777,Q$190)+'СЕТ СН'!$F$12-'СЕТ СН'!$F$23</f>
        <v>-515.15512312999999</v>
      </c>
      <c r="R208" s="37">
        <f>SUMIFS(СВЦЭМ!$F$34:$F$777,СВЦЭМ!$A$34:$A$777,$A208,СВЦЭМ!$B$34:$B$777,R$190)+'СЕТ СН'!$F$12-'СЕТ СН'!$F$23</f>
        <v>-514.52364618000001</v>
      </c>
      <c r="S208" s="37">
        <f>SUMIFS(СВЦЭМ!$F$34:$F$777,СВЦЭМ!$A$34:$A$777,$A208,СВЦЭМ!$B$34:$B$777,S$190)+'СЕТ СН'!$F$12-'СЕТ СН'!$F$23</f>
        <v>-515.83951661000003</v>
      </c>
      <c r="T208" s="37">
        <f>SUMIFS(СВЦЭМ!$F$34:$F$777,СВЦЭМ!$A$34:$A$777,$A208,СВЦЭМ!$B$34:$B$777,T$190)+'СЕТ СН'!$F$12-'СЕТ СН'!$F$23</f>
        <v>-514.97682952000002</v>
      </c>
      <c r="U208" s="37">
        <f>SUMIFS(СВЦЭМ!$F$34:$F$777,СВЦЭМ!$A$34:$A$777,$A208,СВЦЭМ!$B$34:$B$777,U$190)+'СЕТ СН'!$F$12-'СЕТ СН'!$F$23</f>
        <v>-515.21887314000003</v>
      </c>
      <c r="V208" s="37">
        <f>SUMIFS(СВЦЭМ!$F$34:$F$777,СВЦЭМ!$A$34:$A$777,$A208,СВЦЭМ!$B$34:$B$777,V$190)+'СЕТ СН'!$F$12-'СЕТ СН'!$F$23</f>
        <v>-512.08729502000006</v>
      </c>
      <c r="W208" s="37">
        <f>SUMIFS(СВЦЭМ!$F$34:$F$777,СВЦЭМ!$A$34:$A$777,$A208,СВЦЭМ!$B$34:$B$777,W$190)+'СЕТ СН'!$F$12-'СЕТ СН'!$F$23</f>
        <v>-505.11088818000002</v>
      </c>
      <c r="X208" s="37">
        <f>SUMIFS(СВЦЭМ!$F$34:$F$777,СВЦЭМ!$A$34:$A$777,$A208,СВЦЭМ!$B$34:$B$777,X$190)+'СЕТ СН'!$F$12-'СЕТ СН'!$F$23</f>
        <v>-501.14002173</v>
      </c>
      <c r="Y208" s="37">
        <f>SUMIFS(СВЦЭМ!$F$34:$F$777,СВЦЭМ!$A$34:$A$777,$A208,СВЦЭМ!$B$34:$B$777,Y$190)+'СЕТ СН'!$F$12-'СЕТ СН'!$F$23</f>
        <v>-497.87828582999998</v>
      </c>
    </row>
    <row r="209" spans="1:25" ht="15.75" x14ac:dyDescent="0.2">
      <c r="A209" s="36">
        <f t="shared" si="5"/>
        <v>42966</v>
      </c>
      <c r="B209" s="37">
        <f>SUMIFS(СВЦЭМ!$F$34:$F$777,СВЦЭМ!$A$34:$A$777,$A209,СВЦЭМ!$B$34:$B$777,B$190)+'СЕТ СН'!$F$12-'СЕТ СН'!$F$23</f>
        <v>-494.10403484</v>
      </c>
      <c r="C209" s="37">
        <f>SUMIFS(СВЦЭМ!$F$34:$F$777,СВЦЭМ!$A$34:$A$777,$A209,СВЦЭМ!$B$34:$B$777,C$190)+'СЕТ СН'!$F$12-'СЕТ СН'!$F$23</f>
        <v>-488.61130524999999</v>
      </c>
      <c r="D209" s="37">
        <f>SUMIFS(СВЦЭМ!$F$34:$F$777,СВЦЭМ!$A$34:$A$777,$A209,СВЦЭМ!$B$34:$B$777,D$190)+'СЕТ СН'!$F$12-'СЕТ СН'!$F$23</f>
        <v>-485.31257608999999</v>
      </c>
      <c r="E209" s="37">
        <f>SUMIFS(СВЦЭМ!$F$34:$F$777,СВЦЭМ!$A$34:$A$777,$A209,СВЦЭМ!$B$34:$B$777,E$190)+'СЕТ СН'!$F$12-'СЕТ СН'!$F$23</f>
        <v>-483.82888991999999</v>
      </c>
      <c r="F209" s="37">
        <f>SUMIFS(СВЦЭМ!$F$34:$F$777,СВЦЭМ!$A$34:$A$777,$A209,СВЦЭМ!$B$34:$B$777,F$190)+'СЕТ СН'!$F$12-'СЕТ СН'!$F$23</f>
        <v>-483.48367678</v>
      </c>
      <c r="G209" s="37">
        <f>SUMIFS(СВЦЭМ!$F$34:$F$777,СВЦЭМ!$A$34:$A$777,$A209,СВЦЭМ!$B$34:$B$777,G$190)+'СЕТ СН'!$F$12-'СЕТ СН'!$F$23</f>
        <v>-483.76893608</v>
      </c>
      <c r="H209" s="37">
        <f>SUMIFS(СВЦЭМ!$F$34:$F$777,СВЦЭМ!$A$34:$A$777,$A209,СВЦЭМ!$B$34:$B$777,H$190)+'СЕТ СН'!$F$12-'СЕТ СН'!$F$23</f>
        <v>-485.90229520000003</v>
      </c>
      <c r="I209" s="37">
        <f>SUMIFS(СВЦЭМ!$F$34:$F$777,СВЦЭМ!$A$34:$A$777,$A209,СВЦЭМ!$B$34:$B$777,I$190)+'СЕТ СН'!$F$12-'СЕТ СН'!$F$23</f>
        <v>-490.80636403</v>
      </c>
      <c r="J209" s="37">
        <f>SUMIFS(СВЦЭМ!$F$34:$F$777,СВЦЭМ!$A$34:$A$777,$A209,СВЦЭМ!$B$34:$B$777,J$190)+'СЕТ СН'!$F$12-'СЕТ СН'!$F$23</f>
        <v>-499.71780787</v>
      </c>
      <c r="K209" s="37">
        <f>SUMIFS(СВЦЭМ!$F$34:$F$777,СВЦЭМ!$A$34:$A$777,$A209,СВЦЭМ!$B$34:$B$777,K$190)+'СЕТ СН'!$F$12-'СЕТ СН'!$F$23</f>
        <v>-505.34533978000002</v>
      </c>
      <c r="L209" s="37">
        <f>SUMIFS(СВЦЭМ!$F$34:$F$777,СВЦЭМ!$A$34:$A$777,$A209,СВЦЭМ!$B$34:$B$777,L$190)+'СЕТ СН'!$F$12-'СЕТ СН'!$F$23</f>
        <v>-515.59186404000002</v>
      </c>
      <c r="M209" s="37">
        <f>SUMIFS(СВЦЭМ!$F$34:$F$777,СВЦЭМ!$A$34:$A$777,$A209,СВЦЭМ!$B$34:$B$777,M$190)+'СЕТ СН'!$F$12-'СЕТ СН'!$F$23</f>
        <v>-517.44062933999999</v>
      </c>
      <c r="N209" s="37">
        <f>SUMIFS(СВЦЭМ!$F$34:$F$777,СВЦЭМ!$A$34:$A$777,$A209,СВЦЭМ!$B$34:$B$777,N$190)+'СЕТ СН'!$F$12-'СЕТ СН'!$F$23</f>
        <v>-517.21862707000003</v>
      </c>
      <c r="O209" s="37">
        <f>SUMIFS(СВЦЭМ!$F$34:$F$777,СВЦЭМ!$A$34:$A$777,$A209,СВЦЭМ!$B$34:$B$777,O$190)+'СЕТ СН'!$F$12-'СЕТ СН'!$F$23</f>
        <v>-517.11891747000004</v>
      </c>
      <c r="P209" s="37">
        <f>SUMIFS(СВЦЭМ!$F$34:$F$777,СВЦЭМ!$A$34:$A$777,$A209,СВЦЭМ!$B$34:$B$777,P$190)+'СЕТ СН'!$F$12-'СЕТ СН'!$F$23</f>
        <v>-516.62381928000002</v>
      </c>
      <c r="Q209" s="37">
        <f>SUMIFS(СВЦЭМ!$F$34:$F$777,СВЦЭМ!$A$34:$A$777,$A209,СВЦЭМ!$B$34:$B$777,Q$190)+'СЕТ СН'!$F$12-'СЕТ СН'!$F$23</f>
        <v>-516.99652887000002</v>
      </c>
      <c r="R209" s="37">
        <f>SUMIFS(СВЦЭМ!$F$34:$F$777,СВЦЭМ!$A$34:$A$777,$A209,СВЦЭМ!$B$34:$B$777,R$190)+'СЕТ СН'!$F$12-'СЕТ СН'!$F$23</f>
        <v>-517.25270423999996</v>
      </c>
      <c r="S209" s="37">
        <f>SUMIFS(СВЦЭМ!$F$34:$F$777,СВЦЭМ!$A$34:$A$777,$A209,СВЦЭМ!$B$34:$B$777,S$190)+'СЕТ СН'!$F$12-'СЕТ СН'!$F$23</f>
        <v>-517.58462870000005</v>
      </c>
      <c r="T209" s="37">
        <f>SUMIFS(СВЦЭМ!$F$34:$F$777,СВЦЭМ!$A$34:$A$777,$A209,СВЦЭМ!$B$34:$B$777,T$190)+'СЕТ СН'!$F$12-'СЕТ СН'!$F$23</f>
        <v>-516.77126192000003</v>
      </c>
      <c r="U209" s="37">
        <f>SUMIFS(СВЦЭМ!$F$34:$F$777,СВЦЭМ!$A$34:$A$777,$A209,СВЦЭМ!$B$34:$B$777,U$190)+'СЕТ СН'!$F$12-'СЕТ СН'!$F$23</f>
        <v>-516.60901698999999</v>
      </c>
      <c r="V209" s="37">
        <f>SUMIFS(СВЦЭМ!$F$34:$F$777,СВЦЭМ!$A$34:$A$777,$A209,СВЦЭМ!$B$34:$B$777,V$190)+'СЕТ СН'!$F$12-'СЕТ СН'!$F$23</f>
        <v>-516.19750399999998</v>
      </c>
      <c r="W209" s="37">
        <f>SUMIFS(СВЦЭМ!$F$34:$F$777,СВЦЭМ!$A$34:$A$777,$A209,СВЦЭМ!$B$34:$B$777,W$190)+'СЕТ СН'!$F$12-'СЕТ СН'!$F$23</f>
        <v>-510.24165857000003</v>
      </c>
      <c r="X209" s="37">
        <f>SUMIFS(СВЦЭМ!$F$34:$F$777,СВЦЭМ!$A$34:$A$777,$A209,СВЦЭМ!$B$34:$B$777,X$190)+'СЕТ СН'!$F$12-'СЕТ СН'!$F$23</f>
        <v>-504.59118257</v>
      </c>
      <c r="Y209" s="37">
        <f>SUMIFS(СВЦЭМ!$F$34:$F$777,СВЦЭМ!$A$34:$A$777,$A209,СВЦЭМ!$B$34:$B$777,Y$190)+'СЕТ СН'!$F$12-'СЕТ СН'!$F$23</f>
        <v>-499.54475100000002</v>
      </c>
    </row>
    <row r="210" spans="1:25" ht="15.75" x14ac:dyDescent="0.2">
      <c r="A210" s="36">
        <f t="shared" si="5"/>
        <v>42967</v>
      </c>
      <c r="B210" s="37">
        <f>SUMIFS(СВЦЭМ!$F$34:$F$777,СВЦЭМ!$A$34:$A$777,$A210,СВЦЭМ!$B$34:$B$777,B$190)+'СЕТ СН'!$F$12-'СЕТ СН'!$F$23</f>
        <v>-498.9703834</v>
      </c>
      <c r="C210" s="37">
        <f>SUMIFS(СВЦЭМ!$F$34:$F$777,СВЦЭМ!$A$34:$A$777,$A210,СВЦЭМ!$B$34:$B$777,C$190)+'СЕТ СН'!$F$12-'СЕТ СН'!$F$23</f>
        <v>-494.57999913999998</v>
      </c>
      <c r="D210" s="37">
        <f>SUMIFS(СВЦЭМ!$F$34:$F$777,СВЦЭМ!$A$34:$A$777,$A210,СВЦЭМ!$B$34:$B$777,D$190)+'СЕТ СН'!$F$12-'СЕТ СН'!$F$23</f>
        <v>-494.05693638000002</v>
      </c>
      <c r="E210" s="37">
        <f>SUMIFS(СВЦЭМ!$F$34:$F$777,СВЦЭМ!$A$34:$A$777,$A210,СВЦЭМ!$B$34:$B$777,E$190)+'СЕТ СН'!$F$12-'СЕТ СН'!$F$23</f>
        <v>-492.86084023000001</v>
      </c>
      <c r="F210" s="37">
        <f>SUMIFS(СВЦЭМ!$F$34:$F$777,СВЦЭМ!$A$34:$A$777,$A210,СВЦЭМ!$B$34:$B$777,F$190)+'СЕТ СН'!$F$12-'СЕТ СН'!$F$23</f>
        <v>-492.42209237999998</v>
      </c>
      <c r="G210" s="37">
        <f>SUMIFS(СВЦЭМ!$F$34:$F$777,СВЦЭМ!$A$34:$A$777,$A210,СВЦЭМ!$B$34:$B$777,G$190)+'СЕТ СН'!$F$12-'СЕТ СН'!$F$23</f>
        <v>-492.10887627</v>
      </c>
      <c r="H210" s="37">
        <f>SUMIFS(СВЦЭМ!$F$34:$F$777,СВЦЭМ!$A$34:$A$777,$A210,СВЦЭМ!$B$34:$B$777,H$190)+'СЕТ СН'!$F$12-'СЕТ СН'!$F$23</f>
        <v>-491.38548953999998</v>
      </c>
      <c r="I210" s="37">
        <f>SUMIFS(СВЦЭМ!$F$34:$F$777,СВЦЭМ!$A$34:$A$777,$A210,СВЦЭМ!$B$34:$B$777,I$190)+'СЕТ СН'!$F$12-'СЕТ СН'!$F$23</f>
        <v>-490.55109078999999</v>
      </c>
      <c r="J210" s="37">
        <f>SUMIFS(СВЦЭМ!$F$34:$F$777,СВЦЭМ!$A$34:$A$777,$A210,СВЦЭМ!$B$34:$B$777,J$190)+'СЕТ СН'!$F$12-'СЕТ СН'!$F$23</f>
        <v>-498.69408808999998</v>
      </c>
      <c r="K210" s="37">
        <f>SUMIFS(СВЦЭМ!$F$34:$F$777,СВЦЭМ!$A$34:$A$777,$A210,СВЦЭМ!$B$34:$B$777,K$190)+'СЕТ СН'!$F$12-'СЕТ СН'!$F$23</f>
        <v>-503.35989025000003</v>
      </c>
      <c r="L210" s="37">
        <f>SUMIFS(СВЦЭМ!$F$34:$F$777,СВЦЭМ!$A$34:$A$777,$A210,СВЦЭМ!$B$34:$B$777,L$190)+'СЕТ СН'!$F$12-'СЕТ СН'!$F$23</f>
        <v>-514.05951406999998</v>
      </c>
      <c r="M210" s="37">
        <f>SUMIFS(СВЦЭМ!$F$34:$F$777,СВЦЭМ!$A$34:$A$777,$A210,СВЦЭМ!$B$34:$B$777,M$190)+'СЕТ СН'!$F$12-'СЕТ СН'!$F$23</f>
        <v>-516.49588390999998</v>
      </c>
      <c r="N210" s="37">
        <f>SUMIFS(СВЦЭМ!$F$34:$F$777,СВЦЭМ!$A$34:$A$777,$A210,СВЦЭМ!$B$34:$B$777,N$190)+'СЕТ СН'!$F$12-'СЕТ СН'!$F$23</f>
        <v>-516.47779713</v>
      </c>
      <c r="O210" s="37">
        <f>SUMIFS(СВЦЭМ!$F$34:$F$777,СВЦЭМ!$A$34:$A$777,$A210,СВЦЭМ!$B$34:$B$777,O$190)+'СЕТ СН'!$F$12-'СЕТ СН'!$F$23</f>
        <v>-516.71600119000004</v>
      </c>
      <c r="P210" s="37">
        <f>SUMIFS(СВЦЭМ!$F$34:$F$777,СВЦЭМ!$A$34:$A$777,$A210,СВЦЭМ!$B$34:$B$777,P$190)+'СЕТ СН'!$F$12-'СЕТ СН'!$F$23</f>
        <v>-516.59797112000001</v>
      </c>
      <c r="Q210" s="37">
        <f>SUMIFS(СВЦЭМ!$F$34:$F$777,СВЦЭМ!$A$34:$A$777,$A210,СВЦЭМ!$B$34:$B$777,Q$190)+'СЕТ СН'!$F$12-'СЕТ СН'!$F$23</f>
        <v>-516.19947164999996</v>
      </c>
      <c r="R210" s="37">
        <f>SUMIFS(СВЦЭМ!$F$34:$F$777,СВЦЭМ!$A$34:$A$777,$A210,СВЦЭМ!$B$34:$B$777,R$190)+'СЕТ СН'!$F$12-'СЕТ СН'!$F$23</f>
        <v>-515.31940201999998</v>
      </c>
      <c r="S210" s="37">
        <f>SUMIFS(СВЦЭМ!$F$34:$F$777,СВЦЭМ!$A$34:$A$777,$A210,СВЦЭМ!$B$34:$B$777,S$190)+'СЕТ СН'!$F$12-'СЕТ СН'!$F$23</f>
        <v>-511.92864072999998</v>
      </c>
      <c r="T210" s="37">
        <f>SUMIFS(СВЦЭМ!$F$34:$F$777,СВЦЭМ!$A$34:$A$777,$A210,СВЦЭМ!$B$34:$B$777,T$190)+'СЕТ СН'!$F$12-'СЕТ СН'!$F$23</f>
        <v>-512.30713680999997</v>
      </c>
      <c r="U210" s="37">
        <f>SUMIFS(СВЦЭМ!$F$34:$F$777,СВЦЭМ!$A$34:$A$777,$A210,СВЦЭМ!$B$34:$B$777,U$190)+'СЕТ СН'!$F$12-'СЕТ СН'!$F$23</f>
        <v>-512.92803025000001</v>
      </c>
      <c r="V210" s="37">
        <f>SUMIFS(СВЦЭМ!$F$34:$F$777,СВЦЭМ!$A$34:$A$777,$A210,СВЦЭМ!$B$34:$B$777,V$190)+'СЕТ СН'!$F$12-'СЕТ СН'!$F$23</f>
        <v>-509.99547158999997</v>
      </c>
      <c r="W210" s="37">
        <f>SUMIFS(СВЦЭМ!$F$34:$F$777,СВЦЭМ!$A$34:$A$777,$A210,СВЦЭМ!$B$34:$B$777,W$190)+'СЕТ СН'!$F$12-'СЕТ СН'!$F$23</f>
        <v>-504.36675622999996</v>
      </c>
      <c r="X210" s="37">
        <f>SUMIFS(СВЦЭМ!$F$34:$F$777,СВЦЭМ!$A$34:$A$777,$A210,СВЦЭМ!$B$34:$B$777,X$190)+'СЕТ СН'!$F$12-'СЕТ СН'!$F$23</f>
        <v>-505.76161810999997</v>
      </c>
      <c r="Y210" s="37">
        <f>SUMIFS(СВЦЭМ!$F$34:$F$777,СВЦЭМ!$A$34:$A$777,$A210,СВЦЭМ!$B$34:$B$777,Y$190)+'СЕТ СН'!$F$12-'СЕТ СН'!$F$23</f>
        <v>-501.60350934000002</v>
      </c>
    </row>
    <row r="211" spans="1:25" ht="15.75" x14ac:dyDescent="0.2">
      <c r="A211" s="36">
        <f t="shared" si="5"/>
        <v>42968</v>
      </c>
      <c r="B211" s="37">
        <f>SUMIFS(СВЦЭМ!$F$34:$F$777,СВЦЭМ!$A$34:$A$777,$A211,СВЦЭМ!$B$34:$B$777,B$190)+'СЕТ СН'!$F$12-'СЕТ СН'!$F$23</f>
        <v>-494.51175231000002</v>
      </c>
      <c r="C211" s="37">
        <f>SUMIFS(СВЦЭМ!$F$34:$F$777,СВЦЭМ!$A$34:$A$777,$A211,СВЦЭМ!$B$34:$B$777,C$190)+'СЕТ СН'!$F$12-'СЕТ СН'!$F$23</f>
        <v>-488.80460654000001</v>
      </c>
      <c r="D211" s="37">
        <f>SUMIFS(СВЦЭМ!$F$34:$F$777,СВЦЭМ!$A$34:$A$777,$A211,СВЦЭМ!$B$34:$B$777,D$190)+'СЕТ СН'!$F$12-'СЕТ СН'!$F$23</f>
        <v>-487.50439597000002</v>
      </c>
      <c r="E211" s="37">
        <f>SUMIFS(СВЦЭМ!$F$34:$F$777,СВЦЭМ!$A$34:$A$777,$A211,СВЦЭМ!$B$34:$B$777,E$190)+'СЕТ СН'!$F$12-'СЕТ СН'!$F$23</f>
        <v>-486.11504786</v>
      </c>
      <c r="F211" s="37">
        <f>SUMIFS(СВЦЭМ!$F$34:$F$777,СВЦЭМ!$A$34:$A$777,$A211,СВЦЭМ!$B$34:$B$777,F$190)+'СЕТ СН'!$F$12-'СЕТ СН'!$F$23</f>
        <v>-485.92584084999999</v>
      </c>
      <c r="G211" s="37">
        <f>SUMIFS(СВЦЭМ!$F$34:$F$777,СВЦЭМ!$A$34:$A$777,$A211,СВЦЭМ!$B$34:$B$777,G$190)+'СЕТ СН'!$F$12-'СЕТ СН'!$F$23</f>
        <v>-485.72623730999999</v>
      </c>
      <c r="H211" s="37">
        <f>SUMIFS(СВЦЭМ!$F$34:$F$777,СВЦЭМ!$A$34:$A$777,$A211,СВЦЭМ!$B$34:$B$777,H$190)+'СЕТ СН'!$F$12-'СЕТ СН'!$F$23</f>
        <v>-488.89814053999999</v>
      </c>
      <c r="I211" s="37">
        <f>SUMIFS(СВЦЭМ!$F$34:$F$777,СВЦЭМ!$A$34:$A$777,$A211,СВЦЭМ!$B$34:$B$777,I$190)+'СЕТ СН'!$F$12-'СЕТ СН'!$F$23</f>
        <v>-493.73141106999998</v>
      </c>
      <c r="J211" s="37">
        <f>SUMIFS(СВЦЭМ!$F$34:$F$777,СВЦЭМ!$A$34:$A$777,$A211,СВЦЭМ!$B$34:$B$777,J$190)+'СЕТ СН'!$F$12-'СЕТ СН'!$F$23</f>
        <v>-499.30869386000001</v>
      </c>
      <c r="K211" s="37">
        <f>SUMIFS(СВЦЭМ!$F$34:$F$777,СВЦЭМ!$A$34:$A$777,$A211,СВЦЭМ!$B$34:$B$777,K$190)+'СЕТ СН'!$F$12-'СЕТ СН'!$F$23</f>
        <v>-506.07924369</v>
      </c>
      <c r="L211" s="37">
        <f>SUMIFS(СВЦЭМ!$F$34:$F$777,СВЦЭМ!$A$34:$A$777,$A211,СВЦЭМ!$B$34:$B$777,L$190)+'СЕТ СН'!$F$12-'СЕТ СН'!$F$23</f>
        <v>-514.12569956000004</v>
      </c>
      <c r="M211" s="37">
        <f>SUMIFS(СВЦЭМ!$F$34:$F$777,СВЦЭМ!$A$34:$A$777,$A211,СВЦЭМ!$B$34:$B$777,M$190)+'СЕТ СН'!$F$12-'СЕТ СН'!$F$23</f>
        <v>-516.56186464999996</v>
      </c>
      <c r="N211" s="37">
        <f>SUMIFS(СВЦЭМ!$F$34:$F$777,СВЦЭМ!$A$34:$A$777,$A211,СВЦЭМ!$B$34:$B$777,N$190)+'СЕТ СН'!$F$12-'СЕТ СН'!$F$23</f>
        <v>-516.27238319000003</v>
      </c>
      <c r="O211" s="37">
        <f>SUMIFS(СВЦЭМ!$F$34:$F$777,СВЦЭМ!$A$34:$A$777,$A211,СВЦЭМ!$B$34:$B$777,O$190)+'СЕТ СН'!$F$12-'СЕТ СН'!$F$23</f>
        <v>-516.81979626999998</v>
      </c>
      <c r="P211" s="37">
        <f>SUMIFS(СВЦЭМ!$F$34:$F$777,СВЦЭМ!$A$34:$A$777,$A211,СВЦЭМ!$B$34:$B$777,P$190)+'СЕТ СН'!$F$12-'СЕТ СН'!$F$23</f>
        <v>-516.52384534999999</v>
      </c>
      <c r="Q211" s="37">
        <f>SUMIFS(СВЦЭМ!$F$34:$F$777,СВЦЭМ!$A$34:$A$777,$A211,СВЦЭМ!$B$34:$B$777,Q$190)+'СЕТ СН'!$F$12-'СЕТ СН'!$F$23</f>
        <v>-516.47242770000003</v>
      </c>
      <c r="R211" s="37">
        <f>SUMIFS(СВЦЭМ!$F$34:$F$777,СВЦЭМ!$A$34:$A$777,$A211,СВЦЭМ!$B$34:$B$777,R$190)+'СЕТ СН'!$F$12-'СЕТ СН'!$F$23</f>
        <v>-516.27250562999996</v>
      </c>
      <c r="S211" s="37">
        <f>SUMIFS(СВЦЭМ!$F$34:$F$777,СВЦЭМ!$A$34:$A$777,$A211,СВЦЭМ!$B$34:$B$777,S$190)+'СЕТ СН'!$F$12-'СЕТ СН'!$F$23</f>
        <v>-517.54554614999995</v>
      </c>
      <c r="T211" s="37">
        <f>SUMIFS(СВЦЭМ!$F$34:$F$777,СВЦЭМ!$A$34:$A$777,$A211,СВЦЭМ!$B$34:$B$777,T$190)+'СЕТ СН'!$F$12-'СЕТ СН'!$F$23</f>
        <v>-515.93562274999999</v>
      </c>
      <c r="U211" s="37">
        <f>SUMIFS(СВЦЭМ!$F$34:$F$777,СВЦЭМ!$A$34:$A$777,$A211,СВЦЭМ!$B$34:$B$777,U$190)+'СЕТ СН'!$F$12-'СЕТ СН'!$F$23</f>
        <v>-515.94844462000003</v>
      </c>
      <c r="V211" s="37">
        <f>SUMIFS(СВЦЭМ!$F$34:$F$777,СВЦЭМ!$A$34:$A$777,$A211,СВЦЭМ!$B$34:$B$777,V$190)+'СЕТ СН'!$F$12-'СЕТ СН'!$F$23</f>
        <v>-515.03866153000001</v>
      </c>
      <c r="W211" s="37">
        <f>SUMIFS(СВЦЭМ!$F$34:$F$777,СВЦЭМ!$A$34:$A$777,$A211,СВЦЭМ!$B$34:$B$777,W$190)+'СЕТ СН'!$F$12-'СЕТ СН'!$F$23</f>
        <v>-508.88227604999997</v>
      </c>
      <c r="X211" s="37">
        <f>SUMIFS(СВЦЭМ!$F$34:$F$777,СВЦЭМ!$A$34:$A$777,$A211,СВЦЭМ!$B$34:$B$777,X$190)+'СЕТ СН'!$F$12-'СЕТ СН'!$F$23</f>
        <v>-502.92944896</v>
      </c>
      <c r="Y211" s="37">
        <f>SUMIFS(СВЦЭМ!$F$34:$F$777,СВЦЭМ!$A$34:$A$777,$A211,СВЦЭМ!$B$34:$B$777,Y$190)+'СЕТ СН'!$F$12-'СЕТ СН'!$F$23</f>
        <v>-497.99521334999997</v>
      </c>
    </row>
    <row r="212" spans="1:25" ht="15.75" x14ac:dyDescent="0.2">
      <c r="A212" s="36">
        <f t="shared" si="5"/>
        <v>42969</v>
      </c>
      <c r="B212" s="37">
        <f>SUMIFS(СВЦЭМ!$F$34:$F$777,СВЦЭМ!$A$34:$A$777,$A212,СВЦЭМ!$B$34:$B$777,B$190)+'СЕТ СН'!$F$12-'СЕТ СН'!$F$23</f>
        <v>-490.19781014</v>
      </c>
      <c r="C212" s="37">
        <f>SUMIFS(СВЦЭМ!$F$34:$F$777,СВЦЭМ!$A$34:$A$777,$A212,СВЦЭМ!$B$34:$B$777,C$190)+'СЕТ СН'!$F$12-'СЕТ СН'!$F$23</f>
        <v>-489.32614826999998</v>
      </c>
      <c r="D212" s="37">
        <f>SUMIFS(СВЦЭМ!$F$34:$F$777,СВЦЭМ!$A$34:$A$777,$A212,СВЦЭМ!$B$34:$B$777,D$190)+'СЕТ СН'!$F$12-'СЕТ СН'!$F$23</f>
        <v>-485.1403378</v>
      </c>
      <c r="E212" s="37">
        <f>SUMIFS(СВЦЭМ!$F$34:$F$777,СВЦЭМ!$A$34:$A$777,$A212,СВЦЭМ!$B$34:$B$777,E$190)+'СЕТ СН'!$F$12-'СЕТ СН'!$F$23</f>
        <v>-482.16228776000003</v>
      </c>
      <c r="F212" s="37">
        <f>SUMIFS(СВЦЭМ!$F$34:$F$777,СВЦЭМ!$A$34:$A$777,$A212,СВЦЭМ!$B$34:$B$777,F$190)+'СЕТ СН'!$F$12-'СЕТ СН'!$F$23</f>
        <v>-482.33781449999998</v>
      </c>
      <c r="G212" s="37">
        <f>SUMIFS(СВЦЭМ!$F$34:$F$777,СВЦЭМ!$A$34:$A$777,$A212,СВЦЭМ!$B$34:$B$777,G$190)+'СЕТ СН'!$F$12-'СЕТ СН'!$F$23</f>
        <v>-482.34035346999997</v>
      </c>
      <c r="H212" s="37">
        <f>SUMIFS(СВЦЭМ!$F$34:$F$777,СВЦЭМ!$A$34:$A$777,$A212,СВЦЭМ!$B$34:$B$777,H$190)+'СЕТ СН'!$F$12-'СЕТ СН'!$F$23</f>
        <v>-488.91333406000001</v>
      </c>
      <c r="I212" s="37">
        <f>SUMIFS(СВЦЭМ!$F$34:$F$777,СВЦЭМ!$A$34:$A$777,$A212,СВЦЭМ!$B$34:$B$777,I$190)+'СЕТ СН'!$F$12-'СЕТ СН'!$F$23</f>
        <v>-492.13560755000003</v>
      </c>
      <c r="J212" s="37">
        <f>SUMIFS(СВЦЭМ!$F$34:$F$777,СВЦЭМ!$A$34:$A$777,$A212,СВЦЭМ!$B$34:$B$777,J$190)+'СЕТ СН'!$F$12-'СЕТ СН'!$F$23</f>
        <v>-498.37239241999998</v>
      </c>
      <c r="K212" s="37">
        <f>SUMIFS(СВЦЭМ!$F$34:$F$777,СВЦЭМ!$A$34:$A$777,$A212,СВЦЭМ!$B$34:$B$777,K$190)+'СЕТ СН'!$F$12-'СЕТ СН'!$F$23</f>
        <v>-504.15035613999999</v>
      </c>
      <c r="L212" s="37">
        <f>SUMIFS(СВЦЭМ!$F$34:$F$777,СВЦЭМ!$A$34:$A$777,$A212,СВЦЭМ!$B$34:$B$777,L$190)+'СЕТ СН'!$F$12-'СЕТ СН'!$F$23</f>
        <v>-513.30776435999996</v>
      </c>
      <c r="M212" s="37">
        <f>SUMIFS(СВЦЭМ!$F$34:$F$777,СВЦЭМ!$A$34:$A$777,$A212,СВЦЭМ!$B$34:$B$777,M$190)+'СЕТ СН'!$F$12-'СЕТ СН'!$F$23</f>
        <v>-514.69503181999994</v>
      </c>
      <c r="N212" s="37">
        <f>SUMIFS(СВЦЭМ!$F$34:$F$777,СВЦЭМ!$A$34:$A$777,$A212,СВЦЭМ!$B$34:$B$777,N$190)+'СЕТ СН'!$F$12-'СЕТ СН'!$F$23</f>
        <v>-514.81887803999996</v>
      </c>
      <c r="O212" s="37">
        <f>SUMIFS(СВЦЭМ!$F$34:$F$777,СВЦЭМ!$A$34:$A$777,$A212,СВЦЭМ!$B$34:$B$777,O$190)+'СЕТ СН'!$F$12-'СЕТ СН'!$F$23</f>
        <v>-514.95898696999996</v>
      </c>
      <c r="P212" s="37">
        <f>SUMIFS(СВЦЭМ!$F$34:$F$777,СВЦЭМ!$A$34:$A$777,$A212,СВЦЭМ!$B$34:$B$777,P$190)+'СЕТ СН'!$F$12-'СЕТ СН'!$F$23</f>
        <v>-514.89154056999996</v>
      </c>
      <c r="Q212" s="37">
        <f>SUMIFS(СВЦЭМ!$F$34:$F$777,СВЦЭМ!$A$34:$A$777,$A212,СВЦЭМ!$B$34:$B$777,Q$190)+'СЕТ СН'!$F$12-'СЕТ СН'!$F$23</f>
        <v>-515.10193741000001</v>
      </c>
      <c r="R212" s="37">
        <f>SUMIFS(СВЦЭМ!$F$34:$F$777,СВЦЭМ!$A$34:$A$777,$A212,СВЦЭМ!$B$34:$B$777,R$190)+'СЕТ СН'!$F$12-'СЕТ СН'!$F$23</f>
        <v>-514.99880031999999</v>
      </c>
      <c r="S212" s="37">
        <f>SUMIFS(СВЦЭМ!$F$34:$F$777,СВЦЭМ!$A$34:$A$777,$A212,СВЦЭМ!$B$34:$B$777,S$190)+'СЕТ СН'!$F$12-'СЕТ СН'!$F$23</f>
        <v>-515.37136828999996</v>
      </c>
      <c r="T212" s="37">
        <f>SUMIFS(СВЦЭМ!$F$34:$F$777,СВЦЭМ!$A$34:$A$777,$A212,СВЦЭМ!$B$34:$B$777,T$190)+'СЕТ СН'!$F$12-'СЕТ СН'!$F$23</f>
        <v>-514.08316205999995</v>
      </c>
      <c r="U212" s="37">
        <f>SUMIFS(СВЦЭМ!$F$34:$F$777,СВЦЭМ!$A$34:$A$777,$A212,СВЦЭМ!$B$34:$B$777,U$190)+'СЕТ СН'!$F$12-'СЕТ СН'!$F$23</f>
        <v>-514.00702030000002</v>
      </c>
      <c r="V212" s="37">
        <f>SUMIFS(СВЦЭМ!$F$34:$F$777,СВЦЭМ!$A$34:$A$777,$A212,СВЦЭМ!$B$34:$B$777,V$190)+'СЕТ СН'!$F$12-'СЕТ СН'!$F$23</f>
        <v>-513.81343407999998</v>
      </c>
      <c r="W212" s="37">
        <f>SUMIFS(СВЦЭМ!$F$34:$F$777,СВЦЭМ!$A$34:$A$777,$A212,СВЦЭМ!$B$34:$B$777,W$190)+'СЕТ СН'!$F$12-'СЕТ СН'!$F$23</f>
        <v>-507.25355235000001</v>
      </c>
      <c r="X212" s="37">
        <f>SUMIFS(СВЦЭМ!$F$34:$F$777,СВЦЭМ!$A$34:$A$777,$A212,СВЦЭМ!$B$34:$B$777,X$190)+'СЕТ СН'!$F$12-'СЕТ СН'!$F$23</f>
        <v>-501.33521823000001</v>
      </c>
      <c r="Y212" s="37">
        <f>SUMIFS(СВЦЭМ!$F$34:$F$777,СВЦЭМ!$A$34:$A$777,$A212,СВЦЭМ!$B$34:$B$777,Y$190)+'СЕТ СН'!$F$12-'СЕТ СН'!$F$23</f>
        <v>-495.85382156999998</v>
      </c>
    </row>
    <row r="213" spans="1:25" ht="15.75" x14ac:dyDescent="0.2">
      <c r="A213" s="36">
        <f t="shared" si="5"/>
        <v>42970</v>
      </c>
      <c r="B213" s="37">
        <f>SUMIFS(СВЦЭМ!$F$34:$F$777,СВЦЭМ!$A$34:$A$777,$A213,СВЦЭМ!$B$34:$B$777,B$190)+'СЕТ СН'!$F$12-'СЕТ СН'!$F$23</f>
        <v>-489.15686681</v>
      </c>
      <c r="C213" s="37">
        <f>SUMIFS(СВЦЭМ!$F$34:$F$777,СВЦЭМ!$A$34:$A$777,$A213,СВЦЭМ!$B$34:$B$777,C$190)+'СЕТ СН'!$F$12-'СЕТ СН'!$F$23</f>
        <v>-490.14369019000003</v>
      </c>
      <c r="D213" s="37">
        <f>SUMIFS(СВЦЭМ!$F$34:$F$777,СВЦЭМ!$A$34:$A$777,$A213,СВЦЭМ!$B$34:$B$777,D$190)+'СЕТ СН'!$F$12-'СЕТ СН'!$F$23</f>
        <v>-492.67160651</v>
      </c>
      <c r="E213" s="37">
        <f>SUMIFS(СВЦЭМ!$F$34:$F$777,СВЦЭМ!$A$34:$A$777,$A213,СВЦЭМ!$B$34:$B$777,E$190)+'СЕТ СН'!$F$12-'СЕТ СН'!$F$23</f>
        <v>-493.23008849000001</v>
      </c>
      <c r="F213" s="37">
        <f>SUMIFS(СВЦЭМ!$F$34:$F$777,СВЦЭМ!$A$34:$A$777,$A213,СВЦЭМ!$B$34:$B$777,F$190)+'СЕТ СН'!$F$12-'СЕТ СН'!$F$23</f>
        <v>-493.61547554999999</v>
      </c>
      <c r="G213" s="37">
        <f>SUMIFS(СВЦЭМ!$F$34:$F$777,СВЦЭМ!$A$34:$A$777,$A213,СВЦЭМ!$B$34:$B$777,G$190)+'СЕТ СН'!$F$12-'СЕТ СН'!$F$23</f>
        <v>-487.51662533000001</v>
      </c>
      <c r="H213" s="37">
        <f>SUMIFS(СВЦЭМ!$F$34:$F$777,СВЦЭМ!$A$34:$A$777,$A213,СВЦЭМ!$B$34:$B$777,H$190)+'СЕТ СН'!$F$12-'СЕТ СН'!$F$23</f>
        <v>-485.10481020999998</v>
      </c>
      <c r="I213" s="37">
        <f>SUMIFS(СВЦЭМ!$F$34:$F$777,СВЦЭМ!$A$34:$A$777,$A213,СВЦЭМ!$B$34:$B$777,I$190)+'СЕТ СН'!$F$12-'СЕТ СН'!$F$23</f>
        <v>-490.81735921000001</v>
      </c>
      <c r="J213" s="37">
        <f>SUMIFS(СВЦЭМ!$F$34:$F$777,СВЦЭМ!$A$34:$A$777,$A213,СВЦЭМ!$B$34:$B$777,J$190)+'СЕТ СН'!$F$12-'СЕТ СН'!$F$23</f>
        <v>-499.24816933</v>
      </c>
      <c r="K213" s="37">
        <f>SUMIFS(СВЦЭМ!$F$34:$F$777,СВЦЭМ!$A$34:$A$777,$A213,СВЦЭМ!$B$34:$B$777,K$190)+'СЕТ СН'!$F$12-'СЕТ СН'!$F$23</f>
        <v>-502.83815520999997</v>
      </c>
      <c r="L213" s="37">
        <f>SUMIFS(СВЦЭМ!$F$34:$F$777,СВЦЭМ!$A$34:$A$777,$A213,СВЦЭМ!$B$34:$B$777,L$190)+'СЕТ СН'!$F$12-'СЕТ СН'!$F$23</f>
        <v>-510.19244543000002</v>
      </c>
      <c r="M213" s="37">
        <f>SUMIFS(СВЦЭМ!$F$34:$F$777,СВЦЭМ!$A$34:$A$777,$A213,СВЦЭМ!$B$34:$B$777,M$190)+'СЕТ СН'!$F$12-'СЕТ СН'!$F$23</f>
        <v>-513.54830347999996</v>
      </c>
      <c r="N213" s="37">
        <f>SUMIFS(СВЦЭМ!$F$34:$F$777,СВЦЭМ!$A$34:$A$777,$A213,СВЦЭМ!$B$34:$B$777,N$190)+'СЕТ СН'!$F$12-'СЕТ СН'!$F$23</f>
        <v>-512.91705375000004</v>
      </c>
      <c r="O213" s="37">
        <f>SUMIFS(СВЦЭМ!$F$34:$F$777,СВЦЭМ!$A$34:$A$777,$A213,СВЦЭМ!$B$34:$B$777,O$190)+'СЕТ СН'!$F$12-'СЕТ СН'!$F$23</f>
        <v>-513.41146889000004</v>
      </c>
      <c r="P213" s="37">
        <f>SUMIFS(СВЦЭМ!$F$34:$F$777,СВЦЭМ!$A$34:$A$777,$A213,СВЦЭМ!$B$34:$B$777,P$190)+'СЕТ СН'!$F$12-'СЕТ СН'!$F$23</f>
        <v>-513.55471981000005</v>
      </c>
      <c r="Q213" s="37">
        <f>SUMIFS(СВЦЭМ!$F$34:$F$777,СВЦЭМ!$A$34:$A$777,$A213,СВЦЭМ!$B$34:$B$777,Q$190)+'СЕТ СН'!$F$12-'СЕТ СН'!$F$23</f>
        <v>-513.60847250000006</v>
      </c>
      <c r="R213" s="37">
        <f>SUMIFS(СВЦЭМ!$F$34:$F$777,СВЦЭМ!$A$34:$A$777,$A213,СВЦЭМ!$B$34:$B$777,R$190)+'СЕТ СН'!$F$12-'СЕТ СН'!$F$23</f>
        <v>-513.66431874</v>
      </c>
      <c r="S213" s="37">
        <f>SUMIFS(СВЦЭМ!$F$34:$F$777,СВЦЭМ!$A$34:$A$777,$A213,СВЦЭМ!$B$34:$B$777,S$190)+'СЕТ СН'!$F$12-'СЕТ СН'!$F$23</f>
        <v>-514.70863893000001</v>
      </c>
      <c r="T213" s="37">
        <f>SUMIFS(СВЦЭМ!$F$34:$F$777,СВЦЭМ!$A$34:$A$777,$A213,СВЦЭМ!$B$34:$B$777,T$190)+'СЕТ СН'!$F$12-'СЕТ СН'!$F$23</f>
        <v>-512.87278687000003</v>
      </c>
      <c r="U213" s="37">
        <f>SUMIFS(СВЦЭМ!$F$34:$F$777,СВЦЭМ!$A$34:$A$777,$A213,СВЦЭМ!$B$34:$B$777,U$190)+'СЕТ СН'!$F$12-'СЕТ СН'!$F$23</f>
        <v>-512.71048601999996</v>
      </c>
      <c r="V213" s="37">
        <f>SUMIFS(СВЦЭМ!$F$34:$F$777,СВЦЭМ!$A$34:$A$777,$A213,СВЦЭМ!$B$34:$B$777,V$190)+'СЕТ СН'!$F$12-'СЕТ СН'!$F$23</f>
        <v>-512.08317895000005</v>
      </c>
      <c r="W213" s="37">
        <f>SUMIFS(СВЦЭМ!$F$34:$F$777,СВЦЭМ!$A$34:$A$777,$A213,СВЦЭМ!$B$34:$B$777,W$190)+'СЕТ СН'!$F$12-'СЕТ СН'!$F$23</f>
        <v>-507.23970073999999</v>
      </c>
      <c r="X213" s="37">
        <f>SUMIFS(СВЦЭМ!$F$34:$F$777,СВЦЭМ!$A$34:$A$777,$A213,СВЦЭМ!$B$34:$B$777,X$190)+'СЕТ СН'!$F$12-'СЕТ СН'!$F$23</f>
        <v>-505.09359137000001</v>
      </c>
      <c r="Y213" s="37">
        <f>SUMIFS(СВЦЭМ!$F$34:$F$777,СВЦЭМ!$A$34:$A$777,$A213,СВЦЭМ!$B$34:$B$777,Y$190)+'СЕТ СН'!$F$12-'СЕТ СН'!$F$23</f>
        <v>-496.80743273000002</v>
      </c>
    </row>
    <row r="214" spans="1:25" ht="15.75" x14ac:dyDescent="0.2">
      <c r="A214" s="36">
        <f t="shared" si="5"/>
        <v>42971</v>
      </c>
      <c r="B214" s="37">
        <f>SUMIFS(СВЦЭМ!$F$34:$F$777,СВЦЭМ!$A$34:$A$777,$A214,СВЦЭМ!$B$34:$B$777,B$190)+'СЕТ СН'!$F$12-'СЕТ СН'!$F$23</f>
        <v>-493.11866477000001</v>
      </c>
      <c r="C214" s="37">
        <f>SUMIFS(СВЦЭМ!$F$34:$F$777,СВЦЭМ!$A$34:$A$777,$A214,СВЦЭМ!$B$34:$B$777,C$190)+'СЕТ СН'!$F$12-'СЕТ СН'!$F$23</f>
        <v>-489.65721582999998</v>
      </c>
      <c r="D214" s="37">
        <f>SUMIFS(СВЦЭМ!$F$34:$F$777,СВЦЭМ!$A$34:$A$777,$A214,СВЦЭМ!$B$34:$B$777,D$190)+'СЕТ СН'!$F$12-'СЕТ СН'!$F$23</f>
        <v>-487.32220573000001</v>
      </c>
      <c r="E214" s="37">
        <f>SUMIFS(СВЦЭМ!$F$34:$F$777,СВЦЭМ!$A$34:$A$777,$A214,СВЦЭМ!$B$34:$B$777,E$190)+'СЕТ СН'!$F$12-'СЕТ СН'!$F$23</f>
        <v>-483.87565952</v>
      </c>
      <c r="F214" s="37">
        <f>SUMIFS(СВЦЭМ!$F$34:$F$777,СВЦЭМ!$A$34:$A$777,$A214,СВЦЭМ!$B$34:$B$777,F$190)+'СЕТ СН'!$F$12-'СЕТ СН'!$F$23</f>
        <v>-482.94467945999997</v>
      </c>
      <c r="G214" s="37">
        <f>SUMIFS(СВЦЭМ!$F$34:$F$777,СВЦЭМ!$A$34:$A$777,$A214,СВЦЭМ!$B$34:$B$777,G$190)+'СЕТ СН'!$F$12-'СЕТ СН'!$F$23</f>
        <v>-486.92392074999998</v>
      </c>
      <c r="H214" s="37">
        <f>SUMIFS(СВЦЭМ!$F$34:$F$777,СВЦЭМ!$A$34:$A$777,$A214,СВЦЭМ!$B$34:$B$777,H$190)+'СЕТ СН'!$F$12-'СЕТ СН'!$F$23</f>
        <v>-491.58462607000001</v>
      </c>
      <c r="I214" s="37">
        <f>SUMIFS(СВЦЭМ!$F$34:$F$777,СВЦЭМ!$A$34:$A$777,$A214,СВЦЭМ!$B$34:$B$777,I$190)+'СЕТ СН'!$F$12-'СЕТ СН'!$F$23</f>
        <v>-494.00562516000002</v>
      </c>
      <c r="J214" s="37">
        <f>SUMIFS(СВЦЭМ!$F$34:$F$777,СВЦЭМ!$A$34:$A$777,$A214,СВЦЭМ!$B$34:$B$777,J$190)+'СЕТ СН'!$F$12-'СЕТ СН'!$F$23</f>
        <v>-499.48260414999999</v>
      </c>
      <c r="K214" s="37">
        <f>SUMIFS(СВЦЭМ!$F$34:$F$777,СВЦЭМ!$A$34:$A$777,$A214,СВЦЭМ!$B$34:$B$777,K$190)+'СЕТ СН'!$F$12-'СЕТ СН'!$F$23</f>
        <v>-504.17733910999999</v>
      </c>
      <c r="L214" s="37">
        <f>SUMIFS(СВЦЭМ!$F$34:$F$777,СВЦЭМ!$A$34:$A$777,$A214,СВЦЭМ!$B$34:$B$777,L$190)+'СЕТ СН'!$F$12-'СЕТ СН'!$F$23</f>
        <v>-512.00908075999996</v>
      </c>
      <c r="M214" s="37">
        <f>SUMIFS(СВЦЭМ!$F$34:$F$777,СВЦЭМ!$A$34:$A$777,$A214,СВЦЭМ!$B$34:$B$777,M$190)+'СЕТ СН'!$F$12-'СЕТ СН'!$F$23</f>
        <v>-515.03764176000004</v>
      </c>
      <c r="N214" s="37">
        <f>SUMIFS(СВЦЭМ!$F$34:$F$777,СВЦЭМ!$A$34:$A$777,$A214,СВЦЭМ!$B$34:$B$777,N$190)+'СЕТ СН'!$F$12-'СЕТ СН'!$F$23</f>
        <v>-515.55844215000002</v>
      </c>
      <c r="O214" s="37">
        <f>SUMIFS(СВЦЭМ!$F$34:$F$777,СВЦЭМ!$A$34:$A$777,$A214,СВЦЭМ!$B$34:$B$777,O$190)+'СЕТ СН'!$F$12-'СЕТ СН'!$F$23</f>
        <v>-515.07545793999998</v>
      </c>
      <c r="P214" s="37">
        <f>SUMIFS(СВЦЭМ!$F$34:$F$777,СВЦЭМ!$A$34:$A$777,$A214,СВЦЭМ!$B$34:$B$777,P$190)+'СЕТ СН'!$F$12-'СЕТ СН'!$F$23</f>
        <v>-514.66599352000003</v>
      </c>
      <c r="Q214" s="37">
        <f>SUMIFS(СВЦЭМ!$F$34:$F$777,СВЦЭМ!$A$34:$A$777,$A214,СВЦЭМ!$B$34:$B$777,Q$190)+'СЕТ СН'!$F$12-'СЕТ СН'!$F$23</f>
        <v>-514.14010689999998</v>
      </c>
      <c r="R214" s="37">
        <f>SUMIFS(СВЦЭМ!$F$34:$F$777,СВЦЭМ!$A$34:$A$777,$A214,СВЦЭМ!$B$34:$B$777,R$190)+'СЕТ СН'!$F$12-'СЕТ СН'!$F$23</f>
        <v>-514.41098193000005</v>
      </c>
      <c r="S214" s="37">
        <f>SUMIFS(СВЦЭМ!$F$34:$F$777,СВЦЭМ!$A$34:$A$777,$A214,СВЦЭМ!$B$34:$B$777,S$190)+'СЕТ СН'!$F$12-'СЕТ СН'!$F$23</f>
        <v>-515.05528772000002</v>
      </c>
      <c r="T214" s="37">
        <f>SUMIFS(СВЦЭМ!$F$34:$F$777,СВЦЭМ!$A$34:$A$777,$A214,СВЦЭМ!$B$34:$B$777,T$190)+'СЕТ СН'!$F$12-'СЕТ СН'!$F$23</f>
        <v>-515.36250732999997</v>
      </c>
      <c r="U214" s="37">
        <f>SUMIFS(СВЦЭМ!$F$34:$F$777,СВЦЭМ!$A$34:$A$777,$A214,СВЦЭМ!$B$34:$B$777,U$190)+'СЕТ СН'!$F$12-'СЕТ СН'!$F$23</f>
        <v>-515.41595640000003</v>
      </c>
      <c r="V214" s="37">
        <f>SUMIFS(СВЦЭМ!$F$34:$F$777,СВЦЭМ!$A$34:$A$777,$A214,СВЦЭМ!$B$34:$B$777,V$190)+'СЕТ СН'!$F$12-'СЕТ СН'!$F$23</f>
        <v>-511.67257063</v>
      </c>
      <c r="W214" s="37">
        <f>SUMIFS(СВЦЭМ!$F$34:$F$777,СВЦЭМ!$A$34:$A$777,$A214,СВЦЭМ!$B$34:$B$777,W$190)+'СЕТ СН'!$F$12-'СЕТ СН'!$F$23</f>
        <v>-504.63088664999998</v>
      </c>
      <c r="X214" s="37">
        <f>SUMIFS(СВЦЭМ!$F$34:$F$777,СВЦЭМ!$A$34:$A$777,$A214,СВЦЭМ!$B$34:$B$777,X$190)+'СЕТ СН'!$F$12-'СЕТ СН'!$F$23</f>
        <v>-503.19788437</v>
      </c>
      <c r="Y214" s="37">
        <f>SUMIFS(СВЦЭМ!$F$34:$F$777,СВЦЭМ!$A$34:$A$777,$A214,СВЦЭМ!$B$34:$B$777,Y$190)+'СЕТ СН'!$F$12-'СЕТ СН'!$F$23</f>
        <v>-498.85470981999998</v>
      </c>
    </row>
    <row r="215" spans="1:25" ht="15.75" x14ac:dyDescent="0.2">
      <c r="A215" s="36">
        <f t="shared" si="5"/>
        <v>42972</v>
      </c>
      <c r="B215" s="37">
        <f>SUMIFS(СВЦЭМ!$F$34:$F$777,СВЦЭМ!$A$34:$A$777,$A215,СВЦЭМ!$B$34:$B$777,B$190)+'СЕТ СН'!$F$12-'СЕТ СН'!$F$23</f>
        <v>-493.47552883999998</v>
      </c>
      <c r="C215" s="37">
        <f>SUMIFS(СВЦЭМ!$F$34:$F$777,СВЦЭМ!$A$34:$A$777,$A215,СВЦЭМ!$B$34:$B$777,C$190)+'СЕТ СН'!$F$12-'СЕТ СН'!$F$23</f>
        <v>-488.15008119999999</v>
      </c>
      <c r="D215" s="37">
        <f>SUMIFS(СВЦЭМ!$F$34:$F$777,СВЦЭМ!$A$34:$A$777,$A215,СВЦЭМ!$B$34:$B$777,D$190)+'СЕТ СН'!$F$12-'СЕТ СН'!$F$23</f>
        <v>-485.77961611000001</v>
      </c>
      <c r="E215" s="37">
        <f>SUMIFS(СВЦЭМ!$F$34:$F$777,СВЦЭМ!$A$34:$A$777,$A215,СВЦЭМ!$B$34:$B$777,E$190)+'СЕТ СН'!$F$12-'СЕТ СН'!$F$23</f>
        <v>-484.78957164999997</v>
      </c>
      <c r="F215" s="37">
        <f>SUMIFS(СВЦЭМ!$F$34:$F$777,СВЦЭМ!$A$34:$A$777,$A215,СВЦЭМ!$B$34:$B$777,F$190)+'СЕТ СН'!$F$12-'СЕТ СН'!$F$23</f>
        <v>-484.31921579999999</v>
      </c>
      <c r="G215" s="37">
        <f>SUMIFS(СВЦЭМ!$F$34:$F$777,СВЦЭМ!$A$34:$A$777,$A215,СВЦЭМ!$B$34:$B$777,G$190)+'СЕТ СН'!$F$12-'СЕТ СН'!$F$23</f>
        <v>-485.32236186</v>
      </c>
      <c r="H215" s="37">
        <f>SUMIFS(СВЦЭМ!$F$34:$F$777,СВЦЭМ!$A$34:$A$777,$A215,СВЦЭМ!$B$34:$B$777,H$190)+'СЕТ СН'!$F$12-'СЕТ СН'!$F$23</f>
        <v>-490.27834156</v>
      </c>
      <c r="I215" s="37">
        <f>SUMIFS(СВЦЭМ!$F$34:$F$777,СВЦЭМ!$A$34:$A$777,$A215,СВЦЭМ!$B$34:$B$777,I$190)+'СЕТ СН'!$F$12-'СЕТ СН'!$F$23</f>
        <v>-495.76588441000001</v>
      </c>
      <c r="J215" s="37">
        <f>SUMIFS(СВЦЭМ!$F$34:$F$777,СВЦЭМ!$A$34:$A$777,$A215,СВЦЭМ!$B$34:$B$777,J$190)+'СЕТ СН'!$F$12-'СЕТ СН'!$F$23</f>
        <v>-500.67144612999999</v>
      </c>
      <c r="K215" s="37">
        <f>SUMIFS(СВЦЭМ!$F$34:$F$777,СВЦЭМ!$A$34:$A$777,$A215,СВЦЭМ!$B$34:$B$777,K$190)+'СЕТ СН'!$F$12-'СЕТ СН'!$F$23</f>
        <v>-506.10274988999998</v>
      </c>
      <c r="L215" s="37">
        <f>SUMIFS(СВЦЭМ!$F$34:$F$777,СВЦЭМ!$A$34:$A$777,$A215,СВЦЭМ!$B$34:$B$777,L$190)+'СЕТ СН'!$F$12-'СЕТ СН'!$F$23</f>
        <v>-513.87096068999995</v>
      </c>
      <c r="M215" s="37">
        <f>SUMIFS(СВЦЭМ!$F$34:$F$777,СВЦЭМ!$A$34:$A$777,$A215,СВЦЭМ!$B$34:$B$777,M$190)+'СЕТ СН'!$F$12-'СЕТ СН'!$F$23</f>
        <v>-516.35663380999995</v>
      </c>
      <c r="N215" s="37">
        <f>SUMIFS(СВЦЭМ!$F$34:$F$777,СВЦЭМ!$A$34:$A$777,$A215,СВЦЭМ!$B$34:$B$777,N$190)+'СЕТ СН'!$F$12-'СЕТ СН'!$F$23</f>
        <v>-517.14437115999999</v>
      </c>
      <c r="O215" s="37">
        <f>SUMIFS(СВЦЭМ!$F$34:$F$777,СВЦЭМ!$A$34:$A$777,$A215,СВЦЭМ!$B$34:$B$777,O$190)+'СЕТ СН'!$F$12-'СЕТ СН'!$F$23</f>
        <v>-517.22180306999996</v>
      </c>
      <c r="P215" s="37">
        <f>SUMIFS(СВЦЭМ!$F$34:$F$777,СВЦЭМ!$A$34:$A$777,$A215,СВЦЭМ!$B$34:$B$777,P$190)+'СЕТ СН'!$F$12-'СЕТ СН'!$F$23</f>
        <v>-516.57550856</v>
      </c>
      <c r="Q215" s="37">
        <f>SUMIFS(СВЦЭМ!$F$34:$F$777,СВЦЭМ!$A$34:$A$777,$A215,СВЦЭМ!$B$34:$B$777,Q$190)+'СЕТ СН'!$F$12-'СЕТ СН'!$F$23</f>
        <v>-515.89693907000003</v>
      </c>
      <c r="R215" s="37">
        <f>SUMIFS(СВЦЭМ!$F$34:$F$777,СВЦЭМ!$A$34:$A$777,$A215,СВЦЭМ!$B$34:$B$777,R$190)+'СЕТ СН'!$F$12-'СЕТ СН'!$F$23</f>
        <v>-515.32189253000001</v>
      </c>
      <c r="S215" s="37">
        <f>SUMIFS(СВЦЭМ!$F$34:$F$777,СВЦЭМ!$A$34:$A$777,$A215,СВЦЭМ!$B$34:$B$777,S$190)+'СЕТ СН'!$F$12-'СЕТ СН'!$F$23</f>
        <v>-516.11106328000005</v>
      </c>
      <c r="T215" s="37">
        <f>SUMIFS(СВЦЭМ!$F$34:$F$777,СВЦЭМ!$A$34:$A$777,$A215,СВЦЭМ!$B$34:$B$777,T$190)+'СЕТ СН'!$F$12-'СЕТ СН'!$F$23</f>
        <v>-515.63883190000001</v>
      </c>
      <c r="U215" s="37">
        <f>SUMIFS(СВЦЭМ!$F$34:$F$777,СВЦЭМ!$A$34:$A$777,$A215,СВЦЭМ!$B$34:$B$777,U$190)+'СЕТ СН'!$F$12-'СЕТ СН'!$F$23</f>
        <v>-515.37021749999997</v>
      </c>
      <c r="V215" s="37">
        <f>SUMIFS(СВЦЭМ!$F$34:$F$777,СВЦЭМ!$A$34:$A$777,$A215,СВЦЭМ!$B$34:$B$777,V$190)+'СЕТ СН'!$F$12-'СЕТ СН'!$F$23</f>
        <v>-512.11737278999999</v>
      </c>
      <c r="W215" s="37">
        <f>SUMIFS(СВЦЭМ!$F$34:$F$777,СВЦЭМ!$A$34:$A$777,$A215,СВЦЭМ!$B$34:$B$777,W$190)+'СЕТ СН'!$F$12-'СЕТ СН'!$F$23</f>
        <v>-506.34360864000001</v>
      </c>
      <c r="X215" s="37">
        <f>SUMIFS(СВЦЭМ!$F$34:$F$777,СВЦЭМ!$A$34:$A$777,$A215,СВЦЭМ!$B$34:$B$777,X$190)+'СЕТ СН'!$F$12-'СЕТ СН'!$F$23</f>
        <v>-500.65714919999999</v>
      </c>
      <c r="Y215" s="37">
        <f>SUMIFS(СВЦЭМ!$F$34:$F$777,СВЦЭМ!$A$34:$A$777,$A215,СВЦЭМ!$B$34:$B$777,Y$190)+'СЕТ СН'!$F$12-'СЕТ СН'!$F$23</f>
        <v>-496.48595290000003</v>
      </c>
    </row>
    <row r="216" spans="1:25" ht="15.75" x14ac:dyDescent="0.2">
      <c r="A216" s="36">
        <f t="shared" si="5"/>
        <v>42973</v>
      </c>
      <c r="B216" s="37">
        <f>SUMIFS(СВЦЭМ!$F$34:$F$777,СВЦЭМ!$A$34:$A$777,$A216,СВЦЭМ!$B$34:$B$777,B$190)+'СЕТ СН'!$F$12-'СЕТ СН'!$F$23</f>
        <v>-497.16487758</v>
      </c>
      <c r="C216" s="37">
        <f>SUMIFS(СВЦЭМ!$F$34:$F$777,СВЦЭМ!$A$34:$A$777,$A216,СВЦЭМ!$B$34:$B$777,C$190)+'СЕТ СН'!$F$12-'СЕТ СН'!$F$23</f>
        <v>-492.65732706</v>
      </c>
      <c r="D216" s="37">
        <f>SUMIFS(СВЦЭМ!$F$34:$F$777,СВЦЭМ!$A$34:$A$777,$A216,СВЦЭМ!$B$34:$B$777,D$190)+'СЕТ СН'!$F$12-'СЕТ СН'!$F$23</f>
        <v>-489.78641055000003</v>
      </c>
      <c r="E216" s="37">
        <f>SUMIFS(СВЦЭМ!$F$34:$F$777,СВЦЭМ!$A$34:$A$777,$A216,СВЦЭМ!$B$34:$B$777,E$190)+'СЕТ СН'!$F$12-'СЕТ СН'!$F$23</f>
        <v>-488.51838665000002</v>
      </c>
      <c r="F216" s="37">
        <f>SUMIFS(СВЦЭМ!$F$34:$F$777,СВЦЭМ!$A$34:$A$777,$A216,СВЦЭМ!$B$34:$B$777,F$190)+'СЕТ СН'!$F$12-'СЕТ СН'!$F$23</f>
        <v>-487.91615794000001</v>
      </c>
      <c r="G216" s="37">
        <f>SUMIFS(СВЦЭМ!$F$34:$F$777,СВЦЭМ!$A$34:$A$777,$A216,СВЦЭМ!$B$34:$B$777,G$190)+'СЕТ СН'!$F$12-'СЕТ СН'!$F$23</f>
        <v>-488.54407491000001</v>
      </c>
      <c r="H216" s="37">
        <f>SUMIFS(СВЦЭМ!$F$34:$F$777,СВЦЭМ!$A$34:$A$777,$A216,СВЦЭМ!$B$34:$B$777,H$190)+'СЕТ СН'!$F$12-'СЕТ СН'!$F$23</f>
        <v>-490.28232188999999</v>
      </c>
      <c r="I216" s="37">
        <f>SUMIFS(СВЦЭМ!$F$34:$F$777,СВЦЭМ!$A$34:$A$777,$A216,СВЦЭМ!$B$34:$B$777,I$190)+'СЕТ СН'!$F$12-'СЕТ СН'!$F$23</f>
        <v>-491.30059811000001</v>
      </c>
      <c r="J216" s="37">
        <f>SUMIFS(СВЦЭМ!$F$34:$F$777,СВЦЭМ!$A$34:$A$777,$A216,СВЦЭМ!$B$34:$B$777,J$190)+'СЕТ СН'!$F$12-'СЕТ СН'!$F$23</f>
        <v>-498.61370619000002</v>
      </c>
      <c r="K216" s="37">
        <f>SUMIFS(СВЦЭМ!$F$34:$F$777,СВЦЭМ!$A$34:$A$777,$A216,СВЦЭМ!$B$34:$B$777,K$190)+'СЕТ СН'!$F$12-'СЕТ СН'!$F$23</f>
        <v>-505.18207891999998</v>
      </c>
      <c r="L216" s="37">
        <f>SUMIFS(СВЦЭМ!$F$34:$F$777,СВЦЭМ!$A$34:$A$777,$A216,СВЦЭМ!$B$34:$B$777,L$190)+'СЕТ СН'!$F$12-'СЕТ СН'!$F$23</f>
        <v>-515.17542918000004</v>
      </c>
      <c r="M216" s="37">
        <f>SUMIFS(СВЦЭМ!$F$34:$F$777,СВЦЭМ!$A$34:$A$777,$A216,СВЦЭМ!$B$34:$B$777,M$190)+'СЕТ СН'!$F$12-'СЕТ СН'!$F$23</f>
        <v>-518.44714380000005</v>
      </c>
      <c r="N216" s="37">
        <f>SUMIFS(СВЦЭМ!$F$34:$F$777,СВЦЭМ!$A$34:$A$777,$A216,СВЦЭМ!$B$34:$B$777,N$190)+'СЕТ СН'!$F$12-'СЕТ СН'!$F$23</f>
        <v>-517.73953499000004</v>
      </c>
      <c r="O216" s="37">
        <f>SUMIFS(СВЦЭМ!$F$34:$F$777,СВЦЭМ!$A$34:$A$777,$A216,СВЦЭМ!$B$34:$B$777,O$190)+'СЕТ СН'!$F$12-'СЕТ СН'!$F$23</f>
        <v>-517.99193277999996</v>
      </c>
      <c r="P216" s="37">
        <f>SUMIFS(СВЦЭМ!$F$34:$F$777,СВЦЭМ!$A$34:$A$777,$A216,СВЦЭМ!$B$34:$B$777,P$190)+'СЕТ СН'!$F$12-'СЕТ СН'!$F$23</f>
        <v>-517.60866972999997</v>
      </c>
      <c r="Q216" s="37">
        <f>SUMIFS(СВЦЭМ!$F$34:$F$777,СВЦЭМ!$A$34:$A$777,$A216,СВЦЭМ!$B$34:$B$777,Q$190)+'СЕТ СН'!$F$12-'СЕТ СН'!$F$23</f>
        <v>-517.28386611999997</v>
      </c>
      <c r="R216" s="37">
        <f>SUMIFS(СВЦЭМ!$F$34:$F$777,СВЦЭМ!$A$34:$A$777,$A216,СВЦЭМ!$B$34:$B$777,R$190)+'СЕТ СН'!$F$12-'СЕТ СН'!$F$23</f>
        <v>-517.07246634000001</v>
      </c>
      <c r="S216" s="37">
        <f>SUMIFS(СВЦЭМ!$F$34:$F$777,СВЦЭМ!$A$34:$A$777,$A216,СВЦЭМ!$B$34:$B$777,S$190)+'СЕТ СН'!$F$12-'СЕТ СН'!$F$23</f>
        <v>-518.26952582000001</v>
      </c>
      <c r="T216" s="37">
        <f>SUMIFS(СВЦЭМ!$F$34:$F$777,СВЦЭМ!$A$34:$A$777,$A216,СВЦЭМ!$B$34:$B$777,T$190)+'СЕТ СН'!$F$12-'СЕТ СН'!$F$23</f>
        <v>-517.79745060999994</v>
      </c>
      <c r="U216" s="37">
        <f>SUMIFS(СВЦЭМ!$F$34:$F$777,СВЦЭМ!$A$34:$A$777,$A216,СВЦЭМ!$B$34:$B$777,U$190)+'СЕТ СН'!$F$12-'СЕТ СН'!$F$23</f>
        <v>-517.13091183000006</v>
      </c>
      <c r="V216" s="37">
        <f>SUMIFS(СВЦЭМ!$F$34:$F$777,СВЦЭМ!$A$34:$A$777,$A216,СВЦЭМ!$B$34:$B$777,V$190)+'СЕТ СН'!$F$12-'СЕТ СН'!$F$23</f>
        <v>-514.98247461999995</v>
      </c>
      <c r="W216" s="37">
        <f>SUMIFS(СВЦЭМ!$F$34:$F$777,СВЦЭМ!$A$34:$A$777,$A216,СВЦЭМ!$B$34:$B$777,W$190)+'СЕТ СН'!$F$12-'СЕТ СН'!$F$23</f>
        <v>-505.55120756999997</v>
      </c>
      <c r="X216" s="37">
        <f>SUMIFS(СВЦЭМ!$F$34:$F$777,СВЦЭМ!$A$34:$A$777,$A216,СВЦЭМ!$B$34:$B$777,X$190)+'СЕТ СН'!$F$12-'СЕТ СН'!$F$23</f>
        <v>-502.13750909999999</v>
      </c>
      <c r="Y216" s="37">
        <f>SUMIFS(СВЦЭМ!$F$34:$F$777,СВЦЭМ!$A$34:$A$777,$A216,СВЦЭМ!$B$34:$B$777,Y$190)+'СЕТ СН'!$F$12-'СЕТ СН'!$F$23</f>
        <v>-498.02891225999997</v>
      </c>
    </row>
    <row r="217" spans="1:25" ht="15.75" x14ac:dyDescent="0.2">
      <c r="A217" s="36">
        <f t="shared" si="5"/>
        <v>42974</v>
      </c>
      <c r="B217" s="37">
        <f>SUMIFS(СВЦЭМ!$F$34:$F$777,СВЦЭМ!$A$34:$A$777,$A217,СВЦЭМ!$B$34:$B$777,B$190)+'СЕТ СН'!$F$12-'СЕТ СН'!$F$23</f>
        <v>-491.37740880000001</v>
      </c>
      <c r="C217" s="37">
        <f>SUMIFS(СВЦЭМ!$F$34:$F$777,СВЦЭМ!$A$34:$A$777,$A217,СВЦЭМ!$B$34:$B$777,C$190)+'СЕТ СН'!$F$12-'СЕТ СН'!$F$23</f>
        <v>-490.4903784</v>
      </c>
      <c r="D217" s="37">
        <f>SUMIFS(СВЦЭМ!$F$34:$F$777,СВЦЭМ!$A$34:$A$777,$A217,СВЦЭМ!$B$34:$B$777,D$190)+'СЕТ СН'!$F$12-'СЕТ СН'!$F$23</f>
        <v>-487.74358271</v>
      </c>
      <c r="E217" s="37">
        <f>SUMIFS(СВЦЭМ!$F$34:$F$777,СВЦЭМ!$A$34:$A$777,$A217,СВЦЭМ!$B$34:$B$777,E$190)+'СЕТ СН'!$F$12-'СЕТ СН'!$F$23</f>
        <v>-485.53002802000003</v>
      </c>
      <c r="F217" s="37">
        <f>SUMIFS(СВЦЭМ!$F$34:$F$777,СВЦЭМ!$A$34:$A$777,$A217,СВЦЭМ!$B$34:$B$777,F$190)+'СЕТ СН'!$F$12-'СЕТ СН'!$F$23</f>
        <v>-484.44677566000001</v>
      </c>
      <c r="G217" s="37">
        <f>SUMIFS(СВЦЭМ!$F$34:$F$777,СВЦЭМ!$A$34:$A$777,$A217,СВЦЭМ!$B$34:$B$777,G$190)+'СЕТ СН'!$F$12-'СЕТ СН'!$F$23</f>
        <v>-484.60425931999998</v>
      </c>
      <c r="H217" s="37">
        <f>SUMIFS(СВЦЭМ!$F$34:$F$777,СВЦЭМ!$A$34:$A$777,$A217,СВЦЭМ!$B$34:$B$777,H$190)+'СЕТ СН'!$F$12-'СЕТ СН'!$F$23</f>
        <v>-487.44378162999999</v>
      </c>
      <c r="I217" s="37">
        <f>SUMIFS(СВЦЭМ!$F$34:$F$777,СВЦЭМ!$A$34:$A$777,$A217,СВЦЭМ!$B$34:$B$777,I$190)+'СЕТ СН'!$F$12-'СЕТ СН'!$F$23</f>
        <v>-490.25210326000001</v>
      </c>
      <c r="J217" s="37">
        <f>SUMIFS(СВЦЭМ!$F$34:$F$777,СВЦЭМ!$A$34:$A$777,$A217,СВЦЭМ!$B$34:$B$777,J$190)+'СЕТ СН'!$F$12-'СЕТ СН'!$F$23</f>
        <v>-496.76043042000003</v>
      </c>
      <c r="K217" s="37">
        <f>SUMIFS(СВЦЭМ!$F$34:$F$777,СВЦЭМ!$A$34:$A$777,$A217,СВЦЭМ!$B$34:$B$777,K$190)+'СЕТ СН'!$F$12-'СЕТ СН'!$F$23</f>
        <v>-504.90582838</v>
      </c>
      <c r="L217" s="37">
        <f>SUMIFS(СВЦЭМ!$F$34:$F$777,СВЦЭМ!$A$34:$A$777,$A217,СВЦЭМ!$B$34:$B$777,L$190)+'СЕТ СН'!$F$12-'СЕТ СН'!$F$23</f>
        <v>-515.83445428000005</v>
      </c>
      <c r="M217" s="37">
        <f>SUMIFS(СВЦЭМ!$F$34:$F$777,СВЦЭМ!$A$34:$A$777,$A217,СВЦЭМ!$B$34:$B$777,M$190)+'СЕТ СН'!$F$12-'СЕТ СН'!$F$23</f>
        <v>-518.20947776000003</v>
      </c>
      <c r="N217" s="37">
        <f>SUMIFS(СВЦЭМ!$F$34:$F$777,СВЦЭМ!$A$34:$A$777,$A217,СВЦЭМ!$B$34:$B$777,N$190)+'СЕТ СН'!$F$12-'СЕТ СН'!$F$23</f>
        <v>-518.44641038999998</v>
      </c>
      <c r="O217" s="37">
        <f>SUMIFS(СВЦЭМ!$F$34:$F$777,СВЦЭМ!$A$34:$A$777,$A217,СВЦЭМ!$B$34:$B$777,O$190)+'СЕТ СН'!$F$12-'СЕТ СН'!$F$23</f>
        <v>-518.68742842000006</v>
      </c>
      <c r="P217" s="37">
        <f>SUMIFS(СВЦЭМ!$F$34:$F$777,СВЦЭМ!$A$34:$A$777,$A217,СВЦЭМ!$B$34:$B$777,P$190)+'СЕТ СН'!$F$12-'СЕТ СН'!$F$23</f>
        <v>-517.38007395</v>
      </c>
      <c r="Q217" s="37">
        <f>SUMIFS(СВЦЭМ!$F$34:$F$777,СВЦЭМ!$A$34:$A$777,$A217,СВЦЭМ!$B$34:$B$777,Q$190)+'СЕТ СН'!$F$12-'СЕТ СН'!$F$23</f>
        <v>-517.56525083999998</v>
      </c>
      <c r="R217" s="37">
        <f>SUMIFS(СВЦЭМ!$F$34:$F$777,СВЦЭМ!$A$34:$A$777,$A217,СВЦЭМ!$B$34:$B$777,R$190)+'СЕТ СН'!$F$12-'СЕТ СН'!$F$23</f>
        <v>-517.64735923000001</v>
      </c>
      <c r="S217" s="37">
        <f>SUMIFS(СВЦЭМ!$F$34:$F$777,СВЦЭМ!$A$34:$A$777,$A217,СВЦЭМ!$B$34:$B$777,S$190)+'СЕТ СН'!$F$12-'СЕТ СН'!$F$23</f>
        <v>-517.68429435999997</v>
      </c>
      <c r="T217" s="37">
        <f>SUMIFS(СВЦЭМ!$F$34:$F$777,СВЦЭМ!$A$34:$A$777,$A217,СВЦЭМ!$B$34:$B$777,T$190)+'СЕТ СН'!$F$12-'СЕТ СН'!$F$23</f>
        <v>-517.71306057000004</v>
      </c>
      <c r="U217" s="37">
        <f>SUMIFS(СВЦЭМ!$F$34:$F$777,СВЦЭМ!$A$34:$A$777,$A217,СВЦЭМ!$B$34:$B$777,U$190)+'СЕТ СН'!$F$12-'СЕТ СН'!$F$23</f>
        <v>-518.15473575999999</v>
      </c>
      <c r="V217" s="37">
        <f>SUMIFS(СВЦЭМ!$F$34:$F$777,СВЦЭМ!$A$34:$A$777,$A217,СВЦЭМ!$B$34:$B$777,V$190)+'СЕТ СН'!$F$12-'СЕТ СН'!$F$23</f>
        <v>-518.27045167000006</v>
      </c>
      <c r="W217" s="37">
        <f>SUMIFS(СВЦЭМ!$F$34:$F$777,СВЦЭМ!$A$34:$A$777,$A217,СВЦЭМ!$B$34:$B$777,W$190)+'СЕТ СН'!$F$12-'СЕТ СН'!$F$23</f>
        <v>-513.68348438999999</v>
      </c>
      <c r="X217" s="37">
        <f>SUMIFS(СВЦЭМ!$F$34:$F$777,СВЦЭМ!$A$34:$A$777,$A217,СВЦЭМ!$B$34:$B$777,X$190)+'СЕТ СН'!$F$12-'СЕТ СН'!$F$23</f>
        <v>-507.16268493000001</v>
      </c>
      <c r="Y217" s="37">
        <f>SUMIFS(СВЦЭМ!$F$34:$F$777,СВЦЭМ!$A$34:$A$777,$A217,СВЦЭМ!$B$34:$B$777,Y$190)+'СЕТ СН'!$F$12-'СЕТ СН'!$F$23</f>
        <v>-501.26797137</v>
      </c>
    </row>
    <row r="218" spans="1:25" ht="15.75" x14ac:dyDescent="0.2">
      <c r="A218" s="36">
        <f t="shared" si="5"/>
        <v>42975</v>
      </c>
      <c r="B218" s="37">
        <f>SUMIFS(СВЦЭМ!$F$34:$F$777,СВЦЭМ!$A$34:$A$777,$A218,СВЦЭМ!$B$34:$B$777,B$190)+'СЕТ СН'!$F$12-'СЕТ СН'!$F$23</f>
        <v>-491.91094742999996</v>
      </c>
      <c r="C218" s="37">
        <f>SUMIFS(СВЦЭМ!$F$34:$F$777,СВЦЭМ!$A$34:$A$777,$A218,СВЦЭМ!$B$34:$B$777,C$190)+'СЕТ СН'!$F$12-'СЕТ СН'!$F$23</f>
        <v>-486.76810181000002</v>
      </c>
      <c r="D218" s="37">
        <f>SUMIFS(СВЦЭМ!$F$34:$F$777,СВЦЭМ!$A$34:$A$777,$A218,СВЦЭМ!$B$34:$B$777,D$190)+'СЕТ СН'!$F$12-'СЕТ СН'!$F$23</f>
        <v>-483.50131507999998</v>
      </c>
      <c r="E218" s="37">
        <f>SUMIFS(СВЦЭМ!$F$34:$F$777,СВЦЭМ!$A$34:$A$777,$A218,СВЦЭМ!$B$34:$B$777,E$190)+'СЕТ СН'!$F$12-'СЕТ СН'!$F$23</f>
        <v>-483.14419616999999</v>
      </c>
      <c r="F218" s="37">
        <f>SUMIFS(СВЦЭМ!$F$34:$F$777,СВЦЭМ!$A$34:$A$777,$A218,СВЦЭМ!$B$34:$B$777,F$190)+'СЕТ СН'!$F$12-'СЕТ СН'!$F$23</f>
        <v>-481.26897801000001</v>
      </c>
      <c r="G218" s="37">
        <f>SUMIFS(СВЦЭМ!$F$34:$F$777,СВЦЭМ!$A$34:$A$777,$A218,СВЦЭМ!$B$34:$B$777,G$190)+'СЕТ СН'!$F$12-'СЕТ СН'!$F$23</f>
        <v>-482.90243677000001</v>
      </c>
      <c r="H218" s="37">
        <f>SUMIFS(СВЦЭМ!$F$34:$F$777,СВЦЭМ!$A$34:$A$777,$A218,СВЦЭМ!$B$34:$B$777,H$190)+'СЕТ СН'!$F$12-'СЕТ СН'!$F$23</f>
        <v>-486.20206723000001</v>
      </c>
      <c r="I218" s="37">
        <f>SUMIFS(СВЦЭМ!$F$34:$F$777,СВЦЭМ!$A$34:$A$777,$A218,СВЦЭМ!$B$34:$B$777,I$190)+'СЕТ СН'!$F$12-'СЕТ СН'!$F$23</f>
        <v>-492.17145847</v>
      </c>
      <c r="J218" s="37">
        <f>SUMIFS(СВЦЭМ!$F$34:$F$777,СВЦЭМ!$A$34:$A$777,$A218,СВЦЭМ!$B$34:$B$777,J$190)+'СЕТ СН'!$F$12-'СЕТ СН'!$F$23</f>
        <v>-498.25163184999997</v>
      </c>
      <c r="K218" s="37">
        <f>SUMIFS(СВЦЭМ!$F$34:$F$777,СВЦЭМ!$A$34:$A$777,$A218,СВЦЭМ!$B$34:$B$777,K$190)+'СЕТ СН'!$F$12-'СЕТ СН'!$F$23</f>
        <v>-505.41593914999999</v>
      </c>
      <c r="L218" s="37">
        <f>SUMIFS(СВЦЭМ!$F$34:$F$777,СВЦЭМ!$A$34:$A$777,$A218,СВЦЭМ!$B$34:$B$777,L$190)+'СЕТ СН'!$F$12-'СЕТ СН'!$F$23</f>
        <v>-513.95413841000004</v>
      </c>
      <c r="M218" s="37">
        <f>SUMIFS(СВЦЭМ!$F$34:$F$777,СВЦЭМ!$A$34:$A$777,$A218,СВЦЭМ!$B$34:$B$777,M$190)+'СЕТ СН'!$F$12-'СЕТ СН'!$F$23</f>
        <v>-516.09348635000003</v>
      </c>
      <c r="N218" s="37">
        <f>SUMIFS(СВЦЭМ!$F$34:$F$777,СВЦЭМ!$A$34:$A$777,$A218,СВЦЭМ!$B$34:$B$777,N$190)+'СЕТ СН'!$F$12-'СЕТ СН'!$F$23</f>
        <v>-515.87788367999997</v>
      </c>
      <c r="O218" s="37">
        <f>SUMIFS(СВЦЭМ!$F$34:$F$777,СВЦЭМ!$A$34:$A$777,$A218,СВЦЭМ!$B$34:$B$777,O$190)+'СЕТ СН'!$F$12-'СЕТ СН'!$F$23</f>
        <v>-516.09733471000004</v>
      </c>
      <c r="P218" s="37">
        <f>SUMIFS(СВЦЭМ!$F$34:$F$777,СВЦЭМ!$A$34:$A$777,$A218,СВЦЭМ!$B$34:$B$777,P$190)+'СЕТ СН'!$F$12-'СЕТ СН'!$F$23</f>
        <v>-516.13957384000003</v>
      </c>
      <c r="Q218" s="37">
        <f>SUMIFS(СВЦЭМ!$F$34:$F$777,СВЦЭМ!$A$34:$A$777,$A218,СВЦЭМ!$B$34:$B$777,Q$190)+'СЕТ СН'!$F$12-'СЕТ СН'!$F$23</f>
        <v>-515.87280018000001</v>
      </c>
      <c r="R218" s="37">
        <f>SUMIFS(СВЦЭМ!$F$34:$F$777,СВЦЭМ!$A$34:$A$777,$A218,СВЦЭМ!$B$34:$B$777,R$190)+'СЕТ СН'!$F$12-'СЕТ СН'!$F$23</f>
        <v>-515.65638940999997</v>
      </c>
      <c r="S218" s="37">
        <f>SUMIFS(СВЦЭМ!$F$34:$F$777,СВЦЭМ!$A$34:$A$777,$A218,СВЦЭМ!$B$34:$B$777,S$190)+'СЕТ СН'!$F$12-'СЕТ СН'!$F$23</f>
        <v>-516.41526336000004</v>
      </c>
      <c r="T218" s="37">
        <f>SUMIFS(СВЦЭМ!$F$34:$F$777,СВЦЭМ!$A$34:$A$777,$A218,СВЦЭМ!$B$34:$B$777,T$190)+'СЕТ СН'!$F$12-'СЕТ СН'!$F$23</f>
        <v>-515.67366870000001</v>
      </c>
      <c r="U218" s="37">
        <f>SUMIFS(СВЦЭМ!$F$34:$F$777,СВЦЭМ!$A$34:$A$777,$A218,СВЦЭМ!$B$34:$B$777,U$190)+'СЕТ СН'!$F$12-'СЕТ СН'!$F$23</f>
        <v>-515.98150855999995</v>
      </c>
      <c r="V218" s="37">
        <f>SUMIFS(СВЦЭМ!$F$34:$F$777,СВЦЭМ!$A$34:$A$777,$A218,СВЦЭМ!$B$34:$B$777,V$190)+'СЕТ СН'!$F$12-'СЕТ СН'!$F$23</f>
        <v>-515.44962151000004</v>
      </c>
      <c r="W218" s="37">
        <f>SUMIFS(СВЦЭМ!$F$34:$F$777,СВЦЭМ!$A$34:$A$777,$A218,СВЦЭМ!$B$34:$B$777,W$190)+'СЕТ СН'!$F$12-'СЕТ СН'!$F$23</f>
        <v>-508.32699178000001</v>
      </c>
      <c r="X218" s="37">
        <f>SUMIFS(СВЦЭМ!$F$34:$F$777,СВЦЭМ!$A$34:$A$777,$A218,СВЦЭМ!$B$34:$B$777,X$190)+'СЕТ СН'!$F$12-'СЕТ СН'!$F$23</f>
        <v>-502.21260894</v>
      </c>
      <c r="Y218" s="37">
        <f>SUMIFS(СВЦЭМ!$F$34:$F$777,СВЦЭМ!$A$34:$A$777,$A218,СВЦЭМ!$B$34:$B$777,Y$190)+'СЕТ СН'!$F$12-'СЕТ СН'!$F$23</f>
        <v>-496.37560023999998</v>
      </c>
    </row>
    <row r="219" spans="1:25" ht="15.75" x14ac:dyDescent="0.2">
      <c r="A219" s="36">
        <f t="shared" si="5"/>
        <v>42976</v>
      </c>
      <c r="B219" s="37">
        <f>SUMIFS(СВЦЭМ!$F$34:$F$777,СВЦЭМ!$A$34:$A$777,$A219,СВЦЭМ!$B$34:$B$777,B$190)+'СЕТ СН'!$F$12-'СЕТ СН'!$F$23</f>
        <v>-490.21007989999998</v>
      </c>
      <c r="C219" s="37">
        <f>SUMIFS(СВЦЭМ!$F$34:$F$777,СВЦЭМ!$A$34:$A$777,$A219,СВЦЭМ!$B$34:$B$777,C$190)+'СЕТ СН'!$F$12-'СЕТ СН'!$F$23</f>
        <v>-485.50032279999999</v>
      </c>
      <c r="D219" s="37">
        <f>SUMIFS(СВЦЭМ!$F$34:$F$777,СВЦЭМ!$A$34:$A$777,$A219,СВЦЭМ!$B$34:$B$777,D$190)+'СЕТ СН'!$F$12-'СЕТ СН'!$F$23</f>
        <v>-482.41452737999998</v>
      </c>
      <c r="E219" s="37">
        <f>SUMIFS(СВЦЭМ!$F$34:$F$777,СВЦЭМ!$A$34:$A$777,$A219,СВЦЭМ!$B$34:$B$777,E$190)+'СЕТ СН'!$F$12-'СЕТ СН'!$F$23</f>
        <v>-480.58707141000002</v>
      </c>
      <c r="F219" s="37">
        <f>SUMIFS(СВЦЭМ!$F$34:$F$777,СВЦЭМ!$A$34:$A$777,$A219,СВЦЭМ!$B$34:$B$777,F$190)+'СЕТ СН'!$F$12-'СЕТ СН'!$F$23</f>
        <v>-480.49854935000002</v>
      </c>
      <c r="G219" s="37">
        <f>SUMIFS(СВЦЭМ!$F$34:$F$777,СВЦЭМ!$A$34:$A$777,$A219,СВЦЭМ!$B$34:$B$777,G$190)+'СЕТ СН'!$F$12-'СЕТ СН'!$F$23</f>
        <v>-481.72516324999998</v>
      </c>
      <c r="H219" s="37">
        <f>SUMIFS(СВЦЭМ!$F$34:$F$777,СВЦЭМ!$A$34:$A$777,$A219,СВЦЭМ!$B$34:$B$777,H$190)+'СЕТ СН'!$F$12-'СЕТ СН'!$F$23</f>
        <v>-487.42673217999999</v>
      </c>
      <c r="I219" s="37">
        <f>SUMIFS(СВЦЭМ!$F$34:$F$777,СВЦЭМ!$A$34:$A$777,$A219,СВЦЭМ!$B$34:$B$777,I$190)+'СЕТ СН'!$F$12-'СЕТ СН'!$F$23</f>
        <v>-495.12108572</v>
      </c>
      <c r="J219" s="37">
        <f>SUMIFS(СВЦЭМ!$F$34:$F$777,СВЦЭМ!$A$34:$A$777,$A219,СВЦЭМ!$B$34:$B$777,J$190)+'СЕТ СН'!$F$12-'СЕТ СН'!$F$23</f>
        <v>-499.07703653999999</v>
      </c>
      <c r="K219" s="37">
        <f>SUMIFS(СВЦЭМ!$F$34:$F$777,СВЦЭМ!$A$34:$A$777,$A219,СВЦЭМ!$B$34:$B$777,K$190)+'СЕТ СН'!$F$12-'СЕТ СН'!$F$23</f>
        <v>-504.80285207999998</v>
      </c>
      <c r="L219" s="37">
        <f>SUMIFS(СВЦЭМ!$F$34:$F$777,СВЦЭМ!$A$34:$A$777,$A219,СВЦЭМ!$B$34:$B$777,L$190)+'СЕТ СН'!$F$12-'СЕТ СН'!$F$23</f>
        <v>-512.81770603999996</v>
      </c>
      <c r="M219" s="37">
        <f>SUMIFS(СВЦЭМ!$F$34:$F$777,СВЦЭМ!$A$34:$A$777,$A219,СВЦЭМ!$B$34:$B$777,M$190)+'СЕТ СН'!$F$12-'СЕТ СН'!$F$23</f>
        <v>-515.96287945999995</v>
      </c>
      <c r="N219" s="37">
        <f>SUMIFS(СВЦЭМ!$F$34:$F$777,СВЦЭМ!$A$34:$A$777,$A219,СВЦЭМ!$B$34:$B$777,N$190)+'СЕТ СН'!$F$12-'СЕТ СН'!$F$23</f>
        <v>-515.93582304999995</v>
      </c>
      <c r="O219" s="37">
        <f>SUMIFS(СВЦЭМ!$F$34:$F$777,СВЦЭМ!$A$34:$A$777,$A219,СВЦЭМ!$B$34:$B$777,O$190)+'СЕТ СН'!$F$12-'СЕТ СН'!$F$23</f>
        <v>-515.72323258000006</v>
      </c>
      <c r="P219" s="37">
        <f>SUMIFS(СВЦЭМ!$F$34:$F$777,СВЦЭМ!$A$34:$A$777,$A219,СВЦЭМ!$B$34:$B$777,P$190)+'СЕТ СН'!$F$12-'СЕТ СН'!$F$23</f>
        <v>-515.24715705999995</v>
      </c>
      <c r="Q219" s="37">
        <f>SUMIFS(СВЦЭМ!$F$34:$F$777,СВЦЭМ!$A$34:$A$777,$A219,СВЦЭМ!$B$34:$B$777,Q$190)+'СЕТ СН'!$F$12-'СЕТ СН'!$F$23</f>
        <v>-515.35402351000005</v>
      </c>
      <c r="R219" s="37">
        <f>SUMIFS(СВЦЭМ!$F$34:$F$777,СВЦЭМ!$A$34:$A$777,$A219,СВЦЭМ!$B$34:$B$777,R$190)+'СЕТ СН'!$F$12-'СЕТ СН'!$F$23</f>
        <v>-515.42352991999996</v>
      </c>
      <c r="S219" s="37">
        <f>SUMIFS(СВЦЭМ!$F$34:$F$777,СВЦЭМ!$A$34:$A$777,$A219,СВЦЭМ!$B$34:$B$777,S$190)+'СЕТ СН'!$F$12-'СЕТ СН'!$F$23</f>
        <v>-516.21589548999998</v>
      </c>
      <c r="T219" s="37">
        <f>SUMIFS(СВЦЭМ!$F$34:$F$777,СВЦЭМ!$A$34:$A$777,$A219,СВЦЭМ!$B$34:$B$777,T$190)+'СЕТ СН'!$F$12-'СЕТ СН'!$F$23</f>
        <v>-515.27097323999999</v>
      </c>
      <c r="U219" s="37">
        <f>SUMIFS(СВЦЭМ!$F$34:$F$777,СВЦЭМ!$A$34:$A$777,$A219,СВЦЭМ!$B$34:$B$777,U$190)+'СЕТ СН'!$F$12-'СЕТ СН'!$F$23</f>
        <v>-514.84718648</v>
      </c>
      <c r="V219" s="37">
        <f>SUMIFS(СВЦЭМ!$F$34:$F$777,СВЦЭМ!$A$34:$A$777,$A219,СВЦЭМ!$B$34:$B$777,V$190)+'СЕТ СН'!$F$12-'СЕТ СН'!$F$23</f>
        <v>-513.24384326999996</v>
      </c>
      <c r="W219" s="37">
        <f>SUMIFS(СВЦЭМ!$F$34:$F$777,СВЦЭМ!$A$34:$A$777,$A219,СВЦЭМ!$B$34:$B$777,W$190)+'СЕТ СН'!$F$12-'СЕТ СН'!$F$23</f>
        <v>-505.91684851000002</v>
      </c>
      <c r="X219" s="37">
        <f>SUMIFS(СВЦЭМ!$F$34:$F$777,СВЦЭМ!$A$34:$A$777,$A219,СВЦЭМ!$B$34:$B$777,X$190)+'СЕТ СН'!$F$12-'СЕТ СН'!$F$23</f>
        <v>-500.79066662000002</v>
      </c>
      <c r="Y219" s="37">
        <f>SUMIFS(СВЦЭМ!$F$34:$F$777,СВЦЭМ!$A$34:$A$777,$A219,СВЦЭМ!$B$34:$B$777,Y$190)+'СЕТ СН'!$F$12-'СЕТ СН'!$F$23</f>
        <v>-495.96657726000001</v>
      </c>
    </row>
    <row r="220" spans="1:25" ht="15.75" x14ac:dyDescent="0.2">
      <c r="A220" s="36">
        <f t="shared" si="5"/>
        <v>42977</v>
      </c>
      <c r="B220" s="37">
        <f>SUMIFS(СВЦЭМ!$F$34:$F$777,СВЦЭМ!$A$34:$A$777,$A220,СВЦЭМ!$B$34:$B$777,B$190)+'СЕТ СН'!$F$12-'СЕТ СН'!$F$23</f>
        <v>-489.35050293</v>
      </c>
      <c r="C220" s="37">
        <f>SUMIFS(СВЦЭМ!$F$34:$F$777,СВЦЭМ!$A$34:$A$777,$A220,СВЦЭМ!$B$34:$B$777,C$190)+'СЕТ СН'!$F$12-'СЕТ СН'!$F$23</f>
        <v>-485.26024670999999</v>
      </c>
      <c r="D220" s="37">
        <f>SUMIFS(СВЦЭМ!$F$34:$F$777,СВЦЭМ!$A$34:$A$777,$A220,СВЦЭМ!$B$34:$B$777,D$190)+'СЕТ СН'!$F$12-'СЕТ СН'!$F$23</f>
        <v>-485.05029661999998</v>
      </c>
      <c r="E220" s="37">
        <f>SUMIFS(СВЦЭМ!$F$34:$F$777,СВЦЭМ!$A$34:$A$777,$A220,СВЦЭМ!$B$34:$B$777,E$190)+'СЕТ СН'!$F$12-'СЕТ СН'!$F$23</f>
        <v>-484.08322874999999</v>
      </c>
      <c r="F220" s="37">
        <f>SUMIFS(СВЦЭМ!$F$34:$F$777,СВЦЭМ!$A$34:$A$777,$A220,СВЦЭМ!$B$34:$B$777,F$190)+'СЕТ СН'!$F$12-'СЕТ СН'!$F$23</f>
        <v>-484.08566553000003</v>
      </c>
      <c r="G220" s="37">
        <f>SUMIFS(СВЦЭМ!$F$34:$F$777,СВЦЭМ!$A$34:$A$777,$A220,СВЦЭМ!$B$34:$B$777,G$190)+'СЕТ СН'!$F$12-'СЕТ СН'!$F$23</f>
        <v>-484.85755306999999</v>
      </c>
      <c r="H220" s="37">
        <f>SUMIFS(СВЦЭМ!$F$34:$F$777,СВЦЭМ!$A$34:$A$777,$A220,СВЦЭМ!$B$34:$B$777,H$190)+'СЕТ СН'!$F$12-'СЕТ СН'!$F$23</f>
        <v>-490.03954708000003</v>
      </c>
      <c r="I220" s="37">
        <f>SUMIFS(СВЦЭМ!$F$34:$F$777,СВЦЭМ!$A$34:$A$777,$A220,СВЦЭМ!$B$34:$B$777,I$190)+'СЕТ СН'!$F$12-'СЕТ СН'!$F$23</f>
        <v>-494.23027509000002</v>
      </c>
      <c r="J220" s="37">
        <f>SUMIFS(СВЦЭМ!$F$34:$F$777,СВЦЭМ!$A$34:$A$777,$A220,СВЦЭМ!$B$34:$B$777,J$190)+'СЕТ СН'!$F$12-'СЕТ СН'!$F$23</f>
        <v>-499.06035280999998</v>
      </c>
      <c r="K220" s="37">
        <f>SUMIFS(СВЦЭМ!$F$34:$F$777,СВЦЭМ!$A$34:$A$777,$A220,СВЦЭМ!$B$34:$B$777,K$190)+'СЕТ СН'!$F$12-'СЕТ СН'!$F$23</f>
        <v>-504.01442701000002</v>
      </c>
      <c r="L220" s="37">
        <f>SUMIFS(СВЦЭМ!$F$34:$F$777,СВЦЭМ!$A$34:$A$777,$A220,СВЦЭМ!$B$34:$B$777,L$190)+'СЕТ СН'!$F$12-'СЕТ СН'!$F$23</f>
        <v>-511.82030810999998</v>
      </c>
      <c r="M220" s="37">
        <f>SUMIFS(СВЦЭМ!$F$34:$F$777,СВЦЭМ!$A$34:$A$777,$A220,СВЦЭМ!$B$34:$B$777,M$190)+'СЕТ СН'!$F$12-'СЕТ СН'!$F$23</f>
        <v>-514.90257804999999</v>
      </c>
      <c r="N220" s="37">
        <f>SUMIFS(СВЦЭМ!$F$34:$F$777,СВЦЭМ!$A$34:$A$777,$A220,СВЦЭМ!$B$34:$B$777,N$190)+'СЕТ СН'!$F$12-'СЕТ СН'!$F$23</f>
        <v>-514.36984451000001</v>
      </c>
      <c r="O220" s="37">
        <f>SUMIFS(СВЦЭМ!$F$34:$F$777,СВЦЭМ!$A$34:$A$777,$A220,СВЦЭМ!$B$34:$B$777,O$190)+'СЕТ СН'!$F$12-'СЕТ СН'!$F$23</f>
        <v>-514.33382442000004</v>
      </c>
      <c r="P220" s="37">
        <f>SUMIFS(СВЦЭМ!$F$34:$F$777,СВЦЭМ!$A$34:$A$777,$A220,СВЦЭМ!$B$34:$B$777,P$190)+'СЕТ СН'!$F$12-'СЕТ СН'!$F$23</f>
        <v>-514.49782255000002</v>
      </c>
      <c r="Q220" s="37">
        <f>SUMIFS(СВЦЭМ!$F$34:$F$777,СВЦЭМ!$A$34:$A$777,$A220,СВЦЭМ!$B$34:$B$777,Q$190)+'СЕТ СН'!$F$12-'СЕТ СН'!$F$23</f>
        <v>-514.56457939000006</v>
      </c>
      <c r="R220" s="37">
        <f>SUMIFS(СВЦЭМ!$F$34:$F$777,СВЦЭМ!$A$34:$A$777,$A220,СВЦЭМ!$B$34:$B$777,R$190)+'СЕТ СН'!$F$12-'СЕТ СН'!$F$23</f>
        <v>-514.02006982</v>
      </c>
      <c r="S220" s="37">
        <f>SUMIFS(СВЦЭМ!$F$34:$F$777,СВЦЭМ!$A$34:$A$777,$A220,СВЦЭМ!$B$34:$B$777,S$190)+'СЕТ СН'!$F$12-'СЕТ СН'!$F$23</f>
        <v>-514.75187202999996</v>
      </c>
      <c r="T220" s="37">
        <f>SUMIFS(СВЦЭМ!$F$34:$F$777,СВЦЭМ!$A$34:$A$777,$A220,СВЦЭМ!$B$34:$B$777,T$190)+'СЕТ СН'!$F$12-'СЕТ СН'!$F$23</f>
        <v>-514.51001332999999</v>
      </c>
      <c r="U220" s="37">
        <f>SUMIFS(СВЦЭМ!$F$34:$F$777,СВЦЭМ!$A$34:$A$777,$A220,СВЦЭМ!$B$34:$B$777,U$190)+'СЕТ СН'!$F$12-'СЕТ СН'!$F$23</f>
        <v>-515.01193357</v>
      </c>
      <c r="V220" s="37">
        <f>SUMIFS(СВЦЭМ!$F$34:$F$777,СВЦЭМ!$A$34:$A$777,$A220,СВЦЭМ!$B$34:$B$777,V$190)+'СЕТ СН'!$F$12-'СЕТ СН'!$F$23</f>
        <v>-513.64049305000003</v>
      </c>
      <c r="W220" s="37">
        <f>SUMIFS(СВЦЭМ!$F$34:$F$777,СВЦЭМ!$A$34:$A$777,$A220,СВЦЭМ!$B$34:$B$777,W$190)+'СЕТ СН'!$F$12-'СЕТ СН'!$F$23</f>
        <v>-506.43003138</v>
      </c>
      <c r="X220" s="37">
        <f>SUMIFS(СВЦЭМ!$F$34:$F$777,СВЦЭМ!$A$34:$A$777,$A220,СВЦЭМ!$B$34:$B$777,X$190)+'СЕТ СН'!$F$12-'СЕТ СН'!$F$23</f>
        <v>-503.03397236000001</v>
      </c>
      <c r="Y220" s="37">
        <f>SUMIFS(СВЦЭМ!$F$34:$F$777,СВЦЭМ!$A$34:$A$777,$A220,СВЦЭМ!$B$34:$B$777,Y$190)+'СЕТ СН'!$F$12-'СЕТ СН'!$F$23</f>
        <v>-500.62796306000001</v>
      </c>
    </row>
    <row r="221" spans="1:25" ht="15.75" x14ac:dyDescent="0.2">
      <c r="A221" s="36">
        <f t="shared" si="5"/>
        <v>42978</v>
      </c>
      <c r="B221" s="37">
        <f>SUMIFS(СВЦЭМ!$F$34:$F$777,СВЦЭМ!$A$34:$A$777,$A221,СВЦЭМ!$B$34:$B$777,B$190)+'СЕТ СН'!$F$12-'СЕТ СН'!$F$23</f>
        <v>-503.25981329000001</v>
      </c>
      <c r="C221" s="37">
        <f>SUMIFS(СВЦЭМ!$F$34:$F$777,СВЦЭМ!$A$34:$A$777,$A221,СВЦЭМ!$B$34:$B$777,C$190)+'СЕТ СН'!$F$12-'СЕТ СН'!$F$23</f>
        <v>-493.35391893000002</v>
      </c>
      <c r="D221" s="37">
        <f>SUMIFS(СВЦЭМ!$F$34:$F$777,СВЦЭМ!$A$34:$A$777,$A221,СВЦЭМ!$B$34:$B$777,D$190)+'СЕТ СН'!$F$12-'СЕТ СН'!$F$23</f>
        <v>-488.38113363000002</v>
      </c>
      <c r="E221" s="37">
        <f>SUMIFS(СВЦЭМ!$F$34:$F$777,СВЦЭМ!$A$34:$A$777,$A221,СВЦЭМ!$B$34:$B$777,E$190)+'СЕТ СН'!$F$12-'СЕТ СН'!$F$23</f>
        <v>-486.76315434999998</v>
      </c>
      <c r="F221" s="37">
        <f>SUMIFS(СВЦЭМ!$F$34:$F$777,СВЦЭМ!$A$34:$A$777,$A221,СВЦЭМ!$B$34:$B$777,F$190)+'СЕТ СН'!$F$12-'СЕТ СН'!$F$23</f>
        <v>-485.83116474999997</v>
      </c>
      <c r="G221" s="37">
        <f>SUMIFS(СВЦЭМ!$F$34:$F$777,СВЦЭМ!$A$34:$A$777,$A221,СВЦЭМ!$B$34:$B$777,G$190)+'СЕТ СН'!$F$12-'СЕТ СН'!$F$23</f>
        <v>-486.30015564999997</v>
      </c>
      <c r="H221" s="37">
        <f>SUMIFS(СВЦЭМ!$F$34:$F$777,СВЦЭМ!$A$34:$A$777,$A221,СВЦЭМ!$B$34:$B$777,H$190)+'СЕТ СН'!$F$12-'СЕТ СН'!$F$23</f>
        <v>-492.00532866999998</v>
      </c>
      <c r="I221" s="37">
        <f>SUMIFS(СВЦЭМ!$F$34:$F$777,СВЦЭМ!$A$34:$A$777,$A221,СВЦЭМ!$B$34:$B$777,I$190)+'СЕТ СН'!$F$12-'СЕТ СН'!$F$23</f>
        <v>-500.90165943</v>
      </c>
      <c r="J221" s="37">
        <f>SUMIFS(СВЦЭМ!$F$34:$F$777,СВЦЭМ!$A$34:$A$777,$A221,СВЦЭМ!$B$34:$B$777,J$190)+'СЕТ СН'!$F$12-'СЕТ СН'!$F$23</f>
        <v>-502.38023454</v>
      </c>
      <c r="K221" s="37">
        <f>SUMIFS(СВЦЭМ!$F$34:$F$777,СВЦЭМ!$A$34:$A$777,$A221,СВЦЭМ!$B$34:$B$777,K$190)+'СЕТ СН'!$F$12-'СЕТ СН'!$F$23</f>
        <v>-506.03008697000001</v>
      </c>
      <c r="L221" s="37">
        <f>SUMIFS(СВЦЭМ!$F$34:$F$777,СВЦЭМ!$A$34:$A$777,$A221,СВЦЭМ!$B$34:$B$777,L$190)+'СЕТ СН'!$F$12-'СЕТ СН'!$F$23</f>
        <v>-514.98094082</v>
      </c>
      <c r="M221" s="37">
        <f>SUMIFS(СВЦЭМ!$F$34:$F$777,СВЦЭМ!$A$34:$A$777,$A221,СВЦЭМ!$B$34:$B$777,M$190)+'СЕТ СН'!$F$12-'СЕТ СН'!$F$23</f>
        <v>-517.71643094000001</v>
      </c>
      <c r="N221" s="37">
        <f>SUMIFS(СВЦЭМ!$F$34:$F$777,СВЦЭМ!$A$34:$A$777,$A221,СВЦЭМ!$B$34:$B$777,N$190)+'СЕТ СН'!$F$12-'СЕТ СН'!$F$23</f>
        <v>-517.59349405</v>
      </c>
      <c r="O221" s="37">
        <f>SUMIFS(СВЦЭМ!$F$34:$F$777,СВЦЭМ!$A$34:$A$777,$A221,СВЦЭМ!$B$34:$B$777,O$190)+'СЕТ СН'!$F$12-'СЕТ СН'!$F$23</f>
        <v>-517.73637398999995</v>
      </c>
      <c r="P221" s="37">
        <f>SUMIFS(СВЦЭМ!$F$34:$F$777,СВЦЭМ!$A$34:$A$777,$A221,СВЦЭМ!$B$34:$B$777,P$190)+'СЕТ СН'!$F$12-'СЕТ СН'!$F$23</f>
        <v>-517.83916861</v>
      </c>
      <c r="Q221" s="37">
        <f>SUMIFS(СВЦЭМ!$F$34:$F$777,СВЦЭМ!$A$34:$A$777,$A221,СВЦЭМ!$B$34:$B$777,Q$190)+'СЕТ СН'!$F$12-'СЕТ СН'!$F$23</f>
        <v>-517.45592699999997</v>
      </c>
      <c r="R221" s="37">
        <f>SUMIFS(СВЦЭМ!$F$34:$F$777,СВЦЭМ!$A$34:$A$777,$A221,СВЦЭМ!$B$34:$B$777,R$190)+'СЕТ СН'!$F$12-'СЕТ СН'!$F$23</f>
        <v>-517.07329586000003</v>
      </c>
      <c r="S221" s="37">
        <f>SUMIFS(СВЦЭМ!$F$34:$F$777,СВЦЭМ!$A$34:$A$777,$A221,СВЦЭМ!$B$34:$B$777,S$190)+'СЕТ СН'!$F$12-'СЕТ СН'!$F$23</f>
        <v>-517.87831188999996</v>
      </c>
      <c r="T221" s="37">
        <f>SUMIFS(СВЦЭМ!$F$34:$F$777,СВЦЭМ!$A$34:$A$777,$A221,СВЦЭМ!$B$34:$B$777,T$190)+'СЕТ СН'!$F$12-'СЕТ СН'!$F$23</f>
        <v>-517.30149769000002</v>
      </c>
      <c r="U221" s="37">
        <f>SUMIFS(СВЦЭМ!$F$34:$F$777,СВЦЭМ!$A$34:$A$777,$A221,СВЦЭМ!$B$34:$B$777,U$190)+'СЕТ СН'!$F$12-'СЕТ СН'!$F$23</f>
        <v>-517.29500801999995</v>
      </c>
      <c r="V221" s="37">
        <f>SUMIFS(СВЦЭМ!$F$34:$F$777,СВЦЭМ!$A$34:$A$777,$A221,СВЦЭМ!$B$34:$B$777,V$190)+'СЕТ СН'!$F$12-'СЕТ СН'!$F$23</f>
        <v>-517.68718472</v>
      </c>
      <c r="W221" s="37">
        <f>SUMIFS(СВЦЭМ!$F$34:$F$777,СВЦЭМ!$A$34:$A$777,$A221,СВЦЭМ!$B$34:$B$777,W$190)+'СЕТ СН'!$F$12-'СЕТ СН'!$F$23</f>
        <v>-510.58774922999999</v>
      </c>
      <c r="X221" s="37">
        <f>SUMIFS(СВЦЭМ!$F$34:$F$777,СВЦЭМ!$A$34:$A$777,$A221,СВЦЭМ!$B$34:$B$777,X$190)+'СЕТ СН'!$F$12-'СЕТ СН'!$F$23</f>
        <v>-504.45124043999999</v>
      </c>
      <c r="Y221" s="37">
        <f>SUMIFS(СВЦЭМ!$F$34:$F$777,СВЦЭМ!$A$34:$A$777,$A221,СВЦЭМ!$B$34:$B$777,Y$190)+'СЕТ СН'!$F$12-'СЕТ СН'!$F$23</f>
        <v>-501.96148399999998</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01.08.2017</v>
      </c>
      <c r="B226" s="37">
        <f>SUMIFS(СВЦЭМ!$G$34:$G$777,СВЦЭМ!$A$34:$A$777,$A226,СВЦЭМ!$B$34:$B$777,B$225)+'СЕТ СН'!$F$12-'СЕТ СН'!$F$23</f>
        <v>-400.26144252</v>
      </c>
      <c r="C226" s="37">
        <f>SUMIFS(СВЦЭМ!$G$34:$G$777,СВЦЭМ!$A$34:$A$777,$A226,СВЦЭМ!$B$34:$B$777,C$225)+'СЕТ СН'!$F$12-'СЕТ СН'!$F$23</f>
        <v>-382.75571944000001</v>
      </c>
      <c r="D226" s="37">
        <f>SUMIFS(СВЦЭМ!$G$34:$G$777,СВЦЭМ!$A$34:$A$777,$A226,СВЦЭМ!$B$34:$B$777,D$225)+'СЕТ СН'!$F$12-'СЕТ СН'!$F$23</f>
        <v>-374.14207818</v>
      </c>
      <c r="E226" s="37">
        <f>SUMIFS(СВЦЭМ!$G$34:$G$777,СВЦЭМ!$A$34:$A$777,$A226,СВЦЭМ!$B$34:$B$777,E$225)+'СЕТ СН'!$F$12-'СЕТ СН'!$F$23</f>
        <v>-366.43626889999996</v>
      </c>
      <c r="F226" s="37">
        <f>SUMIFS(СВЦЭМ!$G$34:$G$777,СВЦЭМ!$A$34:$A$777,$A226,СВЦЭМ!$B$34:$B$777,F$225)+'СЕТ СН'!$F$12-'СЕТ СН'!$F$23</f>
        <v>-364.72632556999997</v>
      </c>
      <c r="G226" s="37">
        <f>SUMIFS(СВЦЭМ!$G$34:$G$777,СВЦЭМ!$A$34:$A$777,$A226,СВЦЭМ!$B$34:$B$777,G$225)+'СЕТ СН'!$F$12-'СЕТ СН'!$F$23</f>
        <v>-361.86724795999999</v>
      </c>
      <c r="H226" s="37">
        <f>SUMIFS(СВЦЭМ!$G$34:$G$777,СВЦЭМ!$A$34:$A$777,$A226,СВЦЭМ!$B$34:$B$777,H$225)+'СЕТ СН'!$F$12-'СЕТ СН'!$F$23</f>
        <v>-372.71171458000003</v>
      </c>
      <c r="I226" s="37">
        <f>SUMIFS(СВЦЭМ!$G$34:$G$777,СВЦЭМ!$A$34:$A$777,$A226,СВЦЭМ!$B$34:$B$777,I$225)+'СЕТ СН'!$F$12-'СЕТ СН'!$F$23</f>
        <v>-402.28720976</v>
      </c>
      <c r="J226" s="37">
        <f>SUMIFS(СВЦЭМ!$G$34:$G$777,СВЦЭМ!$A$34:$A$777,$A226,СВЦЭМ!$B$34:$B$777,J$225)+'СЕТ СН'!$F$12-'СЕТ СН'!$F$23</f>
        <v>-431.88747932000001</v>
      </c>
      <c r="K226" s="37">
        <f>SUMIFS(СВЦЭМ!$G$34:$G$777,СВЦЭМ!$A$34:$A$777,$A226,СВЦЭМ!$B$34:$B$777,K$225)+'СЕТ СН'!$F$12-'СЕТ СН'!$F$23</f>
        <v>-454.27658750000001</v>
      </c>
      <c r="L226" s="37">
        <f>SUMIFS(СВЦЭМ!$G$34:$G$777,СВЦЭМ!$A$34:$A$777,$A226,СВЦЭМ!$B$34:$B$777,L$225)+'СЕТ СН'!$F$12-'СЕТ СН'!$F$23</f>
        <v>-465.55426697999997</v>
      </c>
      <c r="M226" s="37">
        <f>SUMIFS(СВЦЭМ!$G$34:$G$777,СВЦЭМ!$A$34:$A$777,$A226,СВЦЭМ!$B$34:$B$777,M$225)+'СЕТ СН'!$F$12-'СЕТ СН'!$F$23</f>
        <v>-467.02434260000001</v>
      </c>
      <c r="N226" s="37">
        <f>SUMIFS(СВЦЭМ!$G$34:$G$777,СВЦЭМ!$A$34:$A$777,$A226,СВЦЭМ!$B$34:$B$777,N$225)+'СЕТ СН'!$F$12-'СЕТ СН'!$F$23</f>
        <v>-467.54284978999999</v>
      </c>
      <c r="O226" s="37">
        <f>SUMIFS(СВЦЭМ!$G$34:$G$777,СВЦЭМ!$A$34:$A$777,$A226,СВЦЭМ!$B$34:$B$777,O$225)+'СЕТ СН'!$F$12-'СЕТ СН'!$F$23</f>
        <v>-466.19933247</v>
      </c>
      <c r="P226" s="37">
        <f>SUMIFS(СВЦЭМ!$G$34:$G$777,СВЦЭМ!$A$34:$A$777,$A226,СВЦЭМ!$B$34:$B$777,P$225)+'СЕТ СН'!$F$12-'СЕТ СН'!$F$23</f>
        <v>-466.16249199000004</v>
      </c>
      <c r="Q226" s="37">
        <f>SUMIFS(СВЦЭМ!$G$34:$G$777,СВЦЭМ!$A$34:$A$777,$A226,СВЦЭМ!$B$34:$B$777,Q$225)+'СЕТ СН'!$F$12-'СЕТ СН'!$F$23</f>
        <v>-466.5013141</v>
      </c>
      <c r="R226" s="37">
        <f>SUMIFS(СВЦЭМ!$G$34:$G$777,СВЦЭМ!$A$34:$A$777,$A226,СВЦЭМ!$B$34:$B$777,R$225)+'СЕТ СН'!$F$12-'СЕТ СН'!$F$23</f>
        <v>-466.28674079000001</v>
      </c>
      <c r="S226" s="37">
        <f>SUMIFS(СВЦЭМ!$G$34:$G$777,СВЦЭМ!$A$34:$A$777,$A226,СВЦЭМ!$B$34:$B$777,S$225)+'СЕТ СН'!$F$12-'СЕТ СН'!$F$23</f>
        <v>-466.56094394000002</v>
      </c>
      <c r="T226" s="37">
        <f>SUMIFS(СВЦЭМ!$G$34:$G$777,СВЦЭМ!$A$34:$A$777,$A226,СВЦЭМ!$B$34:$B$777,T$225)+'СЕТ СН'!$F$12-'СЕТ СН'!$F$23</f>
        <v>-466.71221374999999</v>
      </c>
      <c r="U226" s="37">
        <f>SUMIFS(СВЦЭМ!$G$34:$G$777,СВЦЭМ!$A$34:$A$777,$A226,СВЦЭМ!$B$34:$B$777,U$225)+'СЕТ СН'!$F$12-'СЕТ СН'!$F$23</f>
        <v>-467.54573614999998</v>
      </c>
      <c r="V226" s="37">
        <f>SUMIFS(СВЦЭМ!$G$34:$G$777,СВЦЭМ!$A$34:$A$777,$A226,СВЦЭМ!$B$34:$B$777,V$225)+'СЕТ СН'!$F$12-'СЕТ СН'!$F$23</f>
        <v>-460.43056323000002</v>
      </c>
      <c r="W226" s="37">
        <f>SUMIFS(СВЦЭМ!$G$34:$G$777,СВЦЭМ!$A$34:$A$777,$A226,СВЦЭМ!$B$34:$B$777,W$225)+'СЕТ СН'!$F$12-'СЕТ СН'!$F$23</f>
        <v>-447.15264200000001</v>
      </c>
      <c r="X226" s="37">
        <f>SUMIFS(СВЦЭМ!$G$34:$G$777,СВЦЭМ!$A$34:$A$777,$A226,СВЦЭМ!$B$34:$B$777,X$225)+'СЕТ СН'!$F$12-'СЕТ СН'!$F$23</f>
        <v>-434.94864272000001</v>
      </c>
      <c r="Y226" s="37">
        <f>SUMIFS(СВЦЭМ!$G$34:$G$777,СВЦЭМ!$A$34:$A$777,$A226,СВЦЭМ!$B$34:$B$777,Y$225)+'СЕТ СН'!$F$12-'СЕТ СН'!$F$23</f>
        <v>-411.08896901000003</v>
      </c>
      <c r="AA226" s="46"/>
    </row>
    <row r="227" spans="1:27" ht="15.75" x14ac:dyDescent="0.2">
      <c r="A227" s="36">
        <f>A226+1</f>
        <v>42949</v>
      </c>
      <c r="B227" s="37">
        <f>SUMIFS(СВЦЭМ!$G$34:$G$777,СВЦЭМ!$A$34:$A$777,$A227,СВЦЭМ!$B$34:$B$777,B$225)+'СЕТ СН'!$F$12-'СЕТ СН'!$F$23</f>
        <v>-396.62301708000001</v>
      </c>
      <c r="C227" s="37">
        <f>SUMIFS(СВЦЭМ!$G$34:$G$777,СВЦЭМ!$A$34:$A$777,$A227,СВЦЭМ!$B$34:$B$777,C$225)+'СЕТ СН'!$F$12-'СЕТ СН'!$F$23</f>
        <v>-375.74281107000002</v>
      </c>
      <c r="D227" s="37">
        <f>SUMIFS(СВЦЭМ!$G$34:$G$777,СВЦЭМ!$A$34:$A$777,$A227,СВЦЭМ!$B$34:$B$777,D$225)+'СЕТ СН'!$F$12-'СЕТ СН'!$F$23</f>
        <v>-365.28960589999997</v>
      </c>
      <c r="E227" s="37">
        <f>SUMIFS(СВЦЭМ!$G$34:$G$777,СВЦЭМ!$A$34:$A$777,$A227,СВЦЭМ!$B$34:$B$777,E$225)+'СЕТ СН'!$F$12-'СЕТ СН'!$F$23</f>
        <v>-362.35086482999998</v>
      </c>
      <c r="F227" s="37">
        <f>SUMIFS(СВЦЭМ!$G$34:$G$777,СВЦЭМ!$A$34:$A$777,$A227,СВЦЭМ!$B$34:$B$777,F$225)+'СЕТ СН'!$F$12-'СЕТ СН'!$F$23</f>
        <v>-360.42629015</v>
      </c>
      <c r="G227" s="37">
        <f>SUMIFS(СВЦЭМ!$G$34:$G$777,СВЦЭМ!$A$34:$A$777,$A227,СВЦЭМ!$B$34:$B$777,G$225)+'СЕТ СН'!$F$12-'СЕТ СН'!$F$23</f>
        <v>-363.80840527999999</v>
      </c>
      <c r="H227" s="37">
        <f>SUMIFS(СВЦЭМ!$G$34:$G$777,СВЦЭМ!$A$34:$A$777,$A227,СВЦЭМ!$B$34:$B$777,H$225)+'СЕТ СН'!$F$12-'СЕТ СН'!$F$23</f>
        <v>-383.20440106000001</v>
      </c>
      <c r="I227" s="37">
        <f>SUMIFS(СВЦЭМ!$G$34:$G$777,СВЦЭМ!$A$34:$A$777,$A227,СВЦЭМ!$B$34:$B$777,I$225)+'СЕТ СН'!$F$12-'СЕТ СН'!$F$23</f>
        <v>-411.04326191000001</v>
      </c>
      <c r="J227" s="37">
        <f>SUMIFS(СВЦЭМ!$G$34:$G$777,СВЦЭМ!$A$34:$A$777,$A227,СВЦЭМ!$B$34:$B$777,J$225)+'СЕТ СН'!$F$12-'СЕТ СН'!$F$23</f>
        <v>-436.96532225999999</v>
      </c>
      <c r="K227" s="37">
        <f>SUMIFS(СВЦЭМ!$G$34:$G$777,СВЦЭМ!$A$34:$A$777,$A227,СВЦЭМ!$B$34:$B$777,K$225)+'СЕТ СН'!$F$12-'СЕТ СН'!$F$23</f>
        <v>-449.64082443000001</v>
      </c>
      <c r="L227" s="37">
        <f>SUMIFS(СВЦЭМ!$G$34:$G$777,СВЦЭМ!$A$34:$A$777,$A227,СВЦЭМ!$B$34:$B$777,L$225)+'СЕТ СН'!$F$12-'СЕТ СН'!$F$23</f>
        <v>-459.45508015999997</v>
      </c>
      <c r="M227" s="37">
        <f>SUMIFS(СВЦЭМ!$G$34:$G$777,СВЦЭМ!$A$34:$A$777,$A227,СВЦЭМ!$B$34:$B$777,M$225)+'СЕТ СН'!$F$12-'СЕТ СН'!$F$23</f>
        <v>-459.68601274000002</v>
      </c>
      <c r="N227" s="37">
        <f>SUMIFS(СВЦЭМ!$G$34:$G$777,СВЦЭМ!$A$34:$A$777,$A227,СВЦЭМ!$B$34:$B$777,N$225)+'СЕТ СН'!$F$12-'СЕТ СН'!$F$23</f>
        <v>-461.65787836999999</v>
      </c>
      <c r="O227" s="37">
        <f>SUMIFS(СВЦЭМ!$G$34:$G$777,СВЦЭМ!$A$34:$A$777,$A227,СВЦЭМ!$B$34:$B$777,O$225)+'СЕТ СН'!$F$12-'СЕТ СН'!$F$23</f>
        <v>-461.23956450999998</v>
      </c>
      <c r="P227" s="37">
        <f>SUMIFS(СВЦЭМ!$G$34:$G$777,СВЦЭМ!$A$34:$A$777,$A227,СВЦЭМ!$B$34:$B$777,P$225)+'СЕТ СН'!$F$12-'СЕТ СН'!$F$23</f>
        <v>-460.67547920999999</v>
      </c>
      <c r="Q227" s="37">
        <f>SUMIFS(СВЦЭМ!$G$34:$G$777,СВЦЭМ!$A$34:$A$777,$A227,СВЦЭМ!$B$34:$B$777,Q$225)+'СЕТ СН'!$F$12-'СЕТ СН'!$F$23</f>
        <v>-459.09474262999998</v>
      </c>
      <c r="R227" s="37">
        <f>SUMIFS(СВЦЭМ!$G$34:$G$777,СВЦЭМ!$A$34:$A$777,$A227,СВЦЭМ!$B$34:$B$777,R$225)+'СЕТ СН'!$F$12-'СЕТ СН'!$F$23</f>
        <v>-455.66541359000001</v>
      </c>
      <c r="S227" s="37">
        <f>SUMIFS(СВЦЭМ!$G$34:$G$777,СВЦЭМ!$A$34:$A$777,$A227,СВЦЭМ!$B$34:$B$777,S$225)+'СЕТ СН'!$F$12-'СЕТ СН'!$F$23</f>
        <v>-453.40151292000002</v>
      </c>
      <c r="T227" s="37">
        <f>SUMIFS(СВЦЭМ!$G$34:$G$777,СВЦЭМ!$A$34:$A$777,$A227,СВЦЭМ!$B$34:$B$777,T$225)+'СЕТ СН'!$F$12-'СЕТ СН'!$F$23</f>
        <v>-457.51792609</v>
      </c>
      <c r="U227" s="37">
        <f>SUMIFS(СВЦЭМ!$G$34:$G$777,СВЦЭМ!$A$34:$A$777,$A227,СВЦЭМ!$B$34:$B$777,U$225)+'СЕТ СН'!$F$12-'СЕТ СН'!$F$23</f>
        <v>-462.99048571999998</v>
      </c>
      <c r="V227" s="37">
        <f>SUMIFS(СВЦЭМ!$G$34:$G$777,СВЦЭМ!$A$34:$A$777,$A227,СВЦЭМ!$B$34:$B$777,V$225)+'СЕТ СН'!$F$12-'СЕТ СН'!$F$23</f>
        <v>-455.83466407999998</v>
      </c>
      <c r="W227" s="37">
        <f>SUMIFS(СВЦЭМ!$G$34:$G$777,СВЦЭМ!$A$34:$A$777,$A227,СВЦЭМ!$B$34:$B$777,W$225)+'СЕТ СН'!$F$12-'СЕТ СН'!$F$23</f>
        <v>-443.25927891000003</v>
      </c>
      <c r="X227" s="37">
        <f>SUMIFS(СВЦЭМ!$G$34:$G$777,СВЦЭМ!$A$34:$A$777,$A227,СВЦЭМ!$B$34:$B$777,X$225)+'СЕТ СН'!$F$12-'СЕТ СН'!$F$23</f>
        <v>-433.08234662000001</v>
      </c>
      <c r="Y227" s="37">
        <f>SUMIFS(СВЦЭМ!$G$34:$G$777,СВЦЭМ!$A$34:$A$777,$A227,СВЦЭМ!$B$34:$B$777,Y$225)+'СЕТ СН'!$F$12-'СЕТ СН'!$F$23</f>
        <v>-411.33894139</v>
      </c>
    </row>
    <row r="228" spans="1:27" ht="15.75" x14ac:dyDescent="0.2">
      <c r="A228" s="36">
        <f t="shared" ref="A228:A256" si="6">A227+1</f>
        <v>42950</v>
      </c>
      <c r="B228" s="37">
        <f>SUMIFS(СВЦЭМ!$G$34:$G$777,СВЦЭМ!$A$34:$A$777,$A228,СВЦЭМ!$B$34:$B$777,B$225)+'СЕТ СН'!$F$12-'СЕТ СН'!$F$23</f>
        <v>-393.09053273000001</v>
      </c>
      <c r="C228" s="37">
        <f>SUMIFS(СВЦЭМ!$G$34:$G$777,СВЦЭМ!$A$34:$A$777,$A228,СВЦЭМ!$B$34:$B$777,C$225)+'СЕТ СН'!$F$12-'СЕТ СН'!$F$23</f>
        <v>-376.43555106999997</v>
      </c>
      <c r="D228" s="37">
        <f>SUMIFS(СВЦЭМ!$G$34:$G$777,СВЦЭМ!$A$34:$A$777,$A228,СВЦЭМ!$B$34:$B$777,D$225)+'СЕТ СН'!$F$12-'СЕТ СН'!$F$23</f>
        <v>-365.46390215999998</v>
      </c>
      <c r="E228" s="37">
        <f>SUMIFS(СВЦЭМ!$G$34:$G$777,СВЦЭМ!$A$34:$A$777,$A228,СВЦЭМ!$B$34:$B$777,E$225)+'СЕТ СН'!$F$12-'СЕТ СН'!$F$23</f>
        <v>-360.06356757000003</v>
      </c>
      <c r="F228" s="37">
        <f>SUMIFS(СВЦЭМ!$G$34:$G$777,СВЦЭМ!$A$34:$A$777,$A228,СВЦЭМ!$B$34:$B$777,F$225)+'СЕТ СН'!$F$12-'СЕТ СН'!$F$23</f>
        <v>-358.72736939000004</v>
      </c>
      <c r="G228" s="37">
        <f>SUMIFS(СВЦЭМ!$G$34:$G$777,СВЦЭМ!$A$34:$A$777,$A228,СВЦЭМ!$B$34:$B$777,G$225)+'СЕТ СН'!$F$12-'СЕТ СН'!$F$23</f>
        <v>-361.30339346</v>
      </c>
      <c r="H228" s="37">
        <f>SUMIFS(СВЦЭМ!$G$34:$G$777,СВЦЭМ!$A$34:$A$777,$A228,СВЦЭМ!$B$34:$B$777,H$225)+'СЕТ СН'!$F$12-'СЕТ СН'!$F$23</f>
        <v>-381.19936194000002</v>
      </c>
      <c r="I228" s="37">
        <f>SUMIFS(СВЦЭМ!$G$34:$G$777,СВЦЭМ!$A$34:$A$777,$A228,СВЦЭМ!$B$34:$B$777,I$225)+'СЕТ СН'!$F$12-'СЕТ СН'!$F$23</f>
        <v>-408.23232501999996</v>
      </c>
      <c r="J228" s="37">
        <f>SUMIFS(СВЦЭМ!$G$34:$G$777,СВЦЭМ!$A$34:$A$777,$A228,СВЦЭМ!$B$34:$B$777,J$225)+'СЕТ СН'!$F$12-'СЕТ СН'!$F$23</f>
        <v>-438.72384620000003</v>
      </c>
      <c r="K228" s="37">
        <f>SUMIFS(СВЦЭМ!$G$34:$G$777,СВЦЭМ!$A$34:$A$777,$A228,СВЦЭМ!$B$34:$B$777,K$225)+'СЕТ СН'!$F$12-'СЕТ СН'!$F$23</f>
        <v>-459.79812228999998</v>
      </c>
      <c r="L228" s="37">
        <f>SUMIFS(СВЦЭМ!$G$34:$G$777,СВЦЭМ!$A$34:$A$777,$A228,СВЦЭМ!$B$34:$B$777,L$225)+'СЕТ СН'!$F$12-'СЕТ СН'!$F$23</f>
        <v>-472.80447578000002</v>
      </c>
      <c r="M228" s="37">
        <f>SUMIFS(СВЦЭМ!$G$34:$G$777,СВЦЭМ!$A$34:$A$777,$A228,СВЦЭМ!$B$34:$B$777,M$225)+'СЕТ СН'!$F$12-'СЕТ СН'!$F$23</f>
        <v>-474.64234919</v>
      </c>
      <c r="N228" s="37">
        <f>SUMIFS(СВЦЭМ!$G$34:$G$777,СВЦЭМ!$A$34:$A$777,$A228,СВЦЭМ!$B$34:$B$777,N$225)+'СЕТ СН'!$F$12-'СЕТ СН'!$F$23</f>
        <v>-472.97062638</v>
      </c>
      <c r="O228" s="37">
        <f>SUMIFS(СВЦЭМ!$G$34:$G$777,СВЦЭМ!$A$34:$A$777,$A228,СВЦЭМ!$B$34:$B$777,O$225)+'СЕТ СН'!$F$12-'СЕТ СН'!$F$23</f>
        <v>-476.37022288000003</v>
      </c>
      <c r="P228" s="37">
        <f>SUMIFS(СВЦЭМ!$G$34:$G$777,СВЦЭМ!$A$34:$A$777,$A228,СВЦЭМ!$B$34:$B$777,P$225)+'СЕТ СН'!$F$12-'СЕТ СН'!$F$23</f>
        <v>-472.72337944999998</v>
      </c>
      <c r="Q228" s="37">
        <f>SUMIFS(СВЦЭМ!$G$34:$G$777,СВЦЭМ!$A$34:$A$777,$A228,СВЦЭМ!$B$34:$B$777,Q$225)+'СЕТ СН'!$F$12-'СЕТ СН'!$F$23</f>
        <v>-471.77978937</v>
      </c>
      <c r="R228" s="37">
        <f>SUMIFS(СВЦЭМ!$G$34:$G$777,СВЦЭМ!$A$34:$A$777,$A228,СВЦЭМ!$B$34:$B$777,R$225)+'СЕТ СН'!$F$12-'СЕТ СН'!$F$23</f>
        <v>-470.37396332999998</v>
      </c>
      <c r="S228" s="37">
        <f>SUMIFS(СВЦЭМ!$G$34:$G$777,СВЦЭМ!$A$34:$A$777,$A228,СВЦЭМ!$B$34:$B$777,S$225)+'СЕТ СН'!$F$12-'СЕТ СН'!$F$23</f>
        <v>-472.65062961000001</v>
      </c>
      <c r="T228" s="37">
        <f>SUMIFS(СВЦЭМ!$G$34:$G$777,СВЦЭМ!$A$34:$A$777,$A228,СВЦЭМ!$B$34:$B$777,T$225)+'СЕТ СН'!$F$12-'СЕТ СН'!$F$23</f>
        <v>-469.71048556</v>
      </c>
      <c r="U228" s="37">
        <f>SUMIFS(СВЦЭМ!$G$34:$G$777,СВЦЭМ!$A$34:$A$777,$A228,СВЦЭМ!$B$34:$B$777,U$225)+'СЕТ СН'!$F$12-'СЕТ СН'!$F$23</f>
        <v>-469.37136651000003</v>
      </c>
      <c r="V228" s="37">
        <f>SUMIFS(СВЦЭМ!$G$34:$G$777,СВЦЭМ!$A$34:$A$777,$A228,СВЦЭМ!$B$34:$B$777,V$225)+'СЕТ СН'!$F$12-'СЕТ СН'!$F$23</f>
        <v>-465.54192279</v>
      </c>
      <c r="W228" s="37">
        <f>SUMIFS(СВЦЭМ!$G$34:$G$777,СВЦЭМ!$A$34:$A$777,$A228,СВЦЭМ!$B$34:$B$777,W$225)+'СЕТ СН'!$F$12-'СЕТ СН'!$F$23</f>
        <v>-455.75231878</v>
      </c>
      <c r="X228" s="37">
        <f>SUMIFS(СВЦЭМ!$G$34:$G$777,СВЦЭМ!$A$34:$A$777,$A228,СВЦЭМ!$B$34:$B$777,X$225)+'СЕТ СН'!$F$12-'СЕТ СН'!$F$23</f>
        <v>-433.00968239999997</v>
      </c>
      <c r="Y228" s="37">
        <f>SUMIFS(СВЦЭМ!$G$34:$G$777,СВЦЭМ!$A$34:$A$777,$A228,СВЦЭМ!$B$34:$B$777,Y$225)+'СЕТ СН'!$F$12-'СЕТ СН'!$F$23</f>
        <v>-408.22502856</v>
      </c>
    </row>
    <row r="229" spans="1:27" ht="15.75" x14ac:dyDescent="0.2">
      <c r="A229" s="36">
        <f t="shared" si="6"/>
        <v>42951</v>
      </c>
      <c r="B229" s="37">
        <f>SUMIFS(СВЦЭМ!$G$34:$G$777,СВЦЭМ!$A$34:$A$777,$A229,СВЦЭМ!$B$34:$B$777,B$225)+'СЕТ СН'!$F$12-'СЕТ СН'!$F$23</f>
        <v>-363.59716090000001</v>
      </c>
      <c r="C229" s="37">
        <f>SUMIFS(СВЦЭМ!$G$34:$G$777,СВЦЭМ!$A$34:$A$777,$A229,СВЦЭМ!$B$34:$B$777,C$225)+'СЕТ СН'!$F$12-'СЕТ СН'!$F$23</f>
        <v>-337.84068714</v>
      </c>
      <c r="D229" s="37">
        <f>SUMIFS(СВЦЭМ!$G$34:$G$777,СВЦЭМ!$A$34:$A$777,$A229,СВЦЭМ!$B$34:$B$777,D$225)+'СЕТ СН'!$F$12-'СЕТ СН'!$F$23</f>
        <v>-320.18828166999998</v>
      </c>
      <c r="E229" s="37">
        <f>SUMIFS(СВЦЭМ!$G$34:$G$777,СВЦЭМ!$A$34:$A$777,$A229,СВЦЭМ!$B$34:$B$777,E$225)+'СЕТ СН'!$F$12-'СЕТ СН'!$F$23</f>
        <v>-309.72592049999997</v>
      </c>
      <c r="F229" s="37">
        <f>SUMIFS(СВЦЭМ!$G$34:$G$777,СВЦЭМ!$A$34:$A$777,$A229,СВЦЭМ!$B$34:$B$777,F$225)+'СЕТ СН'!$F$12-'СЕТ СН'!$F$23</f>
        <v>-308.74193564000001</v>
      </c>
      <c r="G229" s="37">
        <f>SUMIFS(СВЦЭМ!$G$34:$G$777,СВЦЭМ!$A$34:$A$777,$A229,СВЦЭМ!$B$34:$B$777,G$225)+'СЕТ СН'!$F$12-'СЕТ СН'!$F$23</f>
        <v>-309.30809070999999</v>
      </c>
      <c r="H229" s="37">
        <f>SUMIFS(СВЦЭМ!$G$34:$G$777,СВЦЭМ!$A$34:$A$777,$A229,СВЦЭМ!$B$34:$B$777,H$225)+'СЕТ СН'!$F$12-'СЕТ СН'!$F$23</f>
        <v>-330.30973570000003</v>
      </c>
      <c r="I229" s="37">
        <f>SUMIFS(СВЦЭМ!$G$34:$G$777,СВЦЭМ!$A$34:$A$777,$A229,СВЦЭМ!$B$34:$B$777,I$225)+'СЕТ СН'!$F$12-'СЕТ СН'!$F$23</f>
        <v>-359.34182465000004</v>
      </c>
      <c r="J229" s="37">
        <f>SUMIFS(СВЦЭМ!$G$34:$G$777,СВЦЭМ!$A$34:$A$777,$A229,СВЦЭМ!$B$34:$B$777,J$225)+'СЕТ СН'!$F$12-'СЕТ СН'!$F$23</f>
        <v>-387.81647960999999</v>
      </c>
      <c r="K229" s="37">
        <f>SUMIFS(СВЦЭМ!$G$34:$G$777,СВЦЭМ!$A$34:$A$777,$A229,СВЦЭМ!$B$34:$B$777,K$225)+'СЕТ СН'!$F$12-'СЕТ СН'!$F$23</f>
        <v>-410.91269948000001</v>
      </c>
      <c r="L229" s="37">
        <f>SUMIFS(СВЦЭМ!$G$34:$G$777,СВЦЭМ!$A$34:$A$777,$A229,СВЦЭМ!$B$34:$B$777,L$225)+'СЕТ СН'!$F$12-'СЕТ СН'!$F$23</f>
        <v>-427.84233246999997</v>
      </c>
      <c r="M229" s="37">
        <f>SUMIFS(СВЦЭМ!$G$34:$G$777,СВЦЭМ!$A$34:$A$777,$A229,СВЦЭМ!$B$34:$B$777,M$225)+'СЕТ СН'!$F$12-'СЕТ СН'!$F$23</f>
        <v>-429.87332115000004</v>
      </c>
      <c r="N229" s="37">
        <f>SUMIFS(СВЦЭМ!$G$34:$G$777,СВЦЭМ!$A$34:$A$777,$A229,СВЦЭМ!$B$34:$B$777,N$225)+'СЕТ СН'!$F$12-'СЕТ СН'!$F$23</f>
        <v>-428.12598365999997</v>
      </c>
      <c r="O229" s="37">
        <f>SUMIFS(СВЦЭМ!$G$34:$G$777,СВЦЭМ!$A$34:$A$777,$A229,СВЦЭМ!$B$34:$B$777,O$225)+'СЕТ СН'!$F$12-'СЕТ СН'!$F$23</f>
        <v>-431.67949906000001</v>
      </c>
      <c r="P229" s="37">
        <f>SUMIFS(СВЦЭМ!$G$34:$G$777,СВЦЭМ!$A$34:$A$777,$A229,СВЦЭМ!$B$34:$B$777,P$225)+'СЕТ СН'!$F$12-'СЕТ СН'!$F$23</f>
        <v>-428.30562522000002</v>
      </c>
      <c r="Q229" s="37">
        <f>SUMIFS(СВЦЭМ!$G$34:$G$777,СВЦЭМ!$A$34:$A$777,$A229,СВЦЭМ!$B$34:$B$777,Q$225)+'СЕТ СН'!$F$12-'СЕТ СН'!$F$23</f>
        <v>-427.80972170999996</v>
      </c>
      <c r="R229" s="37">
        <f>SUMIFS(СВЦЭМ!$G$34:$G$777,СВЦЭМ!$A$34:$A$777,$A229,СВЦЭМ!$B$34:$B$777,R$225)+'СЕТ СН'!$F$12-'СЕТ СН'!$F$23</f>
        <v>-426.93029593</v>
      </c>
      <c r="S229" s="37">
        <f>SUMIFS(СВЦЭМ!$G$34:$G$777,СВЦЭМ!$A$34:$A$777,$A229,СВЦЭМ!$B$34:$B$777,S$225)+'СЕТ СН'!$F$12-'СЕТ СН'!$F$23</f>
        <v>-429.92991753000001</v>
      </c>
      <c r="T229" s="37">
        <f>SUMIFS(СВЦЭМ!$G$34:$G$777,СВЦЭМ!$A$34:$A$777,$A229,СВЦЭМ!$B$34:$B$777,T$225)+'СЕТ СН'!$F$12-'СЕТ СН'!$F$23</f>
        <v>-426.25758859999996</v>
      </c>
      <c r="U229" s="37">
        <f>SUMIFS(СВЦЭМ!$G$34:$G$777,СВЦЭМ!$A$34:$A$777,$A229,СВЦЭМ!$B$34:$B$777,U$225)+'СЕТ СН'!$F$12-'СЕТ СН'!$F$23</f>
        <v>-427.11330078000003</v>
      </c>
      <c r="V229" s="37">
        <f>SUMIFS(СВЦЭМ!$G$34:$G$777,СВЦЭМ!$A$34:$A$777,$A229,СВЦЭМ!$B$34:$B$777,V$225)+'СЕТ СН'!$F$12-'СЕТ СН'!$F$23</f>
        <v>-421.95582410999998</v>
      </c>
      <c r="W229" s="37">
        <f>SUMIFS(СВЦЭМ!$G$34:$G$777,СВЦЭМ!$A$34:$A$777,$A229,СВЦЭМ!$B$34:$B$777,W$225)+'СЕТ СН'!$F$12-'СЕТ СН'!$F$23</f>
        <v>-401.26790274000001</v>
      </c>
      <c r="X229" s="37">
        <f>SUMIFS(СВЦЭМ!$G$34:$G$777,СВЦЭМ!$A$34:$A$777,$A229,СВЦЭМ!$B$34:$B$777,X$225)+'СЕТ СН'!$F$12-'СЕТ СН'!$F$23</f>
        <v>-381.06459307</v>
      </c>
      <c r="Y229" s="37">
        <f>SUMIFS(СВЦЭМ!$G$34:$G$777,СВЦЭМ!$A$34:$A$777,$A229,СВЦЭМ!$B$34:$B$777,Y$225)+'СЕТ СН'!$F$12-'СЕТ СН'!$F$23</f>
        <v>-359.90982747999999</v>
      </c>
    </row>
    <row r="230" spans="1:27" ht="15.75" x14ac:dyDescent="0.2">
      <c r="A230" s="36">
        <f t="shared" si="6"/>
        <v>42952</v>
      </c>
      <c r="B230" s="37">
        <f>SUMIFS(СВЦЭМ!$G$34:$G$777,СВЦЭМ!$A$34:$A$777,$A230,СВЦЭМ!$B$34:$B$777,B$225)+'СЕТ СН'!$F$12-'СЕТ СН'!$F$23</f>
        <v>-342.78983012000003</v>
      </c>
      <c r="C230" s="37">
        <f>SUMIFS(СВЦЭМ!$G$34:$G$777,СВЦЭМ!$A$34:$A$777,$A230,СВЦЭМ!$B$34:$B$777,C$225)+'СЕТ СН'!$F$12-'СЕТ СН'!$F$23</f>
        <v>-317.75632640999999</v>
      </c>
      <c r="D230" s="37">
        <f>SUMIFS(СВЦЭМ!$G$34:$G$777,СВЦЭМ!$A$34:$A$777,$A230,СВЦЭМ!$B$34:$B$777,D$225)+'СЕТ СН'!$F$12-'СЕТ СН'!$F$23</f>
        <v>-311.25545562999997</v>
      </c>
      <c r="E230" s="37">
        <f>SUMIFS(СВЦЭМ!$G$34:$G$777,СВЦЭМ!$A$34:$A$777,$A230,СВЦЭМ!$B$34:$B$777,E$225)+'СЕТ СН'!$F$12-'СЕТ СН'!$F$23</f>
        <v>-307.62819411999999</v>
      </c>
      <c r="F230" s="37">
        <f>SUMIFS(СВЦЭМ!$G$34:$G$777,СВЦЭМ!$A$34:$A$777,$A230,СВЦЭМ!$B$34:$B$777,F$225)+'СЕТ СН'!$F$12-'СЕТ СН'!$F$23</f>
        <v>-308.13570364999998</v>
      </c>
      <c r="G230" s="37">
        <f>SUMIFS(СВЦЭМ!$G$34:$G$777,СВЦЭМ!$A$34:$A$777,$A230,СВЦЭМ!$B$34:$B$777,G$225)+'СЕТ СН'!$F$12-'СЕТ СН'!$F$23</f>
        <v>-307.82099608999999</v>
      </c>
      <c r="H230" s="37">
        <f>SUMIFS(СВЦЭМ!$G$34:$G$777,СВЦЭМ!$A$34:$A$777,$A230,СВЦЭМ!$B$34:$B$777,H$225)+'СЕТ СН'!$F$12-'СЕТ СН'!$F$23</f>
        <v>-317.22676142</v>
      </c>
      <c r="I230" s="37">
        <f>SUMIFS(СВЦЭМ!$G$34:$G$777,СВЦЭМ!$A$34:$A$777,$A230,СВЦЭМ!$B$34:$B$777,I$225)+'СЕТ СН'!$F$12-'СЕТ СН'!$F$23</f>
        <v>-345.60156035</v>
      </c>
      <c r="J230" s="37">
        <f>SUMIFS(СВЦЭМ!$G$34:$G$777,СВЦЭМ!$A$34:$A$777,$A230,СВЦЭМ!$B$34:$B$777,J$225)+'СЕТ СН'!$F$12-'СЕТ СН'!$F$23</f>
        <v>-383.16349188000004</v>
      </c>
      <c r="K230" s="37">
        <f>SUMIFS(СВЦЭМ!$G$34:$G$777,СВЦЭМ!$A$34:$A$777,$A230,СВЦЭМ!$B$34:$B$777,K$225)+'СЕТ СН'!$F$12-'СЕТ СН'!$F$23</f>
        <v>-413.11309889</v>
      </c>
      <c r="L230" s="37">
        <f>SUMIFS(СВЦЭМ!$G$34:$G$777,СВЦЭМ!$A$34:$A$777,$A230,СВЦЭМ!$B$34:$B$777,L$225)+'СЕТ СН'!$F$12-'СЕТ СН'!$F$23</f>
        <v>-426.93801439999999</v>
      </c>
      <c r="M230" s="37">
        <f>SUMIFS(СВЦЭМ!$G$34:$G$777,СВЦЭМ!$A$34:$A$777,$A230,СВЦЭМ!$B$34:$B$777,M$225)+'СЕТ СН'!$F$12-'СЕТ СН'!$F$23</f>
        <v>-428.31746232</v>
      </c>
      <c r="N230" s="37">
        <f>SUMIFS(СВЦЭМ!$G$34:$G$777,СВЦЭМ!$A$34:$A$777,$A230,СВЦЭМ!$B$34:$B$777,N$225)+'СЕТ СН'!$F$12-'СЕТ СН'!$F$23</f>
        <v>-429.50063754999996</v>
      </c>
      <c r="O230" s="37">
        <f>SUMIFS(СВЦЭМ!$G$34:$G$777,СВЦЭМ!$A$34:$A$777,$A230,СВЦЭМ!$B$34:$B$777,O$225)+'СЕТ СН'!$F$12-'СЕТ СН'!$F$23</f>
        <v>-429.61571488000004</v>
      </c>
      <c r="P230" s="37">
        <f>SUMIFS(СВЦЭМ!$G$34:$G$777,СВЦЭМ!$A$34:$A$777,$A230,СВЦЭМ!$B$34:$B$777,P$225)+'СЕТ СН'!$F$12-'СЕТ СН'!$F$23</f>
        <v>-429.11845840000001</v>
      </c>
      <c r="Q230" s="37">
        <f>SUMIFS(СВЦЭМ!$G$34:$G$777,СВЦЭМ!$A$34:$A$777,$A230,СВЦЭМ!$B$34:$B$777,Q$225)+'СЕТ СН'!$F$12-'СЕТ СН'!$F$23</f>
        <v>-429.54091933999996</v>
      </c>
      <c r="R230" s="37">
        <f>SUMIFS(СВЦЭМ!$G$34:$G$777,СВЦЭМ!$A$34:$A$777,$A230,СВЦЭМ!$B$34:$B$777,R$225)+'СЕТ СН'!$F$12-'СЕТ СН'!$F$23</f>
        <v>-429.94542340999999</v>
      </c>
      <c r="S230" s="37">
        <f>SUMIFS(СВЦЭМ!$G$34:$G$777,СВЦЭМ!$A$34:$A$777,$A230,СВЦЭМ!$B$34:$B$777,S$225)+'СЕТ СН'!$F$12-'СЕТ СН'!$F$23</f>
        <v>-430.79755023000001</v>
      </c>
      <c r="T230" s="37">
        <f>SUMIFS(СВЦЭМ!$G$34:$G$777,СВЦЭМ!$A$34:$A$777,$A230,СВЦЭМ!$B$34:$B$777,T$225)+'СЕТ СН'!$F$12-'СЕТ СН'!$F$23</f>
        <v>-431.00680462000003</v>
      </c>
      <c r="U230" s="37">
        <f>SUMIFS(СВЦЭМ!$G$34:$G$777,СВЦЭМ!$A$34:$A$777,$A230,СВЦЭМ!$B$34:$B$777,U$225)+'СЕТ СН'!$F$12-'СЕТ СН'!$F$23</f>
        <v>-431.03911748999997</v>
      </c>
      <c r="V230" s="37">
        <f>SUMIFS(СВЦЭМ!$G$34:$G$777,СВЦЭМ!$A$34:$A$777,$A230,СВЦЭМ!$B$34:$B$777,V$225)+'СЕТ СН'!$F$12-'СЕТ СН'!$F$23</f>
        <v>-425.41832792000002</v>
      </c>
      <c r="W230" s="37">
        <f>SUMIFS(СВЦЭМ!$G$34:$G$777,СВЦЭМ!$A$34:$A$777,$A230,СВЦЭМ!$B$34:$B$777,W$225)+'СЕТ СН'!$F$12-'СЕТ СН'!$F$23</f>
        <v>-406.88103625999997</v>
      </c>
      <c r="X230" s="37">
        <f>SUMIFS(СВЦЭМ!$G$34:$G$777,СВЦЭМ!$A$34:$A$777,$A230,СВЦЭМ!$B$34:$B$777,X$225)+'СЕТ СН'!$F$12-'СЕТ СН'!$F$23</f>
        <v>-381.86254162</v>
      </c>
      <c r="Y230" s="37">
        <f>SUMIFS(СВЦЭМ!$G$34:$G$777,СВЦЭМ!$A$34:$A$777,$A230,СВЦЭМ!$B$34:$B$777,Y$225)+'СЕТ СН'!$F$12-'СЕТ СН'!$F$23</f>
        <v>-357.01792961000001</v>
      </c>
    </row>
    <row r="231" spans="1:27" ht="15.75" x14ac:dyDescent="0.2">
      <c r="A231" s="36">
        <f t="shared" si="6"/>
        <v>42953</v>
      </c>
      <c r="B231" s="37">
        <f>SUMIFS(СВЦЭМ!$G$34:$G$777,СВЦЭМ!$A$34:$A$777,$A231,СВЦЭМ!$B$34:$B$777,B$225)+'СЕТ СН'!$F$12-'СЕТ СН'!$F$23</f>
        <v>-338.50552341000002</v>
      </c>
      <c r="C231" s="37">
        <f>SUMIFS(СВЦЭМ!$G$34:$G$777,СВЦЭМ!$A$34:$A$777,$A231,СВЦЭМ!$B$34:$B$777,C$225)+'СЕТ СН'!$F$12-'СЕТ СН'!$F$23</f>
        <v>-314.85240708999999</v>
      </c>
      <c r="D231" s="37">
        <f>SUMIFS(СВЦЭМ!$G$34:$G$777,СВЦЭМ!$A$34:$A$777,$A231,СВЦЭМ!$B$34:$B$777,D$225)+'СЕТ СН'!$F$12-'СЕТ СН'!$F$23</f>
        <v>-307.11866404</v>
      </c>
      <c r="E231" s="37">
        <f>SUMIFS(СВЦЭМ!$G$34:$G$777,СВЦЭМ!$A$34:$A$777,$A231,СВЦЭМ!$B$34:$B$777,E$225)+'СЕТ СН'!$F$12-'СЕТ СН'!$F$23</f>
        <v>-306.44913158000003</v>
      </c>
      <c r="F231" s="37">
        <f>SUMIFS(СВЦЭМ!$G$34:$G$777,СВЦЭМ!$A$34:$A$777,$A231,СВЦЭМ!$B$34:$B$777,F$225)+'СЕТ СН'!$F$12-'СЕТ СН'!$F$23</f>
        <v>-310.77837940000001</v>
      </c>
      <c r="G231" s="37">
        <f>SUMIFS(СВЦЭМ!$G$34:$G$777,СВЦЭМ!$A$34:$A$777,$A231,СВЦЭМ!$B$34:$B$777,G$225)+'СЕТ СН'!$F$12-'СЕТ СН'!$F$23</f>
        <v>-311.19517801000001</v>
      </c>
      <c r="H231" s="37">
        <f>SUMIFS(СВЦЭМ!$G$34:$G$777,СВЦЭМ!$A$34:$A$777,$A231,СВЦЭМ!$B$34:$B$777,H$225)+'СЕТ СН'!$F$12-'СЕТ СН'!$F$23</f>
        <v>-308.56215635000001</v>
      </c>
      <c r="I231" s="37">
        <f>SUMIFS(СВЦЭМ!$G$34:$G$777,СВЦЭМ!$A$34:$A$777,$A231,СВЦЭМ!$B$34:$B$777,I$225)+'СЕТ СН'!$F$12-'СЕТ СН'!$F$23</f>
        <v>-337.86868072999999</v>
      </c>
      <c r="J231" s="37">
        <f>SUMIFS(СВЦЭМ!$G$34:$G$777,СВЦЭМ!$A$34:$A$777,$A231,СВЦЭМ!$B$34:$B$777,J$225)+'СЕТ СН'!$F$12-'СЕТ СН'!$F$23</f>
        <v>-377.68582593999997</v>
      </c>
      <c r="K231" s="37">
        <f>SUMIFS(СВЦЭМ!$G$34:$G$777,СВЦЭМ!$A$34:$A$777,$A231,СВЦЭМ!$B$34:$B$777,K$225)+'СЕТ СН'!$F$12-'СЕТ СН'!$F$23</f>
        <v>-406.87480464999999</v>
      </c>
      <c r="L231" s="37">
        <f>SUMIFS(СВЦЭМ!$G$34:$G$777,СВЦЭМ!$A$34:$A$777,$A231,СВЦЭМ!$B$34:$B$777,L$225)+'СЕТ СН'!$F$12-'СЕТ СН'!$F$23</f>
        <v>-425.77556866999998</v>
      </c>
      <c r="M231" s="37">
        <f>SUMIFS(СВЦЭМ!$G$34:$G$777,СВЦЭМ!$A$34:$A$777,$A231,СВЦЭМ!$B$34:$B$777,M$225)+'СЕТ СН'!$F$12-'СЕТ СН'!$F$23</f>
        <v>-427.04879310000001</v>
      </c>
      <c r="N231" s="37">
        <f>SUMIFS(СВЦЭМ!$G$34:$G$777,СВЦЭМ!$A$34:$A$777,$A231,СВЦЭМ!$B$34:$B$777,N$225)+'СЕТ СН'!$F$12-'СЕТ СН'!$F$23</f>
        <v>-427.4453757</v>
      </c>
      <c r="O231" s="37">
        <f>SUMIFS(СВЦЭМ!$G$34:$G$777,СВЦЭМ!$A$34:$A$777,$A231,СВЦЭМ!$B$34:$B$777,O$225)+'СЕТ СН'!$F$12-'СЕТ СН'!$F$23</f>
        <v>-427.54232598999999</v>
      </c>
      <c r="P231" s="37">
        <f>SUMIFS(СВЦЭМ!$G$34:$G$777,СВЦЭМ!$A$34:$A$777,$A231,СВЦЭМ!$B$34:$B$777,P$225)+'СЕТ СН'!$F$12-'СЕТ СН'!$F$23</f>
        <v>-427.13316500999997</v>
      </c>
      <c r="Q231" s="37">
        <f>SUMIFS(СВЦЭМ!$G$34:$G$777,СВЦЭМ!$A$34:$A$777,$A231,СВЦЭМ!$B$34:$B$777,Q$225)+'СЕТ СН'!$F$12-'СЕТ СН'!$F$23</f>
        <v>-427.28049313999998</v>
      </c>
      <c r="R231" s="37">
        <f>SUMIFS(СВЦЭМ!$G$34:$G$777,СВЦЭМ!$A$34:$A$777,$A231,СВЦЭМ!$B$34:$B$777,R$225)+'СЕТ СН'!$F$12-'СЕТ СН'!$F$23</f>
        <v>-426.43656385999998</v>
      </c>
      <c r="S231" s="37">
        <f>SUMIFS(СВЦЭМ!$G$34:$G$777,СВЦЭМ!$A$34:$A$777,$A231,СВЦЭМ!$B$34:$B$777,S$225)+'СЕТ СН'!$F$12-'СЕТ СН'!$F$23</f>
        <v>-426.31997452999997</v>
      </c>
      <c r="T231" s="37">
        <f>SUMIFS(СВЦЭМ!$G$34:$G$777,СВЦЭМ!$A$34:$A$777,$A231,СВЦЭМ!$B$34:$B$777,T$225)+'СЕТ СН'!$F$12-'СЕТ СН'!$F$23</f>
        <v>-425.96432936999997</v>
      </c>
      <c r="U231" s="37">
        <f>SUMIFS(СВЦЭМ!$G$34:$G$777,СВЦЭМ!$A$34:$A$777,$A231,СВЦЭМ!$B$34:$B$777,U$225)+'СЕТ СН'!$F$12-'СЕТ СН'!$F$23</f>
        <v>-425.80879216</v>
      </c>
      <c r="V231" s="37">
        <f>SUMIFS(СВЦЭМ!$G$34:$G$777,СВЦЭМ!$A$34:$A$777,$A231,СВЦЭМ!$B$34:$B$777,V$225)+'СЕТ СН'!$F$12-'СЕТ СН'!$F$23</f>
        <v>-417.88947790999998</v>
      </c>
      <c r="W231" s="37">
        <f>SUMIFS(СВЦЭМ!$G$34:$G$777,СВЦЭМ!$A$34:$A$777,$A231,СВЦЭМ!$B$34:$B$777,W$225)+'СЕТ СН'!$F$12-'СЕТ СН'!$F$23</f>
        <v>-402.45185297</v>
      </c>
      <c r="X231" s="37">
        <f>SUMIFS(СВЦЭМ!$G$34:$G$777,СВЦЭМ!$A$34:$A$777,$A231,СВЦЭМ!$B$34:$B$777,X$225)+'СЕТ СН'!$F$12-'СЕТ СН'!$F$23</f>
        <v>-378.02977077000003</v>
      </c>
      <c r="Y231" s="37">
        <f>SUMIFS(СВЦЭМ!$G$34:$G$777,СВЦЭМ!$A$34:$A$777,$A231,СВЦЭМ!$B$34:$B$777,Y$225)+'СЕТ СН'!$F$12-'СЕТ СН'!$F$23</f>
        <v>-358.86439350000001</v>
      </c>
    </row>
    <row r="232" spans="1:27" ht="15.75" x14ac:dyDescent="0.2">
      <c r="A232" s="36">
        <f t="shared" si="6"/>
        <v>42954</v>
      </c>
      <c r="B232" s="37">
        <f>SUMIFS(СВЦЭМ!$G$34:$G$777,СВЦЭМ!$A$34:$A$777,$A232,СВЦЭМ!$B$34:$B$777,B$225)+'СЕТ СН'!$F$12-'СЕТ СН'!$F$23</f>
        <v>-307.66816562000002</v>
      </c>
      <c r="C232" s="37">
        <f>SUMIFS(СВЦЭМ!$G$34:$G$777,СВЦЭМ!$A$34:$A$777,$A232,СВЦЭМ!$B$34:$B$777,C$225)+'СЕТ СН'!$F$12-'СЕТ СН'!$F$23</f>
        <v>-297.13050751999998</v>
      </c>
      <c r="D232" s="37">
        <f>SUMIFS(СВЦЭМ!$G$34:$G$777,СВЦЭМ!$A$34:$A$777,$A232,СВЦЭМ!$B$34:$B$777,D$225)+'СЕТ СН'!$F$12-'СЕТ СН'!$F$23</f>
        <v>-300.57256834999998</v>
      </c>
      <c r="E232" s="37">
        <f>SUMIFS(СВЦЭМ!$G$34:$G$777,СВЦЭМ!$A$34:$A$777,$A232,СВЦЭМ!$B$34:$B$777,E$225)+'СЕТ СН'!$F$12-'СЕТ СН'!$F$23</f>
        <v>-302.03568116999998</v>
      </c>
      <c r="F232" s="37">
        <f>SUMIFS(СВЦЭМ!$G$34:$G$777,СВЦЭМ!$A$34:$A$777,$A232,СВЦЭМ!$B$34:$B$777,F$225)+'СЕТ СН'!$F$12-'СЕТ СН'!$F$23</f>
        <v>-303.17900168</v>
      </c>
      <c r="G232" s="37">
        <f>SUMIFS(СВЦЭМ!$G$34:$G$777,СВЦЭМ!$A$34:$A$777,$A232,СВЦЭМ!$B$34:$B$777,G$225)+'СЕТ СН'!$F$12-'СЕТ СН'!$F$23</f>
        <v>-301.40866310000001</v>
      </c>
      <c r="H232" s="37">
        <f>SUMIFS(СВЦЭМ!$G$34:$G$777,СВЦЭМ!$A$34:$A$777,$A232,СВЦЭМ!$B$34:$B$777,H$225)+'СЕТ СН'!$F$12-'СЕТ СН'!$F$23</f>
        <v>-296.03500491</v>
      </c>
      <c r="I232" s="37">
        <f>SUMIFS(СВЦЭМ!$G$34:$G$777,СВЦЭМ!$A$34:$A$777,$A232,СВЦЭМ!$B$34:$B$777,I$225)+'СЕТ СН'!$F$12-'СЕТ СН'!$F$23</f>
        <v>-329.08624980000002</v>
      </c>
      <c r="J232" s="37">
        <f>SUMIFS(СВЦЭМ!$G$34:$G$777,СВЦЭМ!$A$34:$A$777,$A232,СВЦЭМ!$B$34:$B$777,J$225)+'СЕТ СН'!$F$12-'СЕТ СН'!$F$23</f>
        <v>-375.08781156999999</v>
      </c>
      <c r="K232" s="37">
        <f>SUMIFS(СВЦЭМ!$G$34:$G$777,СВЦЭМ!$A$34:$A$777,$A232,СВЦЭМ!$B$34:$B$777,K$225)+'СЕТ СН'!$F$12-'СЕТ СН'!$F$23</f>
        <v>-404.08476836</v>
      </c>
      <c r="L232" s="37">
        <f>SUMIFS(СВЦЭМ!$G$34:$G$777,СВЦЭМ!$A$34:$A$777,$A232,СВЦЭМ!$B$34:$B$777,L$225)+'СЕТ СН'!$F$12-'СЕТ СН'!$F$23</f>
        <v>-420.37412265</v>
      </c>
      <c r="M232" s="37">
        <f>SUMIFS(СВЦЭМ!$G$34:$G$777,СВЦЭМ!$A$34:$A$777,$A232,СВЦЭМ!$B$34:$B$777,M$225)+'СЕТ СН'!$F$12-'СЕТ СН'!$F$23</f>
        <v>-421.32912543999998</v>
      </c>
      <c r="N232" s="37">
        <f>SUMIFS(СВЦЭМ!$G$34:$G$777,СВЦЭМ!$A$34:$A$777,$A232,СВЦЭМ!$B$34:$B$777,N$225)+'СЕТ СН'!$F$12-'СЕТ СН'!$F$23</f>
        <v>-420.30733451000003</v>
      </c>
      <c r="O232" s="37">
        <f>SUMIFS(СВЦЭМ!$G$34:$G$777,СВЦЭМ!$A$34:$A$777,$A232,СВЦЭМ!$B$34:$B$777,O$225)+'СЕТ СН'!$F$12-'СЕТ СН'!$F$23</f>
        <v>-424.58903384999996</v>
      </c>
      <c r="P232" s="37">
        <f>SUMIFS(СВЦЭМ!$G$34:$G$777,СВЦЭМ!$A$34:$A$777,$A232,СВЦЭМ!$B$34:$B$777,P$225)+'СЕТ СН'!$F$12-'СЕТ СН'!$F$23</f>
        <v>-420.98121262999996</v>
      </c>
      <c r="Q232" s="37">
        <f>SUMIFS(СВЦЭМ!$G$34:$G$777,СВЦЭМ!$A$34:$A$777,$A232,СВЦЭМ!$B$34:$B$777,Q$225)+'СЕТ СН'!$F$12-'СЕТ СН'!$F$23</f>
        <v>-420.54696036000001</v>
      </c>
      <c r="R232" s="37">
        <f>SUMIFS(СВЦЭМ!$G$34:$G$777,СВЦЭМ!$A$34:$A$777,$A232,СВЦЭМ!$B$34:$B$777,R$225)+'СЕТ СН'!$F$12-'СЕТ СН'!$F$23</f>
        <v>-420.06275561000001</v>
      </c>
      <c r="S232" s="37">
        <f>SUMIFS(СВЦЭМ!$G$34:$G$777,СВЦЭМ!$A$34:$A$777,$A232,СВЦЭМ!$B$34:$B$777,S$225)+'СЕТ СН'!$F$12-'СЕТ СН'!$F$23</f>
        <v>-422.35806752999997</v>
      </c>
      <c r="T232" s="37">
        <f>SUMIFS(СВЦЭМ!$G$34:$G$777,СВЦЭМ!$A$34:$A$777,$A232,СВЦЭМ!$B$34:$B$777,T$225)+'СЕТ СН'!$F$12-'СЕТ СН'!$F$23</f>
        <v>-421.24046056999998</v>
      </c>
      <c r="U232" s="37">
        <f>SUMIFS(СВЦЭМ!$G$34:$G$777,СВЦЭМ!$A$34:$A$777,$A232,СВЦЭМ!$B$34:$B$777,U$225)+'СЕТ СН'!$F$12-'СЕТ СН'!$F$23</f>
        <v>-421.70072041000003</v>
      </c>
      <c r="V232" s="37">
        <f>SUMIFS(СВЦЭМ!$G$34:$G$777,СВЦЭМ!$A$34:$A$777,$A232,СВЦЭМ!$B$34:$B$777,V$225)+'СЕТ СН'!$F$12-'СЕТ СН'!$F$23</f>
        <v>-415.14057871</v>
      </c>
      <c r="W232" s="37">
        <f>SUMIFS(СВЦЭМ!$G$34:$G$777,СВЦЭМ!$A$34:$A$777,$A232,СВЦЭМ!$B$34:$B$777,W$225)+'СЕТ СН'!$F$12-'СЕТ СН'!$F$23</f>
        <v>-398.33284368</v>
      </c>
      <c r="X232" s="37">
        <f>SUMIFS(СВЦЭМ!$G$34:$G$777,СВЦЭМ!$A$34:$A$777,$A232,СВЦЭМ!$B$34:$B$777,X$225)+'СЕТ СН'!$F$12-'СЕТ СН'!$F$23</f>
        <v>-369.97740067000001</v>
      </c>
      <c r="Y232" s="37">
        <f>SUMIFS(СВЦЭМ!$G$34:$G$777,СВЦЭМ!$A$34:$A$777,$A232,СВЦЭМ!$B$34:$B$777,Y$225)+'СЕТ СН'!$F$12-'СЕТ СН'!$F$23</f>
        <v>-343.90905326999996</v>
      </c>
    </row>
    <row r="233" spans="1:27" ht="15.75" x14ac:dyDescent="0.2">
      <c r="A233" s="36">
        <f t="shared" si="6"/>
        <v>42955</v>
      </c>
      <c r="B233" s="37">
        <f>SUMIFS(СВЦЭМ!$G$34:$G$777,СВЦЭМ!$A$34:$A$777,$A233,СВЦЭМ!$B$34:$B$777,B$225)+'СЕТ СН'!$F$12-'СЕТ СН'!$F$23</f>
        <v>-321.58546084</v>
      </c>
      <c r="C233" s="37">
        <f>SUMIFS(СВЦЭМ!$G$34:$G$777,СВЦЭМ!$A$34:$A$777,$A233,СВЦЭМ!$B$34:$B$777,C$225)+'СЕТ СН'!$F$12-'СЕТ СН'!$F$23</f>
        <v>-300.07729021</v>
      </c>
      <c r="D233" s="37">
        <f>SUMIFS(СВЦЭМ!$G$34:$G$777,СВЦЭМ!$A$34:$A$777,$A233,СВЦЭМ!$B$34:$B$777,D$225)+'СЕТ СН'!$F$12-'СЕТ СН'!$F$23</f>
        <v>-301.38112791999998</v>
      </c>
      <c r="E233" s="37">
        <f>SUMIFS(СВЦЭМ!$G$34:$G$777,СВЦЭМ!$A$34:$A$777,$A233,СВЦЭМ!$B$34:$B$777,E$225)+'СЕТ СН'!$F$12-'СЕТ СН'!$F$23</f>
        <v>-303.80775784000002</v>
      </c>
      <c r="F233" s="37">
        <f>SUMIFS(СВЦЭМ!$G$34:$G$777,СВЦЭМ!$A$34:$A$777,$A233,СВЦЭМ!$B$34:$B$777,F$225)+'СЕТ СН'!$F$12-'СЕТ СН'!$F$23</f>
        <v>-304.25175716000001</v>
      </c>
      <c r="G233" s="37">
        <f>SUMIFS(СВЦЭМ!$G$34:$G$777,СВЦЭМ!$A$34:$A$777,$A233,СВЦЭМ!$B$34:$B$777,G$225)+'СЕТ СН'!$F$12-'СЕТ СН'!$F$23</f>
        <v>-302.83494592</v>
      </c>
      <c r="H233" s="37">
        <f>SUMIFS(СВЦЭМ!$G$34:$G$777,СВЦЭМ!$A$34:$A$777,$A233,СВЦЭМ!$B$34:$B$777,H$225)+'СЕТ СН'!$F$12-'СЕТ СН'!$F$23</f>
        <v>-301.43902523000003</v>
      </c>
      <c r="I233" s="37">
        <f>SUMIFS(СВЦЭМ!$G$34:$G$777,СВЦЭМ!$A$34:$A$777,$A233,СВЦЭМ!$B$34:$B$777,I$225)+'СЕТ СН'!$F$12-'СЕТ СН'!$F$23</f>
        <v>-336.07138471999997</v>
      </c>
      <c r="J233" s="37">
        <f>SUMIFS(СВЦЭМ!$G$34:$G$777,СВЦЭМ!$A$34:$A$777,$A233,СВЦЭМ!$B$34:$B$777,J$225)+'СЕТ СН'!$F$12-'СЕТ СН'!$F$23</f>
        <v>-378.01024089999999</v>
      </c>
      <c r="K233" s="37">
        <f>SUMIFS(СВЦЭМ!$G$34:$G$777,СВЦЭМ!$A$34:$A$777,$A233,СВЦЭМ!$B$34:$B$777,K$225)+'СЕТ СН'!$F$12-'СЕТ СН'!$F$23</f>
        <v>-406.04028486000004</v>
      </c>
      <c r="L233" s="37">
        <f>SUMIFS(СВЦЭМ!$G$34:$G$777,СВЦЭМ!$A$34:$A$777,$A233,СВЦЭМ!$B$34:$B$777,L$225)+'СЕТ СН'!$F$12-'СЕТ СН'!$F$23</f>
        <v>-423.89974459000001</v>
      </c>
      <c r="M233" s="37">
        <f>SUMIFS(СВЦЭМ!$G$34:$G$777,СВЦЭМ!$A$34:$A$777,$A233,СВЦЭМ!$B$34:$B$777,M$225)+'СЕТ СН'!$F$12-'СЕТ СН'!$F$23</f>
        <v>-425.74980013000004</v>
      </c>
      <c r="N233" s="37">
        <f>SUMIFS(СВЦЭМ!$G$34:$G$777,СВЦЭМ!$A$34:$A$777,$A233,СВЦЭМ!$B$34:$B$777,N$225)+'СЕТ СН'!$F$12-'СЕТ СН'!$F$23</f>
        <v>-424.97096780999999</v>
      </c>
      <c r="O233" s="37">
        <f>SUMIFS(СВЦЭМ!$G$34:$G$777,СВЦЭМ!$A$34:$A$777,$A233,СВЦЭМ!$B$34:$B$777,O$225)+'СЕТ СН'!$F$12-'СЕТ СН'!$F$23</f>
        <v>-428.61069544999998</v>
      </c>
      <c r="P233" s="37">
        <f>SUMIFS(СВЦЭМ!$G$34:$G$777,СВЦЭМ!$A$34:$A$777,$A233,СВЦЭМ!$B$34:$B$777,P$225)+'СЕТ СН'!$F$12-'СЕТ СН'!$F$23</f>
        <v>-424.33183829000001</v>
      </c>
      <c r="Q233" s="37">
        <f>SUMIFS(СВЦЭМ!$G$34:$G$777,СВЦЭМ!$A$34:$A$777,$A233,СВЦЭМ!$B$34:$B$777,Q$225)+'СЕТ СН'!$F$12-'СЕТ СН'!$F$23</f>
        <v>-422.48048194</v>
      </c>
      <c r="R233" s="37">
        <f>SUMIFS(СВЦЭМ!$G$34:$G$777,СВЦЭМ!$A$34:$A$777,$A233,СВЦЭМ!$B$34:$B$777,R$225)+'СЕТ СН'!$F$12-'СЕТ СН'!$F$23</f>
        <v>-422.24780607000002</v>
      </c>
      <c r="S233" s="37">
        <f>SUMIFS(СВЦЭМ!$G$34:$G$777,СВЦЭМ!$A$34:$A$777,$A233,СВЦЭМ!$B$34:$B$777,S$225)+'СЕТ СН'!$F$12-'СЕТ СН'!$F$23</f>
        <v>-426.16797284</v>
      </c>
      <c r="T233" s="37">
        <f>SUMIFS(СВЦЭМ!$G$34:$G$777,СВЦЭМ!$A$34:$A$777,$A233,СВЦЭМ!$B$34:$B$777,T$225)+'СЕТ СН'!$F$12-'СЕТ СН'!$F$23</f>
        <v>-421.66609083000003</v>
      </c>
      <c r="U233" s="37">
        <f>SUMIFS(СВЦЭМ!$G$34:$G$777,СВЦЭМ!$A$34:$A$777,$A233,СВЦЭМ!$B$34:$B$777,U$225)+'СЕТ СН'!$F$12-'СЕТ СН'!$F$23</f>
        <v>-422.07680225000001</v>
      </c>
      <c r="V233" s="37">
        <f>SUMIFS(СВЦЭМ!$G$34:$G$777,СВЦЭМ!$A$34:$A$777,$A233,СВЦЭМ!$B$34:$B$777,V$225)+'СЕТ СН'!$F$12-'СЕТ СН'!$F$23</f>
        <v>-415.50153366000001</v>
      </c>
      <c r="W233" s="37">
        <f>SUMIFS(СВЦЭМ!$G$34:$G$777,СВЦЭМ!$A$34:$A$777,$A233,СВЦЭМ!$B$34:$B$777,W$225)+'СЕТ СН'!$F$12-'СЕТ СН'!$F$23</f>
        <v>-397.60239680999996</v>
      </c>
      <c r="X233" s="37">
        <f>SUMIFS(СВЦЭМ!$G$34:$G$777,СВЦЭМ!$A$34:$A$777,$A233,СВЦЭМ!$B$34:$B$777,X$225)+'СЕТ СН'!$F$12-'СЕТ СН'!$F$23</f>
        <v>-368.96998397999999</v>
      </c>
      <c r="Y233" s="37">
        <f>SUMIFS(СВЦЭМ!$G$34:$G$777,СВЦЭМ!$A$34:$A$777,$A233,СВЦЭМ!$B$34:$B$777,Y$225)+'СЕТ СН'!$F$12-'СЕТ СН'!$F$23</f>
        <v>-335.06398279999996</v>
      </c>
    </row>
    <row r="234" spans="1:27" ht="15.75" x14ac:dyDescent="0.2">
      <c r="A234" s="36">
        <f t="shared" si="6"/>
        <v>42956</v>
      </c>
      <c r="B234" s="37">
        <f>SUMIFS(СВЦЭМ!$G$34:$G$777,СВЦЭМ!$A$34:$A$777,$A234,СВЦЭМ!$B$34:$B$777,B$225)+'СЕТ СН'!$F$12-'СЕТ СН'!$F$23</f>
        <v>-308.63807754999999</v>
      </c>
      <c r="C234" s="37">
        <f>SUMIFS(СВЦЭМ!$G$34:$G$777,СВЦЭМ!$A$34:$A$777,$A234,СВЦЭМ!$B$34:$B$777,C$225)+'СЕТ СН'!$F$12-'СЕТ СН'!$F$23</f>
        <v>-306.12882848999999</v>
      </c>
      <c r="D234" s="37">
        <f>SUMIFS(СВЦЭМ!$G$34:$G$777,СВЦЭМ!$A$34:$A$777,$A234,СВЦЭМ!$B$34:$B$777,D$225)+'СЕТ СН'!$F$12-'СЕТ СН'!$F$23</f>
        <v>-308.01761255000002</v>
      </c>
      <c r="E234" s="37">
        <f>SUMIFS(СВЦЭМ!$G$34:$G$777,СВЦЭМ!$A$34:$A$777,$A234,СВЦЭМ!$B$34:$B$777,E$225)+'СЕТ СН'!$F$12-'СЕТ СН'!$F$23</f>
        <v>-310.17266042</v>
      </c>
      <c r="F234" s="37">
        <f>SUMIFS(СВЦЭМ!$G$34:$G$777,СВЦЭМ!$A$34:$A$777,$A234,СВЦЭМ!$B$34:$B$777,F$225)+'СЕТ СН'!$F$12-'СЕТ СН'!$F$23</f>
        <v>-311.15019615</v>
      </c>
      <c r="G234" s="37">
        <f>SUMIFS(СВЦЭМ!$G$34:$G$777,СВЦЭМ!$A$34:$A$777,$A234,СВЦЭМ!$B$34:$B$777,G$225)+'СЕТ СН'!$F$12-'СЕТ СН'!$F$23</f>
        <v>-309.52805031999998</v>
      </c>
      <c r="H234" s="37">
        <f>SUMIFS(СВЦЭМ!$G$34:$G$777,СВЦЭМ!$A$34:$A$777,$A234,СВЦЭМ!$B$34:$B$777,H$225)+'СЕТ СН'!$F$12-'СЕТ СН'!$F$23</f>
        <v>-306.19127422000003</v>
      </c>
      <c r="I234" s="37">
        <f>SUMIFS(СВЦЭМ!$G$34:$G$777,СВЦЭМ!$A$34:$A$777,$A234,СВЦЭМ!$B$34:$B$777,I$225)+'СЕТ СН'!$F$12-'СЕТ СН'!$F$23</f>
        <v>-326.07759851000003</v>
      </c>
      <c r="J234" s="37">
        <f>SUMIFS(СВЦЭМ!$G$34:$G$777,СВЦЭМ!$A$34:$A$777,$A234,СВЦЭМ!$B$34:$B$777,J$225)+'СЕТ СН'!$F$12-'СЕТ СН'!$F$23</f>
        <v>-358.51813433000001</v>
      </c>
      <c r="K234" s="37">
        <f>SUMIFS(СВЦЭМ!$G$34:$G$777,СВЦЭМ!$A$34:$A$777,$A234,СВЦЭМ!$B$34:$B$777,K$225)+'СЕТ СН'!$F$12-'СЕТ СН'!$F$23</f>
        <v>-391.37805529000002</v>
      </c>
      <c r="L234" s="37">
        <f>SUMIFS(СВЦЭМ!$G$34:$G$777,СВЦЭМ!$A$34:$A$777,$A234,СВЦЭМ!$B$34:$B$777,L$225)+'СЕТ СН'!$F$12-'СЕТ СН'!$F$23</f>
        <v>-415.28235560999997</v>
      </c>
      <c r="M234" s="37">
        <f>SUMIFS(СВЦЭМ!$G$34:$G$777,СВЦЭМ!$A$34:$A$777,$A234,СВЦЭМ!$B$34:$B$777,M$225)+'СЕТ СН'!$F$12-'СЕТ СН'!$F$23</f>
        <v>-422.43832881000003</v>
      </c>
      <c r="N234" s="37">
        <f>SUMIFS(СВЦЭМ!$G$34:$G$777,СВЦЭМ!$A$34:$A$777,$A234,СВЦЭМ!$B$34:$B$777,N$225)+'СЕТ СН'!$F$12-'СЕТ СН'!$F$23</f>
        <v>-421.15011397000001</v>
      </c>
      <c r="O234" s="37">
        <f>SUMIFS(СВЦЭМ!$G$34:$G$777,СВЦЭМ!$A$34:$A$777,$A234,СВЦЭМ!$B$34:$B$777,O$225)+'СЕТ СН'!$F$12-'СЕТ СН'!$F$23</f>
        <v>-423.74638680999999</v>
      </c>
      <c r="P234" s="37">
        <f>SUMIFS(СВЦЭМ!$G$34:$G$777,СВЦЭМ!$A$34:$A$777,$A234,СВЦЭМ!$B$34:$B$777,P$225)+'СЕТ СН'!$F$12-'СЕТ СН'!$F$23</f>
        <v>-420.02709843000002</v>
      </c>
      <c r="Q234" s="37">
        <f>SUMIFS(СВЦЭМ!$G$34:$G$777,СВЦЭМ!$A$34:$A$777,$A234,СВЦЭМ!$B$34:$B$777,Q$225)+'СЕТ СН'!$F$12-'СЕТ СН'!$F$23</f>
        <v>-419.31302876999996</v>
      </c>
      <c r="R234" s="37">
        <f>SUMIFS(СВЦЭМ!$G$34:$G$777,СВЦЭМ!$A$34:$A$777,$A234,СВЦЭМ!$B$34:$B$777,R$225)+'СЕТ СН'!$F$12-'СЕТ СН'!$F$23</f>
        <v>-417.69412844999999</v>
      </c>
      <c r="S234" s="37">
        <f>SUMIFS(СВЦЭМ!$G$34:$G$777,СВЦЭМ!$A$34:$A$777,$A234,СВЦЭМ!$B$34:$B$777,S$225)+'СЕТ СН'!$F$12-'СЕТ СН'!$F$23</f>
        <v>-420.50529425000002</v>
      </c>
      <c r="T234" s="37">
        <f>SUMIFS(СВЦЭМ!$G$34:$G$777,СВЦЭМ!$A$34:$A$777,$A234,СВЦЭМ!$B$34:$B$777,T$225)+'СЕТ СН'!$F$12-'СЕТ СН'!$F$23</f>
        <v>-418.61545946000001</v>
      </c>
      <c r="U234" s="37">
        <f>SUMIFS(СВЦЭМ!$G$34:$G$777,СВЦЭМ!$A$34:$A$777,$A234,СВЦЭМ!$B$34:$B$777,U$225)+'СЕТ СН'!$F$12-'СЕТ СН'!$F$23</f>
        <v>-418.47428679999996</v>
      </c>
      <c r="V234" s="37">
        <f>SUMIFS(СВЦЭМ!$G$34:$G$777,СВЦЭМ!$A$34:$A$777,$A234,СВЦЭМ!$B$34:$B$777,V$225)+'СЕТ СН'!$F$12-'СЕТ СН'!$F$23</f>
        <v>-412.72119959999998</v>
      </c>
      <c r="W234" s="37">
        <f>SUMIFS(СВЦЭМ!$G$34:$G$777,СВЦЭМ!$A$34:$A$777,$A234,СВЦЭМ!$B$34:$B$777,W$225)+'СЕТ СН'!$F$12-'СЕТ СН'!$F$23</f>
        <v>-395.88692142000002</v>
      </c>
      <c r="X234" s="37">
        <f>SUMIFS(СВЦЭМ!$G$34:$G$777,СВЦЭМ!$A$34:$A$777,$A234,СВЦЭМ!$B$34:$B$777,X$225)+'СЕТ СН'!$F$12-'СЕТ СН'!$F$23</f>
        <v>-383.96943526000001</v>
      </c>
      <c r="Y234" s="37">
        <f>SUMIFS(СВЦЭМ!$G$34:$G$777,СВЦЭМ!$A$34:$A$777,$A234,СВЦЭМ!$B$34:$B$777,Y$225)+'СЕТ СН'!$F$12-'СЕТ СН'!$F$23</f>
        <v>-374.62571575000004</v>
      </c>
    </row>
    <row r="235" spans="1:27" ht="15.75" x14ac:dyDescent="0.2">
      <c r="A235" s="36">
        <f t="shared" si="6"/>
        <v>42957</v>
      </c>
      <c r="B235" s="37">
        <f>SUMIFS(СВЦЭМ!$G$34:$G$777,СВЦЭМ!$A$34:$A$777,$A235,СВЦЭМ!$B$34:$B$777,B$225)+'СЕТ СН'!$F$12-'СЕТ СН'!$F$23</f>
        <v>-381.63336065999999</v>
      </c>
      <c r="C235" s="37">
        <f>SUMIFS(СВЦЭМ!$G$34:$G$777,СВЦЭМ!$A$34:$A$777,$A235,СВЦЭМ!$B$34:$B$777,C$225)+'СЕТ СН'!$F$12-'СЕТ СН'!$F$23</f>
        <v>-373.94727732000001</v>
      </c>
      <c r="D235" s="37">
        <f>SUMIFS(СВЦЭМ!$G$34:$G$777,СВЦЭМ!$A$34:$A$777,$A235,СВЦЭМ!$B$34:$B$777,D$225)+'СЕТ СН'!$F$12-'СЕТ СН'!$F$23</f>
        <v>-370.77080484999999</v>
      </c>
      <c r="E235" s="37">
        <f>SUMIFS(СВЦЭМ!$G$34:$G$777,СВЦЭМ!$A$34:$A$777,$A235,СВЦЭМ!$B$34:$B$777,E$225)+'СЕТ СН'!$F$12-'СЕТ СН'!$F$23</f>
        <v>-367.69468413000004</v>
      </c>
      <c r="F235" s="37">
        <f>SUMIFS(СВЦЭМ!$G$34:$G$777,СВЦЭМ!$A$34:$A$777,$A235,СВЦЭМ!$B$34:$B$777,F$225)+'СЕТ СН'!$F$12-'СЕТ СН'!$F$23</f>
        <v>-365.58503762999999</v>
      </c>
      <c r="G235" s="37">
        <f>SUMIFS(СВЦЭМ!$G$34:$G$777,СВЦЭМ!$A$34:$A$777,$A235,СВЦЭМ!$B$34:$B$777,G$225)+'СЕТ СН'!$F$12-'СЕТ СН'!$F$23</f>
        <v>-365.49763860999997</v>
      </c>
      <c r="H235" s="37">
        <f>SUMIFS(СВЦЭМ!$G$34:$G$777,СВЦЭМ!$A$34:$A$777,$A235,СВЦЭМ!$B$34:$B$777,H$225)+'СЕТ СН'!$F$12-'СЕТ СН'!$F$23</f>
        <v>-364.14829423000003</v>
      </c>
      <c r="I235" s="37">
        <f>SUMIFS(СВЦЭМ!$G$34:$G$777,СВЦЭМ!$A$34:$A$777,$A235,СВЦЭМ!$B$34:$B$777,I$225)+'СЕТ СН'!$F$12-'СЕТ СН'!$F$23</f>
        <v>-367.81021900999997</v>
      </c>
      <c r="J235" s="37">
        <f>SUMIFS(СВЦЭМ!$G$34:$G$777,СВЦЭМ!$A$34:$A$777,$A235,СВЦЭМ!$B$34:$B$777,J$225)+'СЕТ СН'!$F$12-'СЕТ СН'!$F$23</f>
        <v>-367.58560252999996</v>
      </c>
      <c r="K235" s="37">
        <f>SUMIFS(СВЦЭМ!$G$34:$G$777,СВЦЭМ!$A$34:$A$777,$A235,СВЦЭМ!$B$34:$B$777,K$225)+'СЕТ СН'!$F$12-'СЕТ СН'!$F$23</f>
        <v>-372.39101356000003</v>
      </c>
      <c r="L235" s="37">
        <f>SUMIFS(СВЦЭМ!$G$34:$G$777,СВЦЭМ!$A$34:$A$777,$A235,СВЦЭМ!$B$34:$B$777,L$225)+'СЕТ СН'!$F$12-'СЕТ СН'!$F$23</f>
        <v>-394.65300273000003</v>
      </c>
      <c r="M235" s="37">
        <f>SUMIFS(СВЦЭМ!$G$34:$G$777,СВЦЭМ!$A$34:$A$777,$A235,СВЦЭМ!$B$34:$B$777,M$225)+'СЕТ СН'!$F$12-'СЕТ СН'!$F$23</f>
        <v>-403.37741568000001</v>
      </c>
      <c r="N235" s="37">
        <f>SUMIFS(СВЦЭМ!$G$34:$G$777,СВЦЭМ!$A$34:$A$777,$A235,СВЦЭМ!$B$34:$B$777,N$225)+'СЕТ СН'!$F$12-'СЕТ СН'!$F$23</f>
        <v>-404.74829052000001</v>
      </c>
      <c r="O235" s="37">
        <f>SUMIFS(СВЦЭМ!$G$34:$G$777,СВЦЭМ!$A$34:$A$777,$A235,СВЦЭМ!$B$34:$B$777,O$225)+'СЕТ СН'!$F$12-'СЕТ СН'!$F$23</f>
        <v>-404.19900962999998</v>
      </c>
      <c r="P235" s="37">
        <f>SUMIFS(СВЦЭМ!$G$34:$G$777,СВЦЭМ!$A$34:$A$777,$A235,СВЦЭМ!$B$34:$B$777,P$225)+'СЕТ СН'!$F$12-'СЕТ СН'!$F$23</f>
        <v>-403.76451667000003</v>
      </c>
      <c r="Q235" s="37">
        <f>SUMIFS(СВЦЭМ!$G$34:$G$777,СВЦЭМ!$A$34:$A$777,$A235,СВЦЭМ!$B$34:$B$777,Q$225)+'СЕТ СН'!$F$12-'СЕТ СН'!$F$23</f>
        <v>-404.16828258999999</v>
      </c>
      <c r="R235" s="37">
        <f>SUMIFS(СВЦЭМ!$G$34:$G$777,СВЦЭМ!$A$34:$A$777,$A235,СВЦЭМ!$B$34:$B$777,R$225)+'СЕТ СН'!$F$12-'СЕТ СН'!$F$23</f>
        <v>-405.56057489</v>
      </c>
      <c r="S235" s="37">
        <f>SUMIFS(СВЦЭМ!$G$34:$G$777,СВЦЭМ!$A$34:$A$777,$A235,СВЦЭМ!$B$34:$B$777,S$225)+'СЕТ СН'!$F$12-'СЕТ СН'!$F$23</f>
        <v>-405.55318953</v>
      </c>
      <c r="T235" s="37">
        <f>SUMIFS(СВЦЭМ!$G$34:$G$777,СВЦЭМ!$A$34:$A$777,$A235,СВЦЭМ!$B$34:$B$777,T$225)+'СЕТ СН'!$F$12-'СЕТ СН'!$F$23</f>
        <v>-406.14264006999997</v>
      </c>
      <c r="U235" s="37">
        <f>SUMIFS(СВЦЭМ!$G$34:$G$777,СВЦЭМ!$A$34:$A$777,$A235,СВЦЭМ!$B$34:$B$777,U$225)+'СЕТ СН'!$F$12-'СЕТ СН'!$F$23</f>
        <v>-406.40895696000001</v>
      </c>
      <c r="V235" s="37">
        <f>SUMIFS(СВЦЭМ!$G$34:$G$777,СВЦЭМ!$A$34:$A$777,$A235,СВЦЭМ!$B$34:$B$777,V$225)+'СЕТ СН'!$F$12-'СЕТ СН'!$F$23</f>
        <v>-396.31026628999996</v>
      </c>
      <c r="W235" s="37">
        <f>SUMIFS(СВЦЭМ!$G$34:$G$777,СВЦЭМ!$A$34:$A$777,$A235,СВЦЭМ!$B$34:$B$777,W$225)+'СЕТ СН'!$F$12-'СЕТ СН'!$F$23</f>
        <v>-375.69005905</v>
      </c>
      <c r="X235" s="37">
        <f>SUMIFS(СВЦЭМ!$G$34:$G$777,СВЦЭМ!$A$34:$A$777,$A235,СВЦЭМ!$B$34:$B$777,X$225)+'СЕТ СН'!$F$12-'СЕТ СН'!$F$23</f>
        <v>-371.64139086</v>
      </c>
      <c r="Y235" s="37">
        <f>SUMIFS(СВЦЭМ!$G$34:$G$777,СВЦЭМ!$A$34:$A$777,$A235,СВЦЭМ!$B$34:$B$777,Y$225)+'СЕТ СН'!$F$12-'СЕТ СН'!$F$23</f>
        <v>-372.09854641999999</v>
      </c>
    </row>
    <row r="236" spans="1:27" ht="15.75" x14ac:dyDescent="0.2">
      <c r="A236" s="36">
        <f t="shared" si="6"/>
        <v>42958</v>
      </c>
      <c r="B236" s="37">
        <f>SUMIFS(СВЦЭМ!$G$34:$G$777,СВЦЭМ!$A$34:$A$777,$A236,СВЦЭМ!$B$34:$B$777,B$225)+'СЕТ СН'!$F$12-'СЕТ СН'!$F$23</f>
        <v>-373.47636352000001</v>
      </c>
      <c r="C236" s="37">
        <f>SUMIFS(СВЦЭМ!$G$34:$G$777,СВЦЭМ!$A$34:$A$777,$A236,СВЦЭМ!$B$34:$B$777,C$225)+'СЕТ СН'!$F$12-'СЕТ СН'!$F$23</f>
        <v>-373.81596289000004</v>
      </c>
      <c r="D236" s="37">
        <f>SUMIFS(СВЦЭМ!$G$34:$G$777,СВЦЭМ!$A$34:$A$777,$A236,СВЦЭМ!$B$34:$B$777,D$225)+'СЕТ СН'!$F$12-'СЕТ СН'!$F$23</f>
        <v>-372.04942112000003</v>
      </c>
      <c r="E236" s="37">
        <f>SUMIFS(СВЦЭМ!$G$34:$G$777,СВЦЭМ!$A$34:$A$777,$A236,СВЦЭМ!$B$34:$B$777,E$225)+'СЕТ СН'!$F$12-'СЕТ СН'!$F$23</f>
        <v>-370.03442803999997</v>
      </c>
      <c r="F236" s="37">
        <f>SUMIFS(СВЦЭМ!$G$34:$G$777,СВЦЭМ!$A$34:$A$777,$A236,СВЦЭМ!$B$34:$B$777,F$225)+'СЕТ СН'!$F$12-'СЕТ СН'!$F$23</f>
        <v>-368.65309066999998</v>
      </c>
      <c r="G236" s="37">
        <f>SUMIFS(СВЦЭМ!$G$34:$G$777,СВЦЭМ!$A$34:$A$777,$A236,СВЦЭМ!$B$34:$B$777,G$225)+'СЕТ СН'!$F$12-'СЕТ СН'!$F$23</f>
        <v>-370.55969596</v>
      </c>
      <c r="H236" s="37">
        <f>SUMIFS(СВЦЭМ!$G$34:$G$777,СВЦЭМ!$A$34:$A$777,$A236,СВЦЭМ!$B$34:$B$777,H$225)+'СЕТ СН'!$F$12-'СЕТ СН'!$F$23</f>
        <v>-369.97340525000004</v>
      </c>
      <c r="I236" s="37">
        <f>SUMIFS(СВЦЭМ!$G$34:$G$777,СВЦЭМ!$A$34:$A$777,$A236,СВЦЭМ!$B$34:$B$777,I$225)+'СЕТ СН'!$F$12-'СЕТ СН'!$F$23</f>
        <v>-367.91736680999998</v>
      </c>
      <c r="J236" s="37">
        <f>SUMIFS(СВЦЭМ!$G$34:$G$777,СВЦЭМ!$A$34:$A$777,$A236,СВЦЭМ!$B$34:$B$777,J$225)+'СЕТ СН'!$F$12-'СЕТ СН'!$F$23</f>
        <v>-367.23530361999997</v>
      </c>
      <c r="K236" s="37">
        <f>SUMIFS(СВЦЭМ!$G$34:$G$777,СВЦЭМ!$A$34:$A$777,$A236,СВЦЭМ!$B$34:$B$777,K$225)+'СЕТ СН'!$F$12-'СЕТ СН'!$F$23</f>
        <v>-370.86430290999999</v>
      </c>
      <c r="L236" s="37">
        <f>SUMIFS(СВЦЭМ!$G$34:$G$777,СВЦЭМ!$A$34:$A$777,$A236,СВЦЭМ!$B$34:$B$777,L$225)+'СЕТ СН'!$F$12-'СЕТ СН'!$F$23</f>
        <v>-394.65493470000001</v>
      </c>
      <c r="M236" s="37">
        <f>SUMIFS(СВЦЭМ!$G$34:$G$777,СВЦЭМ!$A$34:$A$777,$A236,СВЦЭМ!$B$34:$B$777,M$225)+'СЕТ СН'!$F$12-'СЕТ СН'!$F$23</f>
        <v>-403.63833344</v>
      </c>
      <c r="N236" s="37">
        <f>SUMIFS(СВЦЭМ!$G$34:$G$777,СВЦЭМ!$A$34:$A$777,$A236,СВЦЭМ!$B$34:$B$777,N$225)+'СЕТ СН'!$F$12-'СЕТ СН'!$F$23</f>
        <v>-404.19589146999999</v>
      </c>
      <c r="O236" s="37">
        <f>SUMIFS(СВЦЭМ!$G$34:$G$777,СВЦЭМ!$A$34:$A$777,$A236,СВЦЭМ!$B$34:$B$777,O$225)+'СЕТ СН'!$F$12-'СЕТ СН'!$F$23</f>
        <v>-404.32184324000002</v>
      </c>
      <c r="P236" s="37">
        <f>SUMIFS(СВЦЭМ!$G$34:$G$777,СВЦЭМ!$A$34:$A$777,$A236,СВЦЭМ!$B$34:$B$777,P$225)+'СЕТ СН'!$F$12-'СЕТ СН'!$F$23</f>
        <v>-403.88943316999996</v>
      </c>
      <c r="Q236" s="37">
        <f>SUMIFS(СВЦЭМ!$G$34:$G$777,СВЦЭМ!$A$34:$A$777,$A236,СВЦЭМ!$B$34:$B$777,Q$225)+'СЕТ СН'!$F$12-'СЕТ СН'!$F$23</f>
        <v>-404.55280402</v>
      </c>
      <c r="R236" s="37">
        <f>SUMIFS(СВЦЭМ!$G$34:$G$777,СВЦЭМ!$A$34:$A$777,$A236,СВЦЭМ!$B$34:$B$777,R$225)+'СЕТ СН'!$F$12-'СЕТ СН'!$F$23</f>
        <v>-406.08560728999998</v>
      </c>
      <c r="S236" s="37">
        <f>SUMIFS(СВЦЭМ!$G$34:$G$777,СВЦЭМ!$A$34:$A$777,$A236,СВЦЭМ!$B$34:$B$777,S$225)+'СЕТ СН'!$F$12-'СЕТ СН'!$F$23</f>
        <v>-406.84664280000004</v>
      </c>
      <c r="T236" s="37">
        <f>SUMIFS(СВЦЭМ!$G$34:$G$777,СВЦЭМ!$A$34:$A$777,$A236,СВЦЭМ!$B$34:$B$777,T$225)+'СЕТ СН'!$F$12-'СЕТ СН'!$F$23</f>
        <v>-408.72086272000001</v>
      </c>
      <c r="U236" s="37">
        <f>SUMIFS(СВЦЭМ!$G$34:$G$777,СВЦЭМ!$A$34:$A$777,$A236,СВЦЭМ!$B$34:$B$777,U$225)+'СЕТ СН'!$F$12-'СЕТ СН'!$F$23</f>
        <v>-410.34219438000002</v>
      </c>
      <c r="V236" s="37">
        <f>SUMIFS(СВЦЭМ!$G$34:$G$777,СВЦЭМ!$A$34:$A$777,$A236,СВЦЭМ!$B$34:$B$777,V$225)+'СЕТ СН'!$F$12-'СЕТ СН'!$F$23</f>
        <v>-400.90904544</v>
      </c>
      <c r="W236" s="37">
        <f>SUMIFS(СВЦЭМ!$G$34:$G$777,СВЦЭМ!$A$34:$A$777,$A236,СВЦЭМ!$B$34:$B$777,W$225)+'СЕТ СН'!$F$12-'СЕТ СН'!$F$23</f>
        <v>-384.89838897999999</v>
      </c>
      <c r="X236" s="37">
        <f>SUMIFS(СВЦЭМ!$G$34:$G$777,СВЦЭМ!$A$34:$A$777,$A236,СВЦЭМ!$B$34:$B$777,X$225)+'СЕТ СН'!$F$12-'СЕТ СН'!$F$23</f>
        <v>-398.78355425000001</v>
      </c>
      <c r="Y236" s="37">
        <f>SUMIFS(СВЦЭМ!$G$34:$G$777,СВЦЭМ!$A$34:$A$777,$A236,СВЦЭМ!$B$34:$B$777,Y$225)+'СЕТ СН'!$F$12-'СЕТ СН'!$F$23</f>
        <v>-397.26161273000002</v>
      </c>
    </row>
    <row r="237" spans="1:27" ht="15.75" x14ac:dyDescent="0.2">
      <c r="A237" s="36">
        <f t="shared" si="6"/>
        <v>42959</v>
      </c>
      <c r="B237" s="37">
        <f>SUMIFS(СВЦЭМ!$G$34:$G$777,СВЦЭМ!$A$34:$A$777,$A237,СВЦЭМ!$B$34:$B$777,B$225)+'СЕТ СН'!$F$12-'СЕТ СН'!$F$23</f>
        <v>-381.22383156000001</v>
      </c>
      <c r="C237" s="37">
        <f>SUMIFS(СВЦЭМ!$G$34:$G$777,СВЦЭМ!$A$34:$A$777,$A237,СВЦЭМ!$B$34:$B$777,C$225)+'СЕТ СН'!$F$12-'СЕТ СН'!$F$23</f>
        <v>-368.77159265</v>
      </c>
      <c r="D237" s="37">
        <f>SUMIFS(СВЦЭМ!$G$34:$G$777,СВЦЭМ!$A$34:$A$777,$A237,СВЦЭМ!$B$34:$B$777,D$225)+'СЕТ СН'!$F$12-'СЕТ СН'!$F$23</f>
        <v>-363.73517319000001</v>
      </c>
      <c r="E237" s="37">
        <f>SUMIFS(СВЦЭМ!$G$34:$G$777,СВЦЭМ!$A$34:$A$777,$A237,СВЦЭМ!$B$34:$B$777,E$225)+'СЕТ СН'!$F$12-'СЕТ СН'!$F$23</f>
        <v>-354.54460886000004</v>
      </c>
      <c r="F237" s="37">
        <f>SUMIFS(СВЦЭМ!$G$34:$G$777,СВЦЭМ!$A$34:$A$777,$A237,СВЦЭМ!$B$34:$B$777,F$225)+'СЕТ СН'!$F$12-'СЕТ СН'!$F$23</f>
        <v>-356.18350733</v>
      </c>
      <c r="G237" s="37">
        <f>SUMIFS(СВЦЭМ!$G$34:$G$777,СВЦЭМ!$A$34:$A$777,$A237,СВЦЭМ!$B$34:$B$777,G$225)+'СЕТ СН'!$F$12-'СЕТ СН'!$F$23</f>
        <v>-355.64266908000002</v>
      </c>
      <c r="H237" s="37">
        <f>SUMIFS(СВЦЭМ!$G$34:$G$777,СВЦЭМ!$A$34:$A$777,$A237,СВЦЭМ!$B$34:$B$777,H$225)+'СЕТ СН'!$F$12-'СЕТ СН'!$F$23</f>
        <v>-360.18675726999999</v>
      </c>
      <c r="I237" s="37">
        <f>SUMIFS(СВЦЭМ!$G$34:$G$777,СВЦЭМ!$A$34:$A$777,$A237,СВЦЭМ!$B$34:$B$777,I$225)+'СЕТ СН'!$F$12-'СЕТ СН'!$F$23</f>
        <v>-357.77108283000001</v>
      </c>
      <c r="J237" s="37">
        <f>SUMIFS(СВЦЭМ!$G$34:$G$777,СВЦЭМ!$A$34:$A$777,$A237,СВЦЭМ!$B$34:$B$777,J$225)+'СЕТ СН'!$F$12-'СЕТ СН'!$F$23</f>
        <v>-367.67351252000003</v>
      </c>
      <c r="K237" s="37">
        <f>SUMIFS(СВЦЭМ!$G$34:$G$777,СВЦЭМ!$A$34:$A$777,$A237,СВЦЭМ!$B$34:$B$777,K$225)+'СЕТ СН'!$F$12-'СЕТ СН'!$F$23</f>
        <v>-382.40630454000001</v>
      </c>
      <c r="L237" s="37">
        <f>SUMIFS(СВЦЭМ!$G$34:$G$777,СВЦЭМ!$A$34:$A$777,$A237,СВЦЭМ!$B$34:$B$777,L$225)+'СЕТ СН'!$F$12-'СЕТ СН'!$F$23</f>
        <v>-409.66227326000001</v>
      </c>
      <c r="M237" s="37">
        <f>SUMIFS(СВЦЭМ!$G$34:$G$777,СВЦЭМ!$A$34:$A$777,$A237,СВЦЭМ!$B$34:$B$777,M$225)+'СЕТ СН'!$F$12-'СЕТ СН'!$F$23</f>
        <v>-418.49335647999999</v>
      </c>
      <c r="N237" s="37">
        <f>SUMIFS(СВЦЭМ!$G$34:$G$777,СВЦЭМ!$A$34:$A$777,$A237,СВЦЭМ!$B$34:$B$777,N$225)+'СЕТ СН'!$F$12-'СЕТ СН'!$F$23</f>
        <v>-417.27468046000001</v>
      </c>
      <c r="O237" s="37">
        <f>SUMIFS(СВЦЭМ!$G$34:$G$777,СВЦЭМ!$A$34:$A$777,$A237,СВЦЭМ!$B$34:$B$777,O$225)+'СЕТ СН'!$F$12-'СЕТ СН'!$F$23</f>
        <v>-415.36151439000002</v>
      </c>
      <c r="P237" s="37">
        <f>SUMIFS(СВЦЭМ!$G$34:$G$777,СВЦЭМ!$A$34:$A$777,$A237,СВЦЭМ!$B$34:$B$777,P$225)+'СЕТ СН'!$F$12-'СЕТ СН'!$F$23</f>
        <v>-414.36206236999999</v>
      </c>
      <c r="Q237" s="37">
        <f>SUMIFS(СВЦЭМ!$G$34:$G$777,СВЦЭМ!$A$34:$A$777,$A237,СВЦЭМ!$B$34:$B$777,Q$225)+'СЕТ СН'!$F$12-'СЕТ СН'!$F$23</f>
        <v>-415.91206469999997</v>
      </c>
      <c r="R237" s="37">
        <f>SUMIFS(СВЦЭМ!$G$34:$G$777,СВЦЭМ!$A$34:$A$777,$A237,СВЦЭМ!$B$34:$B$777,R$225)+'СЕТ СН'!$F$12-'СЕТ СН'!$F$23</f>
        <v>-412.33104806</v>
      </c>
      <c r="S237" s="37">
        <f>SUMIFS(СВЦЭМ!$G$34:$G$777,СВЦЭМ!$A$34:$A$777,$A237,СВЦЭМ!$B$34:$B$777,S$225)+'СЕТ СН'!$F$12-'СЕТ СН'!$F$23</f>
        <v>-413.40628734000001</v>
      </c>
      <c r="T237" s="37">
        <f>SUMIFS(СВЦЭМ!$G$34:$G$777,СВЦЭМ!$A$34:$A$777,$A237,СВЦЭМ!$B$34:$B$777,T$225)+'СЕТ СН'!$F$12-'СЕТ СН'!$F$23</f>
        <v>-410.42345793000004</v>
      </c>
      <c r="U237" s="37">
        <f>SUMIFS(СВЦЭМ!$G$34:$G$777,СВЦЭМ!$A$34:$A$777,$A237,СВЦЭМ!$B$34:$B$777,U$225)+'СЕТ СН'!$F$12-'СЕТ СН'!$F$23</f>
        <v>-407.4873771</v>
      </c>
      <c r="V237" s="37">
        <f>SUMIFS(СВЦЭМ!$G$34:$G$777,СВЦЭМ!$A$34:$A$777,$A237,СВЦЭМ!$B$34:$B$777,V$225)+'СЕТ СН'!$F$12-'СЕТ СН'!$F$23</f>
        <v>-401.09060858999999</v>
      </c>
      <c r="W237" s="37">
        <f>SUMIFS(СВЦЭМ!$G$34:$G$777,СВЦЭМ!$A$34:$A$777,$A237,СВЦЭМ!$B$34:$B$777,W$225)+'СЕТ СН'!$F$12-'СЕТ СН'!$F$23</f>
        <v>-387.54565711999999</v>
      </c>
      <c r="X237" s="37">
        <f>SUMIFS(СВЦЭМ!$G$34:$G$777,СВЦЭМ!$A$34:$A$777,$A237,СВЦЭМ!$B$34:$B$777,X$225)+'СЕТ СН'!$F$12-'СЕТ СН'!$F$23</f>
        <v>-379.17660119999999</v>
      </c>
      <c r="Y237" s="37">
        <f>SUMIFS(СВЦЭМ!$G$34:$G$777,СВЦЭМ!$A$34:$A$777,$A237,СВЦЭМ!$B$34:$B$777,Y$225)+'СЕТ СН'!$F$12-'СЕТ СН'!$F$23</f>
        <v>-369.06524461000004</v>
      </c>
    </row>
    <row r="238" spans="1:27" ht="15.75" x14ac:dyDescent="0.2">
      <c r="A238" s="36">
        <f t="shared" si="6"/>
        <v>42960</v>
      </c>
      <c r="B238" s="37">
        <f>SUMIFS(СВЦЭМ!$G$34:$G$777,СВЦЭМ!$A$34:$A$777,$A238,СВЦЭМ!$B$34:$B$777,B$225)+'СЕТ СН'!$F$12-'СЕТ СН'!$F$23</f>
        <v>-391.33129652000002</v>
      </c>
      <c r="C238" s="37">
        <f>SUMIFS(СВЦЭМ!$G$34:$G$777,СВЦЭМ!$A$34:$A$777,$A238,СВЦЭМ!$B$34:$B$777,C$225)+'СЕТ СН'!$F$12-'СЕТ СН'!$F$23</f>
        <v>-368.20721980999997</v>
      </c>
      <c r="D238" s="37">
        <f>SUMIFS(СВЦЭМ!$G$34:$G$777,СВЦЭМ!$A$34:$A$777,$A238,СВЦЭМ!$B$34:$B$777,D$225)+'СЕТ СН'!$F$12-'СЕТ СН'!$F$23</f>
        <v>-372.21515348000003</v>
      </c>
      <c r="E238" s="37">
        <f>SUMIFS(СВЦЭМ!$G$34:$G$777,СВЦЭМ!$A$34:$A$777,$A238,СВЦЭМ!$B$34:$B$777,E$225)+'СЕТ СН'!$F$12-'СЕТ СН'!$F$23</f>
        <v>-373.12546270000001</v>
      </c>
      <c r="F238" s="37">
        <f>SUMIFS(СВЦЭМ!$G$34:$G$777,СВЦЭМ!$A$34:$A$777,$A238,СВЦЭМ!$B$34:$B$777,F$225)+'СЕТ СН'!$F$12-'СЕТ СН'!$F$23</f>
        <v>-368.53449681000001</v>
      </c>
      <c r="G238" s="37">
        <f>SUMIFS(СВЦЭМ!$G$34:$G$777,СВЦЭМ!$A$34:$A$777,$A238,СВЦЭМ!$B$34:$B$777,G$225)+'СЕТ СН'!$F$12-'СЕТ СН'!$F$23</f>
        <v>-369.30954314999997</v>
      </c>
      <c r="H238" s="37">
        <f>SUMIFS(СВЦЭМ!$G$34:$G$777,СВЦЭМ!$A$34:$A$777,$A238,СВЦЭМ!$B$34:$B$777,H$225)+'СЕТ СН'!$F$12-'СЕТ СН'!$F$23</f>
        <v>-367.5533355</v>
      </c>
      <c r="I238" s="37">
        <f>SUMIFS(СВЦЭМ!$G$34:$G$777,СВЦЭМ!$A$34:$A$777,$A238,СВЦЭМ!$B$34:$B$777,I$225)+'СЕТ СН'!$F$12-'СЕТ СН'!$F$23</f>
        <v>-378.32821437000001</v>
      </c>
      <c r="J238" s="37">
        <f>SUMIFS(СВЦЭМ!$G$34:$G$777,СВЦЭМ!$A$34:$A$777,$A238,СВЦЭМ!$B$34:$B$777,J$225)+'СЕТ СН'!$F$12-'СЕТ СН'!$F$23</f>
        <v>-390.15718627000001</v>
      </c>
      <c r="K238" s="37">
        <f>SUMIFS(СВЦЭМ!$G$34:$G$777,СВЦЭМ!$A$34:$A$777,$A238,СВЦЭМ!$B$34:$B$777,K$225)+'СЕТ СН'!$F$12-'СЕТ СН'!$F$23</f>
        <v>-390.32507797</v>
      </c>
      <c r="L238" s="37">
        <f>SUMIFS(СВЦЭМ!$G$34:$G$777,СВЦЭМ!$A$34:$A$777,$A238,СВЦЭМ!$B$34:$B$777,L$225)+'СЕТ СН'!$F$12-'СЕТ СН'!$F$23</f>
        <v>-396.83287056</v>
      </c>
      <c r="M238" s="37">
        <f>SUMIFS(СВЦЭМ!$G$34:$G$777,СВЦЭМ!$A$34:$A$777,$A238,СВЦЭМ!$B$34:$B$777,M$225)+'СЕТ СН'!$F$12-'СЕТ СН'!$F$23</f>
        <v>-405.40489022999998</v>
      </c>
      <c r="N238" s="37">
        <f>SUMIFS(СВЦЭМ!$G$34:$G$777,СВЦЭМ!$A$34:$A$777,$A238,СВЦЭМ!$B$34:$B$777,N$225)+'СЕТ СН'!$F$12-'СЕТ СН'!$F$23</f>
        <v>-405.53016266999998</v>
      </c>
      <c r="O238" s="37">
        <f>SUMIFS(СВЦЭМ!$G$34:$G$777,СВЦЭМ!$A$34:$A$777,$A238,СВЦЭМ!$B$34:$B$777,O$225)+'СЕТ СН'!$F$12-'СЕТ СН'!$F$23</f>
        <v>-406.04411621999998</v>
      </c>
      <c r="P238" s="37">
        <f>SUMIFS(СВЦЭМ!$G$34:$G$777,СВЦЭМ!$A$34:$A$777,$A238,СВЦЭМ!$B$34:$B$777,P$225)+'СЕТ СН'!$F$12-'СЕТ СН'!$F$23</f>
        <v>-404.96274288999996</v>
      </c>
      <c r="Q238" s="37">
        <f>SUMIFS(СВЦЭМ!$G$34:$G$777,СВЦЭМ!$A$34:$A$777,$A238,СВЦЭМ!$B$34:$B$777,Q$225)+'СЕТ СН'!$F$12-'СЕТ СН'!$F$23</f>
        <v>-405.94594718999997</v>
      </c>
      <c r="R238" s="37">
        <f>SUMIFS(СВЦЭМ!$G$34:$G$777,СВЦЭМ!$A$34:$A$777,$A238,СВЦЭМ!$B$34:$B$777,R$225)+'СЕТ СН'!$F$12-'СЕТ СН'!$F$23</f>
        <v>-408.57359611000004</v>
      </c>
      <c r="S238" s="37">
        <f>SUMIFS(СВЦЭМ!$G$34:$G$777,СВЦЭМ!$A$34:$A$777,$A238,СВЦЭМ!$B$34:$B$777,S$225)+'СЕТ СН'!$F$12-'СЕТ СН'!$F$23</f>
        <v>-407.79044841000001</v>
      </c>
      <c r="T238" s="37">
        <f>SUMIFS(СВЦЭМ!$G$34:$G$777,СВЦЭМ!$A$34:$A$777,$A238,СВЦЭМ!$B$34:$B$777,T$225)+'СЕТ СН'!$F$12-'СЕТ СН'!$F$23</f>
        <v>-406.86372026000004</v>
      </c>
      <c r="U238" s="37">
        <f>SUMIFS(СВЦЭМ!$G$34:$G$777,СВЦЭМ!$A$34:$A$777,$A238,СВЦЭМ!$B$34:$B$777,U$225)+'СЕТ СН'!$F$12-'СЕТ СН'!$F$23</f>
        <v>-407.40443744000004</v>
      </c>
      <c r="V238" s="37">
        <f>SUMIFS(СВЦЭМ!$G$34:$G$777,СВЦЭМ!$A$34:$A$777,$A238,СВЦЭМ!$B$34:$B$777,V$225)+'СЕТ СН'!$F$12-'СЕТ СН'!$F$23</f>
        <v>-399.06602875999999</v>
      </c>
      <c r="W238" s="37">
        <f>SUMIFS(СВЦЭМ!$G$34:$G$777,СВЦЭМ!$A$34:$A$777,$A238,СВЦЭМ!$B$34:$B$777,W$225)+'СЕТ СН'!$F$12-'СЕТ СН'!$F$23</f>
        <v>-381.28850312999998</v>
      </c>
      <c r="X238" s="37">
        <f>SUMIFS(СВЦЭМ!$G$34:$G$777,СВЦЭМ!$A$34:$A$777,$A238,СВЦЭМ!$B$34:$B$777,X$225)+'СЕТ СН'!$F$12-'СЕТ СН'!$F$23</f>
        <v>-386.98919699999999</v>
      </c>
      <c r="Y238" s="37">
        <f>SUMIFS(СВЦЭМ!$G$34:$G$777,СВЦЭМ!$A$34:$A$777,$A238,СВЦЭМ!$B$34:$B$777,Y$225)+'СЕТ СН'!$F$12-'СЕТ СН'!$F$23</f>
        <v>-396.31518325000002</v>
      </c>
    </row>
    <row r="239" spans="1:27" ht="15.75" x14ac:dyDescent="0.2">
      <c r="A239" s="36">
        <f t="shared" si="6"/>
        <v>42961</v>
      </c>
      <c r="B239" s="37">
        <f>SUMIFS(СВЦЭМ!$G$34:$G$777,СВЦЭМ!$A$34:$A$777,$A239,СВЦЭМ!$B$34:$B$777,B$225)+'СЕТ СН'!$F$12-'СЕТ СН'!$F$23</f>
        <v>-379.50274073000003</v>
      </c>
      <c r="C239" s="37">
        <f>SUMIFS(СВЦЭМ!$G$34:$G$777,СВЦЭМ!$A$34:$A$777,$A239,СВЦЭМ!$B$34:$B$777,C$225)+'СЕТ СН'!$F$12-'СЕТ СН'!$F$23</f>
        <v>-362.52130932</v>
      </c>
      <c r="D239" s="37">
        <f>SUMIFS(СВЦЭМ!$G$34:$G$777,СВЦЭМ!$A$34:$A$777,$A239,СВЦЭМ!$B$34:$B$777,D$225)+'СЕТ СН'!$F$12-'СЕТ СН'!$F$23</f>
        <v>-351.51287378000001</v>
      </c>
      <c r="E239" s="37">
        <f>SUMIFS(СВЦЭМ!$G$34:$G$777,СВЦЭМ!$A$34:$A$777,$A239,СВЦЭМ!$B$34:$B$777,E$225)+'СЕТ СН'!$F$12-'СЕТ СН'!$F$23</f>
        <v>-342.24223843999999</v>
      </c>
      <c r="F239" s="37">
        <f>SUMIFS(СВЦЭМ!$G$34:$G$777,СВЦЭМ!$A$34:$A$777,$A239,СВЦЭМ!$B$34:$B$777,F$225)+'СЕТ СН'!$F$12-'СЕТ СН'!$F$23</f>
        <v>-339.23628907</v>
      </c>
      <c r="G239" s="37">
        <f>SUMIFS(СВЦЭМ!$G$34:$G$777,СВЦЭМ!$A$34:$A$777,$A239,СВЦЭМ!$B$34:$B$777,G$225)+'СЕТ СН'!$F$12-'СЕТ СН'!$F$23</f>
        <v>-341.63570910999999</v>
      </c>
      <c r="H239" s="37">
        <f>SUMIFS(СВЦЭМ!$G$34:$G$777,СВЦЭМ!$A$34:$A$777,$A239,СВЦЭМ!$B$34:$B$777,H$225)+'СЕТ СН'!$F$12-'СЕТ СН'!$F$23</f>
        <v>-361.97170533999997</v>
      </c>
      <c r="I239" s="37">
        <f>SUMIFS(СВЦЭМ!$G$34:$G$777,СВЦЭМ!$A$34:$A$777,$A239,СВЦЭМ!$B$34:$B$777,I$225)+'СЕТ СН'!$F$12-'СЕТ СН'!$F$23</f>
        <v>-362.43898452999997</v>
      </c>
      <c r="J239" s="37">
        <f>SUMIFS(СВЦЭМ!$G$34:$G$777,СВЦЭМ!$A$34:$A$777,$A239,СВЦЭМ!$B$34:$B$777,J$225)+'СЕТ СН'!$F$12-'СЕТ СН'!$F$23</f>
        <v>-383.53756046000001</v>
      </c>
      <c r="K239" s="37">
        <f>SUMIFS(СВЦЭМ!$G$34:$G$777,СВЦЭМ!$A$34:$A$777,$A239,СВЦЭМ!$B$34:$B$777,K$225)+'СЕТ СН'!$F$12-'СЕТ СН'!$F$23</f>
        <v>-392.72551462000001</v>
      </c>
      <c r="L239" s="37">
        <f>SUMIFS(СВЦЭМ!$G$34:$G$777,СВЦЭМ!$A$34:$A$777,$A239,СВЦЭМ!$B$34:$B$777,L$225)+'СЕТ СН'!$F$12-'СЕТ СН'!$F$23</f>
        <v>-412.00634137999998</v>
      </c>
      <c r="M239" s="37">
        <f>SUMIFS(СВЦЭМ!$G$34:$G$777,СВЦЭМ!$A$34:$A$777,$A239,СВЦЭМ!$B$34:$B$777,M$225)+'СЕТ СН'!$F$12-'СЕТ СН'!$F$23</f>
        <v>-415.62600108000004</v>
      </c>
      <c r="N239" s="37">
        <f>SUMIFS(СВЦЭМ!$G$34:$G$777,СВЦЭМ!$A$34:$A$777,$A239,СВЦЭМ!$B$34:$B$777,N$225)+'СЕТ СН'!$F$12-'СЕТ СН'!$F$23</f>
        <v>-416.94342924</v>
      </c>
      <c r="O239" s="37">
        <f>SUMIFS(СВЦЭМ!$G$34:$G$777,СВЦЭМ!$A$34:$A$777,$A239,СВЦЭМ!$B$34:$B$777,O$225)+'СЕТ СН'!$F$12-'СЕТ СН'!$F$23</f>
        <v>-415.82778611000003</v>
      </c>
      <c r="P239" s="37">
        <f>SUMIFS(СВЦЭМ!$G$34:$G$777,СВЦЭМ!$A$34:$A$777,$A239,СВЦЭМ!$B$34:$B$777,P$225)+'СЕТ СН'!$F$12-'СЕТ СН'!$F$23</f>
        <v>-415.99688032</v>
      </c>
      <c r="Q239" s="37">
        <f>SUMIFS(СВЦЭМ!$G$34:$G$777,СВЦЭМ!$A$34:$A$777,$A239,СВЦЭМ!$B$34:$B$777,Q$225)+'СЕТ СН'!$F$12-'СЕТ СН'!$F$23</f>
        <v>-415.33709192000003</v>
      </c>
      <c r="R239" s="37">
        <f>SUMIFS(СВЦЭМ!$G$34:$G$777,СВЦЭМ!$A$34:$A$777,$A239,СВЦЭМ!$B$34:$B$777,R$225)+'СЕТ СН'!$F$12-'СЕТ СН'!$F$23</f>
        <v>-415.90815378000002</v>
      </c>
      <c r="S239" s="37">
        <f>SUMIFS(СВЦЭМ!$G$34:$G$777,СВЦЭМ!$A$34:$A$777,$A239,СВЦЭМ!$B$34:$B$777,S$225)+'СЕТ СН'!$F$12-'СЕТ СН'!$F$23</f>
        <v>-416.79309925999996</v>
      </c>
      <c r="T239" s="37">
        <f>SUMIFS(СВЦЭМ!$G$34:$G$777,СВЦЭМ!$A$34:$A$777,$A239,СВЦЭМ!$B$34:$B$777,T$225)+'СЕТ СН'!$F$12-'СЕТ СН'!$F$23</f>
        <v>-414.49521371000003</v>
      </c>
      <c r="U239" s="37">
        <f>SUMIFS(СВЦЭМ!$G$34:$G$777,СВЦЭМ!$A$34:$A$777,$A239,СВЦЭМ!$B$34:$B$777,U$225)+'СЕТ СН'!$F$12-'СЕТ СН'!$F$23</f>
        <v>-415.05287627000001</v>
      </c>
      <c r="V239" s="37">
        <f>SUMIFS(СВЦЭМ!$G$34:$G$777,СВЦЭМ!$A$34:$A$777,$A239,СВЦЭМ!$B$34:$B$777,V$225)+'СЕТ СН'!$F$12-'СЕТ СН'!$F$23</f>
        <v>-411.13789051000003</v>
      </c>
      <c r="W239" s="37">
        <f>SUMIFS(СВЦЭМ!$G$34:$G$777,СВЦЭМ!$A$34:$A$777,$A239,СВЦЭМ!$B$34:$B$777,W$225)+'СЕТ СН'!$F$12-'СЕТ СН'!$F$23</f>
        <v>-394.35126007999997</v>
      </c>
      <c r="X239" s="37">
        <f>SUMIFS(СВЦЭМ!$G$34:$G$777,СВЦЭМ!$A$34:$A$777,$A239,СВЦЭМ!$B$34:$B$777,X$225)+'СЕТ СН'!$F$12-'СЕТ СН'!$F$23</f>
        <v>-385.26680879000003</v>
      </c>
      <c r="Y239" s="37">
        <f>SUMIFS(СВЦЭМ!$G$34:$G$777,СВЦЭМ!$A$34:$A$777,$A239,СВЦЭМ!$B$34:$B$777,Y$225)+'СЕТ СН'!$F$12-'СЕТ СН'!$F$23</f>
        <v>-382.12608238000001</v>
      </c>
    </row>
    <row r="240" spans="1:27" ht="15.75" x14ac:dyDescent="0.2">
      <c r="A240" s="36">
        <f t="shared" si="6"/>
        <v>42962</v>
      </c>
      <c r="B240" s="37">
        <f>SUMIFS(СВЦЭМ!$G$34:$G$777,СВЦЭМ!$A$34:$A$777,$A240,СВЦЭМ!$B$34:$B$777,B$225)+'СЕТ СН'!$F$12-'СЕТ СН'!$F$23</f>
        <v>-372.28452067000001</v>
      </c>
      <c r="C240" s="37">
        <f>SUMIFS(СВЦЭМ!$G$34:$G$777,СВЦЭМ!$A$34:$A$777,$A240,СВЦЭМ!$B$34:$B$777,C$225)+'СЕТ СН'!$F$12-'СЕТ СН'!$F$23</f>
        <v>-352.37764464999998</v>
      </c>
      <c r="D240" s="37">
        <f>SUMIFS(СВЦЭМ!$G$34:$G$777,СВЦЭМ!$A$34:$A$777,$A240,СВЦЭМ!$B$34:$B$777,D$225)+'СЕТ СН'!$F$12-'СЕТ СН'!$F$23</f>
        <v>-344.51136135000002</v>
      </c>
      <c r="E240" s="37">
        <f>SUMIFS(СВЦЭМ!$G$34:$G$777,СВЦЭМ!$A$34:$A$777,$A240,СВЦЭМ!$B$34:$B$777,E$225)+'СЕТ СН'!$F$12-'СЕТ СН'!$F$23</f>
        <v>-338.84043219</v>
      </c>
      <c r="F240" s="37">
        <f>SUMIFS(СВЦЭМ!$G$34:$G$777,СВЦЭМ!$A$34:$A$777,$A240,СВЦЭМ!$B$34:$B$777,F$225)+'СЕТ СН'!$F$12-'СЕТ СН'!$F$23</f>
        <v>-337.63224822999996</v>
      </c>
      <c r="G240" s="37">
        <f>SUMIFS(СВЦЭМ!$G$34:$G$777,СВЦЭМ!$A$34:$A$777,$A240,СВЦЭМ!$B$34:$B$777,G$225)+'СЕТ СН'!$F$12-'СЕТ СН'!$F$23</f>
        <v>-340.44462233000002</v>
      </c>
      <c r="H240" s="37">
        <f>SUMIFS(СВЦЭМ!$G$34:$G$777,СВЦЭМ!$A$34:$A$777,$A240,СВЦЭМ!$B$34:$B$777,H$225)+'СЕТ СН'!$F$12-'СЕТ СН'!$F$23</f>
        <v>-350.79947325000001</v>
      </c>
      <c r="I240" s="37">
        <f>SUMIFS(СВЦЭМ!$G$34:$G$777,СВЦЭМ!$A$34:$A$777,$A240,СВЦЭМ!$B$34:$B$777,I$225)+'СЕТ СН'!$F$12-'СЕТ СН'!$F$23</f>
        <v>-382.43805298000001</v>
      </c>
      <c r="J240" s="37">
        <f>SUMIFS(СВЦЭМ!$G$34:$G$777,СВЦЭМ!$A$34:$A$777,$A240,СВЦЭМ!$B$34:$B$777,J$225)+'СЕТ СН'!$F$12-'СЕТ СН'!$F$23</f>
        <v>-381.28171437000003</v>
      </c>
      <c r="K240" s="37">
        <f>SUMIFS(СВЦЭМ!$G$34:$G$777,СВЦЭМ!$A$34:$A$777,$A240,СВЦЭМ!$B$34:$B$777,K$225)+'СЕТ СН'!$F$12-'СЕТ СН'!$F$23</f>
        <v>-393.15411318999998</v>
      </c>
      <c r="L240" s="37">
        <f>SUMIFS(СВЦЭМ!$G$34:$G$777,СВЦЭМ!$A$34:$A$777,$A240,СВЦЭМ!$B$34:$B$777,L$225)+'СЕТ СН'!$F$12-'СЕТ СН'!$F$23</f>
        <v>-412.84813690999999</v>
      </c>
      <c r="M240" s="37">
        <f>SUMIFS(СВЦЭМ!$G$34:$G$777,СВЦЭМ!$A$34:$A$777,$A240,СВЦЭМ!$B$34:$B$777,M$225)+'СЕТ СН'!$F$12-'СЕТ СН'!$F$23</f>
        <v>-420.74345779999999</v>
      </c>
      <c r="N240" s="37">
        <f>SUMIFS(СВЦЭМ!$G$34:$G$777,СВЦЭМ!$A$34:$A$777,$A240,СВЦЭМ!$B$34:$B$777,N$225)+'СЕТ СН'!$F$12-'СЕТ СН'!$F$23</f>
        <v>-420.98271261000002</v>
      </c>
      <c r="O240" s="37">
        <f>SUMIFS(СВЦЭМ!$G$34:$G$777,СВЦЭМ!$A$34:$A$777,$A240,СВЦЭМ!$B$34:$B$777,O$225)+'СЕТ СН'!$F$12-'СЕТ СН'!$F$23</f>
        <v>-420.51440876000004</v>
      </c>
      <c r="P240" s="37">
        <f>SUMIFS(СВЦЭМ!$G$34:$G$777,СВЦЭМ!$A$34:$A$777,$A240,СВЦЭМ!$B$34:$B$777,P$225)+'СЕТ СН'!$F$12-'СЕТ СН'!$F$23</f>
        <v>-419.75221694000004</v>
      </c>
      <c r="Q240" s="37">
        <f>SUMIFS(СВЦЭМ!$G$34:$G$777,СВЦЭМ!$A$34:$A$777,$A240,СВЦЭМ!$B$34:$B$777,Q$225)+'СЕТ СН'!$F$12-'СЕТ СН'!$F$23</f>
        <v>-420.48859153000001</v>
      </c>
      <c r="R240" s="37">
        <f>SUMIFS(СВЦЭМ!$G$34:$G$777,СВЦЭМ!$A$34:$A$777,$A240,СВЦЭМ!$B$34:$B$777,R$225)+'СЕТ СН'!$F$12-'СЕТ СН'!$F$23</f>
        <v>-417.83973751999997</v>
      </c>
      <c r="S240" s="37">
        <f>SUMIFS(СВЦЭМ!$G$34:$G$777,СВЦЭМ!$A$34:$A$777,$A240,СВЦЭМ!$B$34:$B$777,S$225)+'СЕТ СН'!$F$12-'СЕТ СН'!$F$23</f>
        <v>-418.71105897000001</v>
      </c>
      <c r="T240" s="37">
        <f>SUMIFS(СВЦЭМ!$G$34:$G$777,СВЦЭМ!$A$34:$A$777,$A240,СВЦЭМ!$B$34:$B$777,T$225)+'СЕТ СН'!$F$12-'СЕТ СН'!$F$23</f>
        <v>-419.15987660999997</v>
      </c>
      <c r="U240" s="37">
        <f>SUMIFS(СВЦЭМ!$G$34:$G$777,СВЦЭМ!$A$34:$A$777,$A240,СВЦЭМ!$B$34:$B$777,U$225)+'СЕТ СН'!$F$12-'СЕТ СН'!$F$23</f>
        <v>-419.20155822999999</v>
      </c>
      <c r="V240" s="37">
        <f>SUMIFS(СВЦЭМ!$G$34:$G$777,СВЦЭМ!$A$34:$A$777,$A240,СВЦЭМ!$B$34:$B$777,V$225)+'СЕТ СН'!$F$12-'СЕТ СН'!$F$23</f>
        <v>-410.46259065999999</v>
      </c>
      <c r="W240" s="37">
        <f>SUMIFS(СВЦЭМ!$G$34:$G$777,СВЦЭМ!$A$34:$A$777,$A240,СВЦЭМ!$B$34:$B$777,W$225)+'СЕТ СН'!$F$12-'СЕТ СН'!$F$23</f>
        <v>-391.43518786000004</v>
      </c>
      <c r="X240" s="37">
        <f>SUMIFS(СВЦЭМ!$G$34:$G$777,СВЦЭМ!$A$34:$A$777,$A240,СВЦЭМ!$B$34:$B$777,X$225)+'СЕТ СН'!$F$12-'СЕТ СН'!$F$23</f>
        <v>-389.27276191999999</v>
      </c>
      <c r="Y240" s="37">
        <f>SUMIFS(СВЦЭМ!$G$34:$G$777,СВЦЭМ!$A$34:$A$777,$A240,СВЦЭМ!$B$34:$B$777,Y$225)+'СЕТ СН'!$F$12-'СЕТ СН'!$F$23</f>
        <v>-380.02470353000001</v>
      </c>
    </row>
    <row r="241" spans="1:25" ht="15.75" x14ac:dyDescent="0.2">
      <c r="A241" s="36">
        <f t="shared" si="6"/>
        <v>42963</v>
      </c>
      <c r="B241" s="37">
        <f>SUMIFS(СВЦЭМ!$G$34:$G$777,СВЦЭМ!$A$34:$A$777,$A241,СВЦЭМ!$B$34:$B$777,B$225)+'СЕТ СН'!$F$12-'СЕТ СН'!$F$23</f>
        <v>-362.78296387</v>
      </c>
      <c r="C241" s="37">
        <f>SUMIFS(СВЦЭМ!$G$34:$G$777,СВЦЭМ!$A$34:$A$777,$A241,СВЦЭМ!$B$34:$B$777,C$225)+'СЕТ СН'!$F$12-'СЕТ СН'!$F$23</f>
        <v>-350.7977722</v>
      </c>
      <c r="D241" s="37">
        <f>SUMIFS(СВЦЭМ!$G$34:$G$777,СВЦЭМ!$A$34:$A$777,$A241,СВЦЭМ!$B$34:$B$777,D$225)+'СЕТ СН'!$F$12-'СЕТ СН'!$F$23</f>
        <v>-345.89521507000001</v>
      </c>
      <c r="E241" s="37">
        <f>SUMIFS(СВЦЭМ!$G$34:$G$777,СВЦЭМ!$A$34:$A$777,$A241,СВЦЭМ!$B$34:$B$777,E$225)+'СЕТ СН'!$F$12-'СЕТ СН'!$F$23</f>
        <v>-344.02008065999996</v>
      </c>
      <c r="F241" s="37">
        <f>SUMIFS(СВЦЭМ!$G$34:$G$777,СВЦЭМ!$A$34:$A$777,$A241,СВЦЭМ!$B$34:$B$777,F$225)+'СЕТ СН'!$F$12-'СЕТ СН'!$F$23</f>
        <v>-341.45316427</v>
      </c>
      <c r="G241" s="37">
        <f>SUMIFS(СВЦЭМ!$G$34:$G$777,СВЦЭМ!$A$34:$A$777,$A241,СВЦЭМ!$B$34:$B$777,G$225)+'СЕТ СН'!$F$12-'СЕТ СН'!$F$23</f>
        <v>-344.19966198999998</v>
      </c>
      <c r="H241" s="37">
        <f>SUMIFS(СВЦЭМ!$G$34:$G$777,СВЦЭМ!$A$34:$A$777,$A241,СВЦЭМ!$B$34:$B$777,H$225)+'СЕТ СН'!$F$12-'СЕТ СН'!$F$23</f>
        <v>-351.37188764000001</v>
      </c>
      <c r="I241" s="37">
        <f>SUMIFS(СВЦЭМ!$G$34:$G$777,СВЦЭМ!$A$34:$A$777,$A241,СВЦЭМ!$B$34:$B$777,I$225)+'СЕТ СН'!$F$12-'СЕТ СН'!$F$23</f>
        <v>-362.96901729000001</v>
      </c>
      <c r="J241" s="37">
        <f>SUMIFS(СВЦЭМ!$G$34:$G$777,СВЦЭМ!$A$34:$A$777,$A241,СВЦЭМ!$B$34:$B$777,J$225)+'СЕТ СН'!$F$12-'СЕТ СН'!$F$23</f>
        <v>-375.32377367999999</v>
      </c>
      <c r="K241" s="37">
        <f>SUMIFS(СВЦЭМ!$G$34:$G$777,СВЦЭМ!$A$34:$A$777,$A241,СВЦЭМ!$B$34:$B$777,K$225)+'СЕТ СН'!$F$12-'СЕТ СН'!$F$23</f>
        <v>-390.37111848999996</v>
      </c>
      <c r="L241" s="37">
        <f>SUMIFS(СВЦЭМ!$G$34:$G$777,СВЦЭМ!$A$34:$A$777,$A241,СВЦЭМ!$B$34:$B$777,L$225)+'СЕТ СН'!$F$12-'СЕТ СН'!$F$23</f>
        <v>-410.70344969999996</v>
      </c>
      <c r="M241" s="37">
        <f>SUMIFS(СВЦЭМ!$G$34:$G$777,СВЦЭМ!$A$34:$A$777,$A241,СВЦЭМ!$B$34:$B$777,M$225)+'СЕТ СН'!$F$12-'СЕТ СН'!$F$23</f>
        <v>-418.85156080000002</v>
      </c>
      <c r="N241" s="37">
        <f>SUMIFS(СВЦЭМ!$G$34:$G$777,СВЦЭМ!$A$34:$A$777,$A241,СВЦЭМ!$B$34:$B$777,N$225)+'СЕТ СН'!$F$12-'СЕТ СН'!$F$23</f>
        <v>-419.93957115000001</v>
      </c>
      <c r="O241" s="37">
        <f>SUMIFS(СВЦЭМ!$G$34:$G$777,СВЦЭМ!$A$34:$A$777,$A241,СВЦЭМ!$B$34:$B$777,O$225)+'СЕТ СН'!$F$12-'СЕТ СН'!$F$23</f>
        <v>-419.01426428000002</v>
      </c>
      <c r="P241" s="37">
        <f>SUMIFS(СВЦЭМ!$G$34:$G$777,СВЦЭМ!$A$34:$A$777,$A241,СВЦЭМ!$B$34:$B$777,P$225)+'СЕТ СН'!$F$12-'СЕТ СН'!$F$23</f>
        <v>-417.79638633000002</v>
      </c>
      <c r="Q241" s="37">
        <f>SUMIFS(СВЦЭМ!$G$34:$G$777,СВЦЭМ!$A$34:$A$777,$A241,СВЦЭМ!$B$34:$B$777,Q$225)+'СЕТ СН'!$F$12-'СЕТ СН'!$F$23</f>
        <v>-417.64068516999998</v>
      </c>
      <c r="R241" s="37">
        <f>SUMIFS(СВЦЭМ!$G$34:$G$777,СВЦЭМ!$A$34:$A$777,$A241,СВЦЭМ!$B$34:$B$777,R$225)+'СЕТ СН'!$F$12-'СЕТ СН'!$F$23</f>
        <v>-418.01624889999999</v>
      </c>
      <c r="S241" s="37">
        <f>SUMIFS(СВЦЭМ!$G$34:$G$777,СВЦЭМ!$A$34:$A$777,$A241,СВЦЭМ!$B$34:$B$777,S$225)+'СЕТ СН'!$F$12-'СЕТ СН'!$F$23</f>
        <v>-419.41063328000001</v>
      </c>
      <c r="T241" s="37">
        <f>SUMIFS(СВЦЭМ!$G$34:$G$777,СВЦЭМ!$A$34:$A$777,$A241,СВЦЭМ!$B$34:$B$777,T$225)+'СЕТ СН'!$F$12-'СЕТ СН'!$F$23</f>
        <v>-419.54343817</v>
      </c>
      <c r="U241" s="37">
        <f>SUMIFS(СВЦЭМ!$G$34:$G$777,СВЦЭМ!$A$34:$A$777,$A241,СВЦЭМ!$B$34:$B$777,U$225)+'СЕТ СН'!$F$12-'СЕТ СН'!$F$23</f>
        <v>-419.56142921000003</v>
      </c>
      <c r="V241" s="37">
        <f>SUMIFS(СВЦЭМ!$G$34:$G$777,СВЦЭМ!$A$34:$A$777,$A241,СВЦЭМ!$B$34:$B$777,V$225)+'СЕТ СН'!$F$12-'СЕТ СН'!$F$23</f>
        <v>-412.90042141000004</v>
      </c>
      <c r="W241" s="37">
        <f>SUMIFS(СВЦЭМ!$G$34:$G$777,СВЦЭМ!$A$34:$A$777,$A241,СВЦЭМ!$B$34:$B$777,W$225)+'СЕТ СН'!$F$12-'СЕТ СН'!$F$23</f>
        <v>-393.57557978</v>
      </c>
      <c r="X241" s="37">
        <f>SUMIFS(СВЦЭМ!$G$34:$G$777,СВЦЭМ!$A$34:$A$777,$A241,СВЦЭМ!$B$34:$B$777,X$225)+'СЕТ СН'!$F$12-'СЕТ СН'!$F$23</f>
        <v>-386.39500279000004</v>
      </c>
      <c r="Y241" s="37">
        <f>SUMIFS(СВЦЭМ!$G$34:$G$777,СВЦЭМ!$A$34:$A$777,$A241,СВЦЭМ!$B$34:$B$777,Y$225)+'СЕТ СН'!$F$12-'СЕТ СН'!$F$23</f>
        <v>-375.71165984999999</v>
      </c>
    </row>
    <row r="242" spans="1:25" ht="15.75" x14ac:dyDescent="0.2">
      <c r="A242" s="36">
        <f t="shared" si="6"/>
        <v>42964</v>
      </c>
      <c r="B242" s="37">
        <f>SUMIFS(СВЦЭМ!$G$34:$G$777,СВЦЭМ!$A$34:$A$777,$A242,СВЦЭМ!$B$34:$B$777,B$225)+'СЕТ СН'!$F$12-'СЕТ СН'!$F$23</f>
        <v>-368.50289464000002</v>
      </c>
      <c r="C242" s="37">
        <f>SUMIFS(СВЦЭМ!$G$34:$G$777,СВЦЭМ!$A$34:$A$777,$A242,СВЦЭМ!$B$34:$B$777,C$225)+'СЕТ СН'!$F$12-'СЕТ СН'!$F$23</f>
        <v>-357.53803470000003</v>
      </c>
      <c r="D242" s="37">
        <f>SUMIFS(СВЦЭМ!$G$34:$G$777,СВЦЭМ!$A$34:$A$777,$A242,СВЦЭМ!$B$34:$B$777,D$225)+'СЕТ СН'!$F$12-'СЕТ СН'!$F$23</f>
        <v>-348.84485224000002</v>
      </c>
      <c r="E242" s="37">
        <f>SUMIFS(СВЦЭМ!$G$34:$G$777,СВЦЭМ!$A$34:$A$777,$A242,СВЦЭМ!$B$34:$B$777,E$225)+'СЕТ СН'!$F$12-'СЕТ СН'!$F$23</f>
        <v>-345.72319395</v>
      </c>
      <c r="F242" s="37">
        <f>SUMIFS(СВЦЭМ!$G$34:$G$777,СВЦЭМ!$A$34:$A$777,$A242,СВЦЭМ!$B$34:$B$777,F$225)+'СЕТ СН'!$F$12-'СЕТ СН'!$F$23</f>
        <v>-343.46824029000004</v>
      </c>
      <c r="G242" s="37">
        <f>SUMIFS(СВЦЭМ!$G$34:$G$777,СВЦЭМ!$A$34:$A$777,$A242,СВЦЭМ!$B$34:$B$777,G$225)+'СЕТ СН'!$F$12-'СЕТ СН'!$F$23</f>
        <v>-346.70318610999999</v>
      </c>
      <c r="H242" s="37">
        <f>SUMIFS(СВЦЭМ!$G$34:$G$777,СВЦЭМ!$A$34:$A$777,$A242,СВЦЭМ!$B$34:$B$777,H$225)+'СЕТ СН'!$F$12-'СЕТ СН'!$F$23</f>
        <v>-357.88612334000004</v>
      </c>
      <c r="I242" s="37">
        <f>SUMIFS(СВЦЭМ!$G$34:$G$777,СВЦЭМ!$A$34:$A$777,$A242,СВЦЭМ!$B$34:$B$777,I$225)+'СЕТ СН'!$F$12-'СЕТ СН'!$F$23</f>
        <v>-368.22297502999999</v>
      </c>
      <c r="J242" s="37">
        <f>SUMIFS(СВЦЭМ!$G$34:$G$777,СВЦЭМ!$A$34:$A$777,$A242,СВЦЭМ!$B$34:$B$777,J$225)+'СЕТ СН'!$F$12-'СЕТ СН'!$F$23</f>
        <v>-381.00440234000001</v>
      </c>
      <c r="K242" s="37">
        <f>SUMIFS(СВЦЭМ!$G$34:$G$777,СВЦЭМ!$A$34:$A$777,$A242,СВЦЭМ!$B$34:$B$777,K$225)+'СЕТ СН'!$F$12-'СЕТ СН'!$F$23</f>
        <v>-391.41569033999997</v>
      </c>
      <c r="L242" s="37">
        <f>SUMIFS(СВЦЭМ!$G$34:$G$777,СВЦЭМ!$A$34:$A$777,$A242,СВЦЭМ!$B$34:$B$777,L$225)+'СЕТ СН'!$F$12-'СЕТ СН'!$F$23</f>
        <v>-412.21076361999997</v>
      </c>
      <c r="M242" s="37">
        <f>SUMIFS(СВЦЭМ!$G$34:$G$777,СВЦЭМ!$A$34:$A$777,$A242,СВЦЭМ!$B$34:$B$777,M$225)+'СЕТ СН'!$F$12-'СЕТ СН'!$F$23</f>
        <v>-418.81553922000001</v>
      </c>
      <c r="N242" s="37">
        <f>SUMIFS(СВЦЭМ!$G$34:$G$777,СВЦЭМ!$A$34:$A$777,$A242,СВЦЭМ!$B$34:$B$777,N$225)+'СЕТ СН'!$F$12-'СЕТ СН'!$F$23</f>
        <v>-419.63354405000001</v>
      </c>
      <c r="O242" s="37">
        <f>SUMIFS(СВЦЭМ!$G$34:$G$777,СВЦЭМ!$A$34:$A$777,$A242,СВЦЭМ!$B$34:$B$777,O$225)+'СЕТ СН'!$F$12-'СЕТ СН'!$F$23</f>
        <v>-419.21383607999996</v>
      </c>
      <c r="P242" s="37">
        <f>SUMIFS(СВЦЭМ!$G$34:$G$777,СВЦЭМ!$A$34:$A$777,$A242,СВЦЭМ!$B$34:$B$777,P$225)+'СЕТ СН'!$F$12-'СЕТ СН'!$F$23</f>
        <v>-419.07709492999999</v>
      </c>
      <c r="Q242" s="37">
        <f>SUMIFS(СВЦЭМ!$G$34:$G$777,СВЦЭМ!$A$34:$A$777,$A242,СВЦЭМ!$B$34:$B$777,Q$225)+'СЕТ СН'!$F$12-'СЕТ СН'!$F$23</f>
        <v>-418.38163223999999</v>
      </c>
      <c r="R242" s="37">
        <f>SUMIFS(СВЦЭМ!$G$34:$G$777,СВЦЭМ!$A$34:$A$777,$A242,СВЦЭМ!$B$34:$B$777,R$225)+'СЕТ СН'!$F$12-'СЕТ СН'!$F$23</f>
        <v>-419.33360013999999</v>
      </c>
      <c r="S242" s="37">
        <f>SUMIFS(СВЦЭМ!$G$34:$G$777,СВЦЭМ!$A$34:$A$777,$A242,СВЦЭМ!$B$34:$B$777,S$225)+'СЕТ СН'!$F$12-'СЕТ СН'!$F$23</f>
        <v>-420.01107019</v>
      </c>
      <c r="T242" s="37">
        <f>SUMIFS(СВЦЭМ!$G$34:$G$777,СВЦЭМ!$A$34:$A$777,$A242,СВЦЭМ!$B$34:$B$777,T$225)+'СЕТ СН'!$F$12-'СЕТ СН'!$F$23</f>
        <v>-420.42309895</v>
      </c>
      <c r="U242" s="37">
        <f>SUMIFS(СВЦЭМ!$G$34:$G$777,СВЦЭМ!$A$34:$A$777,$A242,СВЦЭМ!$B$34:$B$777,U$225)+'СЕТ СН'!$F$12-'СЕТ СН'!$F$23</f>
        <v>-419.90502529000003</v>
      </c>
      <c r="V242" s="37">
        <f>SUMIFS(СВЦЭМ!$G$34:$G$777,СВЦЭМ!$A$34:$A$777,$A242,СВЦЭМ!$B$34:$B$777,V$225)+'СЕТ СН'!$F$12-'СЕТ СН'!$F$23</f>
        <v>-414.68179652000003</v>
      </c>
      <c r="W242" s="37">
        <f>SUMIFS(СВЦЭМ!$G$34:$G$777,СВЦЭМ!$A$34:$A$777,$A242,СВЦЭМ!$B$34:$B$777,W$225)+'СЕТ СН'!$F$12-'СЕТ СН'!$F$23</f>
        <v>-400.07865122999999</v>
      </c>
      <c r="X242" s="37">
        <f>SUMIFS(СВЦЭМ!$G$34:$G$777,СВЦЭМ!$A$34:$A$777,$A242,СВЦЭМ!$B$34:$B$777,X$225)+'СЕТ СН'!$F$12-'СЕТ СН'!$F$23</f>
        <v>-387.08300797999999</v>
      </c>
      <c r="Y242" s="37">
        <f>SUMIFS(СВЦЭМ!$G$34:$G$777,СВЦЭМ!$A$34:$A$777,$A242,СВЦЭМ!$B$34:$B$777,Y$225)+'СЕТ СН'!$F$12-'СЕТ СН'!$F$23</f>
        <v>-378.65595411999999</v>
      </c>
    </row>
    <row r="243" spans="1:25" ht="15.75" x14ac:dyDescent="0.2">
      <c r="A243" s="36">
        <f t="shared" si="6"/>
        <v>42965</v>
      </c>
      <c r="B243" s="37">
        <f>SUMIFS(СВЦЭМ!$G$34:$G$777,СВЦЭМ!$A$34:$A$777,$A243,СВЦЭМ!$B$34:$B$777,B$225)+'СЕТ СН'!$F$12-'СЕТ СН'!$F$23</f>
        <v>-368.67006688000004</v>
      </c>
      <c r="C243" s="37">
        <f>SUMIFS(СВЦЭМ!$G$34:$G$777,СВЦЭМ!$A$34:$A$777,$A243,СВЦЭМ!$B$34:$B$777,C$225)+'СЕТ СН'!$F$12-'СЕТ СН'!$F$23</f>
        <v>-354.34643756000003</v>
      </c>
      <c r="D243" s="37">
        <f>SUMIFS(СВЦЭМ!$G$34:$G$777,СВЦЭМ!$A$34:$A$777,$A243,СВЦЭМ!$B$34:$B$777,D$225)+'СЕТ СН'!$F$12-'СЕТ СН'!$F$23</f>
        <v>-345.94578772</v>
      </c>
      <c r="E243" s="37">
        <f>SUMIFS(СВЦЭМ!$G$34:$G$777,СВЦЭМ!$A$34:$A$777,$A243,СВЦЭМ!$B$34:$B$777,E$225)+'СЕТ СН'!$F$12-'СЕТ СН'!$F$23</f>
        <v>-341.70928368</v>
      </c>
      <c r="F243" s="37">
        <f>SUMIFS(СВЦЭМ!$G$34:$G$777,СВЦЭМ!$A$34:$A$777,$A243,СВЦЭМ!$B$34:$B$777,F$225)+'СЕТ СН'!$F$12-'СЕТ СН'!$F$23</f>
        <v>-340.16392716999997</v>
      </c>
      <c r="G243" s="37">
        <f>SUMIFS(СВЦЭМ!$G$34:$G$777,СВЦЭМ!$A$34:$A$777,$A243,СВЦЭМ!$B$34:$B$777,G$225)+'СЕТ СН'!$F$12-'СЕТ СН'!$F$23</f>
        <v>-341.86117204999999</v>
      </c>
      <c r="H243" s="37">
        <f>SUMIFS(СВЦЭМ!$G$34:$G$777,СВЦЭМ!$A$34:$A$777,$A243,СВЦЭМ!$B$34:$B$777,H$225)+'СЕТ СН'!$F$12-'СЕТ СН'!$F$23</f>
        <v>-356.90601386000003</v>
      </c>
      <c r="I243" s="37">
        <f>SUMIFS(СВЦЭМ!$G$34:$G$777,СВЦЭМ!$A$34:$A$777,$A243,СВЦЭМ!$B$34:$B$777,I$225)+'СЕТ СН'!$F$12-'СЕТ СН'!$F$23</f>
        <v>-368.51469065000003</v>
      </c>
      <c r="J243" s="37">
        <f>SUMIFS(СВЦЭМ!$G$34:$G$777,СВЦЭМ!$A$34:$A$777,$A243,СВЦЭМ!$B$34:$B$777,J$225)+'СЕТ СН'!$F$12-'СЕТ СН'!$F$23</f>
        <v>-381.89160576</v>
      </c>
      <c r="K243" s="37">
        <f>SUMIFS(СВЦЭМ!$G$34:$G$777,СВЦЭМ!$A$34:$A$777,$A243,СВЦЭМ!$B$34:$B$777,K$225)+'СЕТ СН'!$F$12-'СЕТ СН'!$F$23</f>
        <v>-391.63398674999996</v>
      </c>
      <c r="L243" s="37">
        <f>SUMIFS(СВЦЭМ!$G$34:$G$777,СВЦЭМ!$A$34:$A$777,$A243,СВЦЭМ!$B$34:$B$777,L$225)+'СЕТ СН'!$F$12-'СЕТ СН'!$F$23</f>
        <v>-413.99098521999997</v>
      </c>
      <c r="M243" s="37">
        <f>SUMIFS(СВЦЭМ!$G$34:$G$777,СВЦЭМ!$A$34:$A$777,$A243,СВЦЭМ!$B$34:$B$777,M$225)+'СЕТ СН'!$F$12-'СЕТ СН'!$F$23</f>
        <v>-421.70915711999999</v>
      </c>
      <c r="N243" s="37">
        <f>SUMIFS(СВЦЭМ!$G$34:$G$777,СВЦЭМ!$A$34:$A$777,$A243,СВЦЭМ!$B$34:$B$777,N$225)+'СЕТ СН'!$F$12-'СЕТ СН'!$F$23</f>
        <v>-421.23615451000001</v>
      </c>
      <c r="O243" s="37">
        <f>SUMIFS(СВЦЭМ!$G$34:$G$777,СВЦЭМ!$A$34:$A$777,$A243,СВЦЭМ!$B$34:$B$777,O$225)+'СЕТ СН'!$F$12-'СЕТ СН'!$F$23</f>
        <v>-422.81831276000003</v>
      </c>
      <c r="P243" s="37">
        <f>SUMIFS(СВЦЭМ!$G$34:$G$777,СВЦЭМ!$A$34:$A$777,$A243,СВЦЭМ!$B$34:$B$777,P$225)+'СЕТ СН'!$F$12-'СЕТ СН'!$F$23</f>
        <v>-420.71133447</v>
      </c>
      <c r="Q243" s="37">
        <f>SUMIFS(СВЦЭМ!$G$34:$G$777,СВЦЭМ!$A$34:$A$777,$A243,СВЦЭМ!$B$34:$B$777,Q$225)+'СЕТ СН'!$F$12-'СЕТ СН'!$F$23</f>
        <v>-419.76280782000003</v>
      </c>
      <c r="R243" s="37">
        <f>SUMIFS(СВЦЭМ!$G$34:$G$777,СВЦЭМ!$A$34:$A$777,$A243,СВЦЭМ!$B$34:$B$777,R$225)+'СЕТ СН'!$F$12-'СЕТ СН'!$F$23</f>
        <v>-418.18411544000003</v>
      </c>
      <c r="S243" s="37">
        <f>SUMIFS(СВЦЭМ!$G$34:$G$777,СВЦЭМ!$A$34:$A$777,$A243,СВЦЭМ!$B$34:$B$777,S$225)+'СЕТ СН'!$F$12-'СЕТ СН'!$F$23</f>
        <v>-421.47379151999996</v>
      </c>
      <c r="T243" s="37">
        <f>SUMIFS(СВЦЭМ!$G$34:$G$777,СВЦЭМ!$A$34:$A$777,$A243,СВЦЭМ!$B$34:$B$777,T$225)+'СЕТ СН'!$F$12-'СЕТ СН'!$F$23</f>
        <v>-419.31707378999999</v>
      </c>
      <c r="U243" s="37">
        <f>SUMIFS(СВЦЭМ!$G$34:$G$777,СВЦЭМ!$A$34:$A$777,$A243,СВЦЭМ!$B$34:$B$777,U$225)+'СЕТ СН'!$F$12-'СЕТ СН'!$F$23</f>
        <v>-419.92218285000001</v>
      </c>
      <c r="V243" s="37">
        <f>SUMIFS(СВЦЭМ!$G$34:$G$777,СВЦЭМ!$A$34:$A$777,$A243,СВЦЭМ!$B$34:$B$777,V$225)+'СЕТ СН'!$F$12-'СЕТ СН'!$F$23</f>
        <v>-412.09323755000003</v>
      </c>
      <c r="W243" s="37">
        <f>SUMIFS(СВЦЭМ!$G$34:$G$777,СВЦЭМ!$A$34:$A$777,$A243,СВЦЭМ!$B$34:$B$777,W$225)+'СЕТ СН'!$F$12-'СЕТ СН'!$F$23</f>
        <v>-394.65222044999996</v>
      </c>
      <c r="X243" s="37">
        <f>SUMIFS(СВЦЭМ!$G$34:$G$777,СВЦЭМ!$A$34:$A$777,$A243,СВЦЭМ!$B$34:$B$777,X$225)+'СЕТ СН'!$F$12-'СЕТ СН'!$F$23</f>
        <v>-384.72505432000003</v>
      </c>
      <c r="Y243" s="37">
        <f>SUMIFS(СВЦЭМ!$G$34:$G$777,СВЦЭМ!$A$34:$A$777,$A243,СВЦЭМ!$B$34:$B$777,Y$225)+'СЕТ СН'!$F$12-'СЕТ СН'!$F$23</f>
        <v>-376.57071457000001</v>
      </c>
    </row>
    <row r="244" spans="1:25" ht="15.75" x14ac:dyDescent="0.2">
      <c r="A244" s="36">
        <f t="shared" si="6"/>
        <v>42966</v>
      </c>
      <c r="B244" s="37">
        <f>SUMIFS(СВЦЭМ!$G$34:$G$777,СВЦЭМ!$A$34:$A$777,$A244,СВЦЭМ!$B$34:$B$777,B$225)+'СЕТ СН'!$F$12-'СЕТ СН'!$F$23</f>
        <v>-367.13508709999996</v>
      </c>
      <c r="C244" s="37">
        <f>SUMIFS(СВЦЭМ!$G$34:$G$777,СВЦЭМ!$A$34:$A$777,$A244,СВЦЭМ!$B$34:$B$777,C$225)+'СЕТ СН'!$F$12-'СЕТ СН'!$F$23</f>
        <v>-353.40326313000003</v>
      </c>
      <c r="D244" s="37">
        <f>SUMIFS(СВЦЭМ!$G$34:$G$777,СВЦЭМ!$A$34:$A$777,$A244,СВЦЭМ!$B$34:$B$777,D$225)+'СЕТ СН'!$F$12-'СЕТ СН'!$F$23</f>
        <v>-345.15644022000004</v>
      </c>
      <c r="E244" s="37">
        <f>SUMIFS(СВЦЭМ!$G$34:$G$777,СВЦЭМ!$A$34:$A$777,$A244,СВЦЭМ!$B$34:$B$777,E$225)+'СЕТ СН'!$F$12-'СЕТ СН'!$F$23</f>
        <v>-341.44722479000001</v>
      </c>
      <c r="F244" s="37">
        <f>SUMIFS(СВЦЭМ!$G$34:$G$777,СВЦЭМ!$A$34:$A$777,$A244,СВЦЭМ!$B$34:$B$777,F$225)+'СЕТ СН'!$F$12-'СЕТ СН'!$F$23</f>
        <v>-340.58419196</v>
      </c>
      <c r="G244" s="37">
        <f>SUMIFS(СВЦЭМ!$G$34:$G$777,СВЦЭМ!$A$34:$A$777,$A244,СВЦЭМ!$B$34:$B$777,G$225)+'СЕТ СН'!$F$12-'СЕТ СН'!$F$23</f>
        <v>-341.29734020000001</v>
      </c>
      <c r="H244" s="37">
        <f>SUMIFS(СВЦЭМ!$G$34:$G$777,СВЦЭМ!$A$34:$A$777,$A244,СВЦЭМ!$B$34:$B$777,H$225)+'СЕТ СН'!$F$12-'СЕТ СН'!$F$23</f>
        <v>-346.63073800000001</v>
      </c>
      <c r="I244" s="37">
        <f>SUMIFS(СВЦЭМ!$G$34:$G$777,СВЦЭМ!$A$34:$A$777,$A244,СВЦЭМ!$B$34:$B$777,I$225)+'СЕТ СН'!$F$12-'СЕТ СН'!$F$23</f>
        <v>-358.89091007000002</v>
      </c>
      <c r="J244" s="37">
        <f>SUMIFS(СВЦЭМ!$G$34:$G$777,СВЦЭМ!$A$34:$A$777,$A244,СВЦЭМ!$B$34:$B$777,J$225)+'СЕТ СН'!$F$12-'СЕТ СН'!$F$23</f>
        <v>-381.16951967</v>
      </c>
      <c r="K244" s="37">
        <f>SUMIFS(СВЦЭМ!$G$34:$G$777,СВЦЭМ!$A$34:$A$777,$A244,СВЦЭМ!$B$34:$B$777,K$225)+'СЕТ СН'!$F$12-'СЕТ СН'!$F$23</f>
        <v>-395.23834944999999</v>
      </c>
      <c r="L244" s="37">
        <f>SUMIFS(СВЦЭМ!$G$34:$G$777,СВЦЭМ!$A$34:$A$777,$A244,СВЦЭМ!$B$34:$B$777,L$225)+'СЕТ СН'!$F$12-'СЕТ СН'!$F$23</f>
        <v>-420.85466009999999</v>
      </c>
      <c r="M244" s="37">
        <f>SUMIFS(СВЦЭМ!$G$34:$G$777,СВЦЭМ!$A$34:$A$777,$A244,СВЦЭМ!$B$34:$B$777,M$225)+'СЕТ СН'!$F$12-'СЕТ СН'!$F$23</f>
        <v>-425.47657334999997</v>
      </c>
      <c r="N244" s="37">
        <f>SUMIFS(СВЦЭМ!$G$34:$G$777,СВЦЭМ!$A$34:$A$777,$A244,СВЦЭМ!$B$34:$B$777,N$225)+'СЕТ СН'!$F$12-'СЕТ СН'!$F$23</f>
        <v>-424.92156765999999</v>
      </c>
      <c r="O244" s="37">
        <f>SUMIFS(СВЦЭМ!$G$34:$G$777,СВЦЭМ!$A$34:$A$777,$A244,СВЦЭМ!$B$34:$B$777,O$225)+'СЕТ СН'!$F$12-'СЕТ СН'!$F$23</f>
        <v>-424.67229366999999</v>
      </c>
      <c r="P244" s="37">
        <f>SUMIFS(СВЦЭМ!$G$34:$G$777,СВЦЭМ!$A$34:$A$777,$A244,СВЦЭМ!$B$34:$B$777,P$225)+'СЕТ СН'!$F$12-'СЕТ СН'!$F$23</f>
        <v>-423.43454818999999</v>
      </c>
      <c r="Q244" s="37">
        <f>SUMIFS(СВЦЭМ!$G$34:$G$777,СВЦЭМ!$A$34:$A$777,$A244,СВЦЭМ!$B$34:$B$777,Q$225)+'СЕТ СН'!$F$12-'СЕТ СН'!$F$23</f>
        <v>-424.36632215999998</v>
      </c>
      <c r="R244" s="37">
        <f>SUMIFS(СВЦЭМ!$G$34:$G$777,СВЦЭМ!$A$34:$A$777,$A244,СВЦЭМ!$B$34:$B$777,R$225)+'СЕТ СН'!$F$12-'СЕТ СН'!$F$23</f>
        <v>-425.00676059</v>
      </c>
      <c r="S244" s="37">
        <f>SUMIFS(СВЦЭМ!$G$34:$G$777,СВЦЭМ!$A$34:$A$777,$A244,СВЦЭМ!$B$34:$B$777,S$225)+'СЕТ СН'!$F$12-'СЕТ СН'!$F$23</f>
        <v>-425.83657175999997</v>
      </c>
      <c r="T244" s="37">
        <f>SUMIFS(СВЦЭМ!$G$34:$G$777,СВЦЭМ!$A$34:$A$777,$A244,СВЦЭМ!$B$34:$B$777,T$225)+'СЕТ СН'!$F$12-'СЕТ СН'!$F$23</f>
        <v>-423.80315480000002</v>
      </c>
      <c r="U244" s="37">
        <f>SUMIFS(СВЦЭМ!$G$34:$G$777,СВЦЭМ!$A$34:$A$777,$A244,СВЦЭМ!$B$34:$B$777,U$225)+'СЕТ СН'!$F$12-'СЕТ СН'!$F$23</f>
        <v>-423.39754247999997</v>
      </c>
      <c r="V244" s="37">
        <f>SUMIFS(СВЦЭМ!$G$34:$G$777,СВЦЭМ!$A$34:$A$777,$A244,СВЦЭМ!$B$34:$B$777,V$225)+'СЕТ СН'!$F$12-'СЕТ СН'!$F$23</f>
        <v>-422.36875999</v>
      </c>
      <c r="W244" s="37">
        <f>SUMIFS(СВЦЭМ!$G$34:$G$777,СВЦЭМ!$A$34:$A$777,$A244,СВЦЭМ!$B$34:$B$777,W$225)+'СЕТ СН'!$F$12-'СЕТ СН'!$F$23</f>
        <v>-407.47914642000001</v>
      </c>
      <c r="X244" s="37">
        <f>SUMIFS(СВЦЭМ!$G$34:$G$777,СВЦЭМ!$A$34:$A$777,$A244,СВЦЭМ!$B$34:$B$777,X$225)+'СЕТ СН'!$F$12-'СЕТ СН'!$F$23</f>
        <v>-393.35295640999999</v>
      </c>
      <c r="Y244" s="37">
        <f>SUMIFS(СВЦЭМ!$G$34:$G$777,СВЦЭМ!$A$34:$A$777,$A244,СВЦЭМ!$B$34:$B$777,Y$225)+'СЕТ СН'!$F$12-'СЕТ СН'!$F$23</f>
        <v>-380.73687751</v>
      </c>
    </row>
    <row r="245" spans="1:25" ht="15.75" x14ac:dyDescent="0.2">
      <c r="A245" s="36">
        <f t="shared" si="6"/>
        <v>42967</v>
      </c>
      <c r="B245" s="37">
        <f>SUMIFS(СВЦЭМ!$G$34:$G$777,СВЦЭМ!$A$34:$A$777,$A245,СВЦЭМ!$B$34:$B$777,B$225)+'СЕТ СН'!$F$12-'СЕТ СН'!$F$23</f>
        <v>-379.30095848999997</v>
      </c>
      <c r="C245" s="37">
        <f>SUMIFS(СВЦЭМ!$G$34:$G$777,СВЦЭМ!$A$34:$A$777,$A245,СВЦЭМ!$B$34:$B$777,C$225)+'СЕТ СН'!$F$12-'СЕТ СН'!$F$23</f>
        <v>-368.32499784000004</v>
      </c>
      <c r="D245" s="37">
        <f>SUMIFS(СВЦЭМ!$G$34:$G$777,СВЦЭМ!$A$34:$A$777,$A245,СВЦЭМ!$B$34:$B$777,D$225)+'СЕТ СН'!$F$12-'СЕТ СН'!$F$23</f>
        <v>-367.01734095</v>
      </c>
      <c r="E245" s="37">
        <f>SUMIFS(СВЦЭМ!$G$34:$G$777,СВЦЭМ!$A$34:$A$777,$A245,СВЦЭМ!$B$34:$B$777,E$225)+'СЕТ СН'!$F$12-'СЕТ СН'!$F$23</f>
        <v>-364.02710057000002</v>
      </c>
      <c r="F245" s="37">
        <f>SUMIFS(СВЦЭМ!$G$34:$G$777,СВЦЭМ!$A$34:$A$777,$A245,СВЦЭМ!$B$34:$B$777,F$225)+'СЕТ СН'!$F$12-'СЕТ СН'!$F$23</f>
        <v>-362.93023094</v>
      </c>
      <c r="G245" s="37">
        <f>SUMIFS(СВЦЭМ!$G$34:$G$777,СВЦЭМ!$A$34:$A$777,$A245,СВЦЭМ!$B$34:$B$777,G$225)+'СЕТ СН'!$F$12-'СЕТ СН'!$F$23</f>
        <v>-362.14719066999999</v>
      </c>
      <c r="H245" s="37">
        <f>SUMIFS(СВЦЭМ!$G$34:$G$777,СВЦЭМ!$A$34:$A$777,$A245,СВЦЭМ!$B$34:$B$777,H$225)+'СЕТ СН'!$F$12-'СЕТ СН'!$F$23</f>
        <v>-360.33872385000001</v>
      </c>
      <c r="I245" s="37">
        <f>SUMIFS(СВЦЭМ!$G$34:$G$777,СВЦЭМ!$A$34:$A$777,$A245,СВЦЭМ!$B$34:$B$777,I$225)+'СЕТ СН'!$F$12-'СЕТ СН'!$F$23</f>
        <v>-358.25272697000003</v>
      </c>
      <c r="J245" s="37">
        <f>SUMIFS(СВЦЭМ!$G$34:$G$777,СВЦЭМ!$A$34:$A$777,$A245,СВЦЭМ!$B$34:$B$777,J$225)+'СЕТ СН'!$F$12-'СЕТ СН'!$F$23</f>
        <v>-378.61022022999998</v>
      </c>
      <c r="K245" s="37">
        <f>SUMIFS(СВЦЭМ!$G$34:$G$777,СВЦЭМ!$A$34:$A$777,$A245,СВЦЭМ!$B$34:$B$777,K$225)+'СЕТ СН'!$F$12-'СЕТ СН'!$F$23</f>
        <v>-390.27472562000003</v>
      </c>
      <c r="L245" s="37">
        <f>SUMIFS(СВЦЭМ!$G$34:$G$777,СВЦЭМ!$A$34:$A$777,$A245,СВЦЭМ!$B$34:$B$777,L$225)+'СЕТ СН'!$F$12-'СЕТ СН'!$F$23</f>
        <v>-417.02378518</v>
      </c>
      <c r="M245" s="37">
        <f>SUMIFS(СВЦЭМ!$G$34:$G$777,СВЦЭМ!$A$34:$A$777,$A245,СВЦЭМ!$B$34:$B$777,M$225)+'СЕТ СН'!$F$12-'СЕТ СН'!$F$23</f>
        <v>-423.11470978</v>
      </c>
      <c r="N245" s="37">
        <f>SUMIFS(СВЦЭМ!$G$34:$G$777,СВЦЭМ!$A$34:$A$777,$A245,СВЦЭМ!$B$34:$B$777,N$225)+'СЕТ СН'!$F$12-'СЕТ СН'!$F$23</f>
        <v>-423.06949284000001</v>
      </c>
      <c r="O245" s="37">
        <f>SUMIFS(СВЦЭМ!$G$34:$G$777,СВЦЭМ!$A$34:$A$777,$A245,СВЦЭМ!$B$34:$B$777,O$225)+'СЕТ СН'!$F$12-'СЕТ СН'!$F$23</f>
        <v>-423.66500298</v>
      </c>
      <c r="P245" s="37">
        <f>SUMIFS(СВЦЭМ!$G$34:$G$777,СВЦЭМ!$A$34:$A$777,$A245,СВЦЭМ!$B$34:$B$777,P$225)+'СЕТ СН'!$F$12-'СЕТ СН'!$F$23</f>
        <v>-423.36992780000003</v>
      </c>
      <c r="Q245" s="37">
        <f>SUMIFS(СВЦЭМ!$G$34:$G$777,СВЦЭМ!$A$34:$A$777,$A245,СВЦЭМ!$B$34:$B$777,Q$225)+'СЕТ СН'!$F$12-'СЕТ СН'!$F$23</f>
        <v>-422.37367912000002</v>
      </c>
      <c r="R245" s="37">
        <f>SUMIFS(СВЦЭМ!$G$34:$G$777,СВЦЭМ!$A$34:$A$777,$A245,СВЦЭМ!$B$34:$B$777,R$225)+'СЕТ СН'!$F$12-'СЕТ СН'!$F$23</f>
        <v>-420.17350505000002</v>
      </c>
      <c r="S245" s="37">
        <f>SUMIFS(СВЦЭМ!$G$34:$G$777,СВЦЭМ!$A$34:$A$777,$A245,СВЦЭМ!$B$34:$B$777,S$225)+'СЕТ СН'!$F$12-'СЕТ СН'!$F$23</f>
        <v>-411.69660182999996</v>
      </c>
      <c r="T245" s="37">
        <f>SUMIFS(СВЦЭМ!$G$34:$G$777,СВЦЭМ!$A$34:$A$777,$A245,СВЦЭМ!$B$34:$B$777,T$225)+'СЕТ СН'!$F$12-'СЕТ СН'!$F$23</f>
        <v>-412.64284203</v>
      </c>
      <c r="U245" s="37">
        <f>SUMIFS(СВЦЭМ!$G$34:$G$777,СВЦЭМ!$A$34:$A$777,$A245,СВЦЭМ!$B$34:$B$777,U$225)+'СЕТ СН'!$F$12-'СЕТ СН'!$F$23</f>
        <v>-414.19507563000002</v>
      </c>
      <c r="V245" s="37">
        <f>SUMIFS(СВЦЭМ!$G$34:$G$777,СВЦЭМ!$A$34:$A$777,$A245,СВЦЭМ!$B$34:$B$777,V$225)+'СЕТ СН'!$F$12-'СЕТ СН'!$F$23</f>
        <v>-406.86367896000002</v>
      </c>
      <c r="W245" s="37">
        <f>SUMIFS(СВЦЭМ!$G$34:$G$777,СВЦЭМ!$A$34:$A$777,$A245,СВЦЭМ!$B$34:$B$777,W$225)+'СЕТ СН'!$F$12-'СЕТ СН'!$F$23</f>
        <v>-392.79189057999997</v>
      </c>
      <c r="X245" s="37">
        <f>SUMIFS(СВЦЭМ!$G$34:$G$777,СВЦЭМ!$A$34:$A$777,$A245,СВЦЭМ!$B$34:$B$777,X$225)+'СЕТ СН'!$F$12-'СЕТ СН'!$F$23</f>
        <v>-396.27904526999998</v>
      </c>
      <c r="Y245" s="37">
        <f>SUMIFS(СВЦЭМ!$G$34:$G$777,СВЦЭМ!$A$34:$A$777,$A245,СВЦЭМ!$B$34:$B$777,Y$225)+'СЕТ СН'!$F$12-'СЕТ СН'!$F$23</f>
        <v>-385.88377334</v>
      </c>
    </row>
    <row r="246" spans="1:25" ht="15.75" x14ac:dyDescent="0.2">
      <c r="A246" s="36">
        <f t="shared" si="6"/>
        <v>42968</v>
      </c>
      <c r="B246" s="37">
        <f>SUMIFS(СВЦЭМ!$G$34:$G$777,СВЦЭМ!$A$34:$A$777,$A246,СВЦЭМ!$B$34:$B$777,B$225)+'СЕТ СН'!$F$12-'СЕТ СН'!$F$23</f>
        <v>-368.15438078</v>
      </c>
      <c r="C246" s="37">
        <f>SUMIFS(СВЦЭМ!$G$34:$G$777,СВЦЭМ!$A$34:$A$777,$A246,СВЦЭМ!$B$34:$B$777,C$225)+'СЕТ СН'!$F$12-'СЕТ СН'!$F$23</f>
        <v>-353.88651635999997</v>
      </c>
      <c r="D246" s="37">
        <f>SUMIFS(СВЦЭМ!$G$34:$G$777,СВЦЭМ!$A$34:$A$777,$A246,СВЦЭМ!$B$34:$B$777,D$225)+'СЕТ СН'!$F$12-'СЕТ СН'!$F$23</f>
        <v>-350.63598991999999</v>
      </c>
      <c r="E246" s="37">
        <f>SUMIFS(СВЦЭМ!$G$34:$G$777,СВЦЭМ!$A$34:$A$777,$A246,СВЦЭМ!$B$34:$B$777,E$225)+'СЕТ СН'!$F$12-'СЕТ СН'!$F$23</f>
        <v>-347.16261966000002</v>
      </c>
      <c r="F246" s="37">
        <f>SUMIFS(СВЦЭМ!$G$34:$G$777,СВЦЭМ!$A$34:$A$777,$A246,СВЦЭМ!$B$34:$B$777,F$225)+'СЕТ СН'!$F$12-'СЕТ СН'!$F$23</f>
        <v>-346.68960212000002</v>
      </c>
      <c r="G246" s="37">
        <f>SUMIFS(СВЦЭМ!$G$34:$G$777,СВЦЭМ!$A$34:$A$777,$A246,СВЦЭМ!$B$34:$B$777,G$225)+'СЕТ СН'!$F$12-'СЕТ СН'!$F$23</f>
        <v>-346.19059326000001</v>
      </c>
      <c r="H246" s="37">
        <f>SUMIFS(СВЦЭМ!$G$34:$G$777,СВЦЭМ!$A$34:$A$777,$A246,СВЦЭМ!$B$34:$B$777,H$225)+'СЕТ СН'!$F$12-'СЕТ СН'!$F$23</f>
        <v>-354.12035134999996</v>
      </c>
      <c r="I246" s="37">
        <f>SUMIFS(СВЦЭМ!$G$34:$G$777,СВЦЭМ!$A$34:$A$777,$A246,СВЦЭМ!$B$34:$B$777,I$225)+'СЕТ СН'!$F$12-'СЕТ СН'!$F$23</f>
        <v>-366.20352766999997</v>
      </c>
      <c r="J246" s="37">
        <f>SUMIFS(СВЦЭМ!$G$34:$G$777,СВЦЭМ!$A$34:$A$777,$A246,СВЦЭМ!$B$34:$B$777,J$225)+'СЕТ СН'!$F$12-'СЕТ СН'!$F$23</f>
        <v>-380.14673464999998</v>
      </c>
      <c r="K246" s="37">
        <f>SUMIFS(СВЦЭМ!$G$34:$G$777,СВЦЭМ!$A$34:$A$777,$A246,СВЦЭМ!$B$34:$B$777,K$225)+'СЕТ СН'!$F$12-'СЕТ СН'!$F$23</f>
        <v>-397.07310923</v>
      </c>
      <c r="L246" s="37">
        <f>SUMIFS(СВЦЭМ!$G$34:$G$777,СВЦЭМ!$A$34:$A$777,$A246,СВЦЭМ!$B$34:$B$777,L$225)+'СЕТ СН'!$F$12-'СЕТ СН'!$F$23</f>
        <v>-417.18924888999999</v>
      </c>
      <c r="M246" s="37">
        <f>SUMIFS(СВЦЭМ!$G$34:$G$777,СВЦЭМ!$A$34:$A$777,$A246,СВЦЭМ!$B$34:$B$777,M$225)+'СЕТ СН'!$F$12-'СЕТ СН'!$F$23</f>
        <v>-423.27966162999996</v>
      </c>
      <c r="N246" s="37">
        <f>SUMIFS(СВЦЭМ!$G$34:$G$777,СВЦЭМ!$A$34:$A$777,$A246,СВЦЭМ!$B$34:$B$777,N$225)+'СЕТ СН'!$F$12-'СЕТ СН'!$F$23</f>
        <v>-422.55595799000002</v>
      </c>
      <c r="O246" s="37">
        <f>SUMIFS(СВЦЭМ!$G$34:$G$777,СВЦЭМ!$A$34:$A$777,$A246,СВЦЭМ!$B$34:$B$777,O$225)+'СЕТ СН'!$F$12-'СЕТ СН'!$F$23</f>
        <v>-423.92449067000001</v>
      </c>
      <c r="P246" s="37">
        <f>SUMIFS(СВЦЭМ!$G$34:$G$777,СВЦЭМ!$A$34:$A$777,$A246,СВЦЭМ!$B$34:$B$777,P$225)+'СЕТ СН'!$F$12-'СЕТ СН'!$F$23</f>
        <v>-423.18461337999997</v>
      </c>
      <c r="Q246" s="37">
        <f>SUMIFS(СВЦЭМ!$G$34:$G$777,СВЦЭМ!$A$34:$A$777,$A246,СВЦЭМ!$B$34:$B$777,Q$225)+'СЕТ СН'!$F$12-'СЕТ СН'!$F$23</f>
        <v>-423.05606924</v>
      </c>
      <c r="R246" s="37">
        <f>SUMIFS(СВЦЭМ!$G$34:$G$777,СВЦЭМ!$A$34:$A$777,$A246,СВЦЭМ!$B$34:$B$777,R$225)+'СЕТ СН'!$F$12-'СЕТ СН'!$F$23</f>
        <v>-422.55626408000001</v>
      </c>
      <c r="S246" s="37">
        <f>SUMIFS(СВЦЭМ!$G$34:$G$777,СВЦЭМ!$A$34:$A$777,$A246,СВЦЭМ!$B$34:$B$777,S$225)+'СЕТ СН'!$F$12-'СЕТ СН'!$F$23</f>
        <v>-425.73886536999998</v>
      </c>
      <c r="T246" s="37">
        <f>SUMIFS(СВЦЭМ!$G$34:$G$777,СВЦЭМ!$A$34:$A$777,$A246,СВЦЭМ!$B$34:$B$777,T$225)+'СЕТ СН'!$F$12-'СЕТ СН'!$F$23</f>
        <v>-421.71405687000004</v>
      </c>
      <c r="U246" s="37">
        <f>SUMIFS(СВЦЭМ!$G$34:$G$777,СВЦЭМ!$A$34:$A$777,$A246,СВЦЭМ!$B$34:$B$777,U$225)+'СЕТ СН'!$F$12-'СЕТ СН'!$F$23</f>
        <v>-421.74611156000003</v>
      </c>
      <c r="V246" s="37">
        <f>SUMIFS(СВЦЭМ!$G$34:$G$777,СВЦЭМ!$A$34:$A$777,$A246,СВЦЭМ!$B$34:$B$777,V$225)+'СЕТ СН'!$F$12-'СЕТ СН'!$F$23</f>
        <v>-419.47165383000004</v>
      </c>
      <c r="W246" s="37">
        <f>SUMIFS(СВЦЭМ!$G$34:$G$777,СВЦЭМ!$A$34:$A$777,$A246,СВЦЭМ!$B$34:$B$777,W$225)+'СЕТ СН'!$F$12-'СЕТ СН'!$F$23</f>
        <v>-404.08069012999999</v>
      </c>
      <c r="X246" s="37">
        <f>SUMIFS(СВЦЭМ!$G$34:$G$777,СВЦЭМ!$A$34:$A$777,$A246,СВЦЭМ!$B$34:$B$777,X$225)+'СЕТ СН'!$F$12-'СЕТ СН'!$F$23</f>
        <v>-389.19862238999997</v>
      </c>
      <c r="Y246" s="37">
        <f>SUMIFS(СВЦЭМ!$G$34:$G$777,СВЦЭМ!$A$34:$A$777,$A246,СВЦЭМ!$B$34:$B$777,Y$225)+'СЕТ СН'!$F$12-'СЕТ СН'!$F$23</f>
        <v>-376.86303339</v>
      </c>
    </row>
    <row r="247" spans="1:25" ht="15.75" x14ac:dyDescent="0.2">
      <c r="A247" s="36">
        <f t="shared" si="6"/>
        <v>42969</v>
      </c>
      <c r="B247" s="37">
        <f>SUMIFS(СВЦЭМ!$G$34:$G$777,СВЦЭМ!$A$34:$A$777,$A247,СВЦЭМ!$B$34:$B$777,B$225)+'СЕТ СН'!$F$12-'СЕТ СН'!$F$23</f>
        <v>-357.36952535</v>
      </c>
      <c r="C247" s="37">
        <f>SUMIFS(СВЦЭМ!$G$34:$G$777,СВЦЭМ!$A$34:$A$777,$A247,СВЦЭМ!$B$34:$B$777,C$225)+'СЕТ СН'!$F$12-'СЕТ СН'!$F$23</f>
        <v>-355.19037068</v>
      </c>
      <c r="D247" s="37">
        <f>SUMIFS(СВЦЭМ!$G$34:$G$777,СВЦЭМ!$A$34:$A$777,$A247,СВЦЭМ!$B$34:$B$777,D$225)+'СЕТ СН'!$F$12-'СЕТ СН'!$F$23</f>
        <v>-344.72584449999999</v>
      </c>
      <c r="E247" s="37">
        <f>SUMIFS(СВЦЭМ!$G$34:$G$777,СВЦЭМ!$A$34:$A$777,$A247,СВЦЭМ!$B$34:$B$777,E$225)+'СЕТ СН'!$F$12-'СЕТ СН'!$F$23</f>
        <v>-337.28071940000001</v>
      </c>
      <c r="F247" s="37">
        <f>SUMIFS(СВЦЭМ!$G$34:$G$777,СВЦЭМ!$A$34:$A$777,$A247,СВЦЭМ!$B$34:$B$777,F$225)+'СЕТ СН'!$F$12-'СЕТ СН'!$F$23</f>
        <v>-337.71953624000002</v>
      </c>
      <c r="G247" s="37">
        <f>SUMIFS(СВЦЭМ!$G$34:$G$777,СВЦЭМ!$A$34:$A$777,$A247,СВЦЭМ!$B$34:$B$777,G$225)+'СЕТ СН'!$F$12-'СЕТ СН'!$F$23</f>
        <v>-337.72588368000004</v>
      </c>
      <c r="H247" s="37">
        <f>SUMIFS(СВЦЭМ!$G$34:$G$777,СВЦЭМ!$A$34:$A$777,$A247,СВЦЭМ!$B$34:$B$777,H$225)+'СЕТ СН'!$F$12-'СЕТ СН'!$F$23</f>
        <v>-354.15833513999996</v>
      </c>
      <c r="I247" s="37">
        <f>SUMIFS(СВЦЭМ!$G$34:$G$777,СВЦЭМ!$A$34:$A$777,$A247,СВЦЭМ!$B$34:$B$777,I$225)+'СЕТ СН'!$F$12-'СЕТ СН'!$F$23</f>
        <v>-362.21401887000002</v>
      </c>
      <c r="J247" s="37">
        <f>SUMIFS(СВЦЭМ!$G$34:$G$777,СВЦЭМ!$A$34:$A$777,$A247,СВЦЭМ!$B$34:$B$777,J$225)+'СЕТ СН'!$F$12-'СЕТ СН'!$F$23</f>
        <v>-377.80598106000002</v>
      </c>
      <c r="K247" s="37">
        <f>SUMIFS(СВЦЭМ!$G$34:$G$777,СВЦЭМ!$A$34:$A$777,$A247,СВЦЭМ!$B$34:$B$777,K$225)+'СЕТ СН'!$F$12-'СЕТ СН'!$F$23</f>
        <v>-392.25089035999997</v>
      </c>
      <c r="L247" s="37">
        <f>SUMIFS(СВЦЭМ!$G$34:$G$777,СВЦЭМ!$A$34:$A$777,$A247,СВЦЭМ!$B$34:$B$777,L$225)+'СЕТ СН'!$F$12-'СЕТ СН'!$F$23</f>
        <v>-415.14441090000003</v>
      </c>
      <c r="M247" s="37">
        <f>SUMIFS(СВЦЭМ!$G$34:$G$777,СВЦЭМ!$A$34:$A$777,$A247,СВЦЭМ!$B$34:$B$777,M$225)+'СЕТ СН'!$F$12-'СЕТ СН'!$F$23</f>
        <v>-418.61257954000001</v>
      </c>
      <c r="N247" s="37">
        <f>SUMIFS(СВЦЭМ!$G$34:$G$777,СВЦЭМ!$A$34:$A$777,$A247,СВЦЭМ!$B$34:$B$777,N$225)+'СЕТ СН'!$F$12-'СЕТ СН'!$F$23</f>
        <v>-418.92219510000001</v>
      </c>
      <c r="O247" s="37">
        <f>SUMIFS(СВЦЭМ!$G$34:$G$777,СВЦЭМ!$A$34:$A$777,$A247,СВЦЭМ!$B$34:$B$777,O$225)+'СЕТ СН'!$F$12-'СЕТ СН'!$F$23</f>
        <v>-419.27246744000001</v>
      </c>
      <c r="P247" s="37">
        <f>SUMIFS(СВЦЭМ!$G$34:$G$777,СВЦЭМ!$A$34:$A$777,$A247,СВЦЭМ!$B$34:$B$777,P$225)+'СЕТ СН'!$F$12-'СЕТ СН'!$F$23</f>
        <v>-419.10385143999997</v>
      </c>
      <c r="Q247" s="37">
        <f>SUMIFS(СВЦЭМ!$G$34:$G$777,СВЦЭМ!$A$34:$A$777,$A247,СВЦЭМ!$B$34:$B$777,Q$225)+'СЕТ СН'!$F$12-'СЕТ СН'!$F$23</f>
        <v>-419.62984353000002</v>
      </c>
      <c r="R247" s="37">
        <f>SUMIFS(СВЦЭМ!$G$34:$G$777,СВЦЭМ!$A$34:$A$777,$A247,СВЦЭМ!$B$34:$B$777,R$225)+'СЕТ СН'!$F$12-'СЕТ СН'!$F$23</f>
        <v>-419.37200079000002</v>
      </c>
      <c r="S247" s="37">
        <f>SUMIFS(СВЦЭМ!$G$34:$G$777,СВЦЭМ!$A$34:$A$777,$A247,СВЦЭМ!$B$34:$B$777,S$225)+'СЕТ СН'!$F$12-'СЕТ СН'!$F$23</f>
        <v>-420.30342072999997</v>
      </c>
      <c r="T247" s="37">
        <f>SUMIFS(СВЦЭМ!$G$34:$G$777,СВЦЭМ!$A$34:$A$777,$A247,СВЦЭМ!$B$34:$B$777,T$225)+'СЕТ СН'!$F$12-'СЕТ СН'!$F$23</f>
        <v>-417.08290516</v>
      </c>
      <c r="U247" s="37">
        <f>SUMIFS(СВЦЭМ!$G$34:$G$777,СВЦЭМ!$A$34:$A$777,$A247,СВЦЭМ!$B$34:$B$777,U$225)+'СЕТ СН'!$F$12-'СЕТ СН'!$F$23</f>
        <v>-416.89255075</v>
      </c>
      <c r="V247" s="37">
        <f>SUMIFS(СВЦЭМ!$G$34:$G$777,СВЦЭМ!$A$34:$A$777,$A247,СВЦЭМ!$B$34:$B$777,V$225)+'СЕТ СН'!$F$12-'СЕТ СН'!$F$23</f>
        <v>-416.40858519</v>
      </c>
      <c r="W247" s="37">
        <f>SUMIFS(СВЦЭМ!$G$34:$G$777,СВЦЭМ!$A$34:$A$777,$A247,СВЦЭМ!$B$34:$B$777,W$225)+'СЕТ СН'!$F$12-'СЕТ СН'!$F$23</f>
        <v>-400.00888087999999</v>
      </c>
      <c r="X247" s="37">
        <f>SUMIFS(СВЦЭМ!$G$34:$G$777,СВЦЭМ!$A$34:$A$777,$A247,СВЦЭМ!$B$34:$B$777,X$225)+'СЕТ СН'!$F$12-'СЕТ СН'!$F$23</f>
        <v>-385.21304557999997</v>
      </c>
      <c r="Y247" s="37">
        <f>SUMIFS(СВЦЭМ!$G$34:$G$777,СВЦЭМ!$A$34:$A$777,$A247,СВЦЭМ!$B$34:$B$777,Y$225)+'СЕТ СН'!$F$12-'СЕТ СН'!$F$23</f>
        <v>-371.50955392000003</v>
      </c>
    </row>
    <row r="248" spans="1:25" ht="15.75" x14ac:dyDescent="0.2">
      <c r="A248" s="36">
        <f t="shared" si="6"/>
        <v>42970</v>
      </c>
      <c r="B248" s="37">
        <f>SUMIFS(СВЦЭМ!$G$34:$G$777,СВЦЭМ!$A$34:$A$777,$A248,СВЦЭМ!$B$34:$B$777,B$225)+'СЕТ СН'!$F$12-'СЕТ СН'!$F$23</f>
        <v>-354.76716703</v>
      </c>
      <c r="C248" s="37">
        <f>SUMIFS(СВЦЭМ!$G$34:$G$777,СВЦЭМ!$A$34:$A$777,$A248,СВЦЭМ!$B$34:$B$777,C$225)+'СЕТ СН'!$F$12-'СЕТ СН'!$F$23</f>
        <v>-357.23422547999996</v>
      </c>
      <c r="D248" s="37">
        <f>SUMIFS(СВЦЭМ!$G$34:$G$777,СВЦЭМ!$A$34:$A$777,$A248,СВЦЭМ!$B$34:$B$777,D$225)+'СЕТ СН'!$F$12-'СЕТ СН'!$F$23</f>
        <v>-363.55401627000003</v>
      </c>
      <c r="E248" s="37">
        <f>SUMIFS(СВЦЭМ!$G$34:$G$777,СВЦЭМ!$A$34:$A$777,$A248,СВЦЭМ!$B$34:$B$777,E$225)+'СЕТ СН'!$F$12-'СЕТ СН'!$F$23</f>
        <v>-364.95022122</v>
      </c>
      <c r="F248" s="37">
        <f>SUMIFS(СВЦЭМ!$G$34:$G$777,СВЦЭМ!$A$34:$A$777,$A248,СВЦЭМ!$B$34:$B$777,F$225)+'СЕТ СН'!$F$12-'СЕТ СН'!$F$23</f>
        <v>-365.91368888</v>
      </c>
      <c r="G248" s="37">
        <f>SUMIFS(СВЦЭМ!$G$34:$G$777,СВЦЭМ!$A$34:$A$777,$A248,СВЦЭМ!$B$34:$B$777,G$225)+'СЕТ СН'!$F$12-'СЕТ СН'!$F$23</f>
        <v>-350.66656332000002</v>
      </c>
      <c r="H248" s="37">
        <f>SUMIFS(СВЦЭМ!$G$34:$G$777,СВЦЭМ!$A$34:$A$777,$A248,СВЦЭМ!$B$34:$B$777,H$225)+'СЕТ СН'!$F$12-'СЕТ СН'!$F$23</f>
        <v>-344.63702552000001</v>
      </c>
      <c r="I248" s="37">
        <f>SUMIFS(СВЦЭМ!$G$34:$G$777,СВЦЭМ!$A$34:$A$777,$A248,СВЦЭМ!$B$34:$B$777,I$225)+'СЕТ СН'!$F$12-'СЕТ СН'!$F$23</f>
        <v>-358.91839802999999</v>
      </c>
      <c r="J248" s="37">
        <f>SUMIFS(СВЦЭМ!$G$34:$G$777,СВЦЭМ!$A$34:$A$777,$A248,СВЦЭМ!$B$34:$B$777,J$225)+'СЕТ СН'!$F$12-'СЕТ СН'!$F$23</f>
        <v>-379.99542331999999</v>
      </c>
      <c r="K248" s="37">
        <f>SUMIFS(СВЦЭМ!$G$34:$G$777,СВЦЭМ!$A$34:$A$777,$A248,СВЦЭМ!$B$34:$B$777,K$225)+'СЕТ СН'!$F$12-'СЕТ СН'!$F$23</f>
        <v>-388.97038802999998</v>
      </c>
      <c r="L248" s="37">
        <f>SUMIFS(СВЦЭМ!$G$34:$G$777,СВЦЭМ!$A$34:$A$777,$A248,СВЦЭМ!$B$34:$B$777,L$225)+'СЕТ СН'!$F$12-'СЕТ СН'!$F$23</f>
        <v>-407.35611358</v>
      </c>
      <c r="M248" s="37">
        <f>SUMIFS(СВЦЭМ!$G$34:$G$777,СВЦЭМ!$A$34:$A$777,$A248,СВЦЭМ!$B$34:$B$777,M$225)+'СЕТ СН'!$F$12-'СЕТ СН'!$F$23</f>
        <v>-415.74575870000001</v>
      </c>
      <c r="N248" s="37">
        <f>SUMIFS(СВЦЭМ!$G$34:$G$777,СВЦЭМ!$A$34:$A$777,$A248,СВЦЭМ!$B$34:$B$777,N$225)+'СЕТ СН'!$F$12-'СЕТ СН'!$F$23</f>
        <v>-414.16763437999998</v>
      </c>
      <c r="O248" s="37">
        <f>SUMIFS(СВЦЭМ!$G$34:$G$777,СВЦЭМ!$A$34:$A$777,$A248,СВЦЭМ!$B$34:$B$777,O$225)+'СЕТ СН'!$F$12-'СЕТ СН'!$F$23</f>
        <v>-415.40367220999997</v>
      </c>
      <c r="P248" s="37">
        <f>SUMIFS(СВЦЭМ!$G$34:$G$777,СВЦЭМ!$A$34:$A$777,$A248,СВЦЭМ!$B$34:$B$777,P$225)+'СЕТ СН'!$F$12-'СЕТ СН'!$F$23</f>
        <v>-415.76179952999996</v>
      </c>
      <c r="Q248" s="37">
        <f>SUMIFS(СВЦЭМ!$G$34:$G$777,СВЦЭМ!$A$34:$A$777,$A248,СВЦЭМ!$B$34:$B$777,Q$225)+'СЕТ СН'!$F$12-'СЕТ СН'!$F$23</f>
        <v>-415.89618125999999</v>
      </c>
      <c r="R248" s="37">
        <f>SUMIFS(СВЦЭМ!$G$34:$G$777,СВЦЭМ!$A$34:$A$777,$A248,СВЦЭМ!$B$34:$B$777,R$225)+'СЕТ СН'!$F$12-'СЕТ СН'!$F$23</f>
        <v>-416.03579683999999</v>
      </c>
      <c r="S248" s="37">
        <f>SUMIFS(СВЦЭМ!$G$34:$G$777,СВЦЭМ!$A$34:$A$777,$A248,СВЦЭМ!$B$34:$B$777,S$225)+'СЕТ СН'!$F$12-'СЕТ СН'!$F$23</f>
        <v>-418.64659732000001</v>
      </c>
      <c r="T248" s="37">
        <f>SUMIFS(СВЦЭМ!$G$34:$G$777,СВЦЭМ!$A$34:$A$777,$A248,СВЦЭМ!$B$34:$B$777,T$225)+'СЕТ СН'!$F$12-'СЕТ СН'!$F$23</f>
        <v>-414.05696719000002</v>
      </c>
      <c r="U248" s="37">
        <f>SUMIFS(СВЦЭМ!$G$34:$G$777,СВЦЭМ!$A$34:$A$777,$A248,СВЦЭМ!$B$34:$B$777,U$225)+'СЕТ СН'!$F$12-'СЕТ СН'!$F$23</f>
        <v>-413.65121505000002</v>
      </c>
      <c r="V248" s="37">
        <f>SUMIFS(СВЦЭМ!$G$34:$G$777,СВЦЭМ!$A$34:$A$777,$A248,СВЦЭМ!$B$34:$B$777,V$225)+'СЕТ СН'!$F$12-'СЕТ СН'!$F$23</f>
        <v>-412.08294738000001</v>
      </c>
      <c r="W248" s="37">
        <f>SUMIFS(СВЦЭМ!$G$34:$G$777,СВЦЭМ!$A$34:$A$777,$A248,СВЦЭМ!$B$34:$B$777,W$225)+'СЕТ СН'!$F$12-'СЕТ СН'!$F$23</f>
        <v>-399.97425185999998</v>
      </c>
      <c r="X248" s="37">
        <f>SUMIFS(СВЦЭМ!$G$34:$G$777,СВЦЭМ!$A$34:$A$777,$A248,СВЦЭМ!$B$34:$B$777,X$225)+'СЕТ СН'!$F$12-'СЕТ СН'!$F$23</f>
        <v>-394.60897841999997</v>
      </c>
      <c r="Y248" s="37">
        <f>SUMIFS(СВЦЭМ!$G$34:$G$777,СВЦЭМ!$A$34:$A$777,$A248,СВЦЭМ!$B$34:$B$777,Y$225)+'СЕТ СН'!$F$12-'СЕТ СН'!$F$23</f>
        <v>-373.89358182000001</v>
      </c>
    </row>
    <row r="249" spans="1:25" ht="15.75" x14ac:dyDescent="0.2">
      <c r="A249" s="36">
        <f t="shared" si="6"/>
        <v>42971</v>
      </c>
      <c r="B249" s="37">
        <f>SUMIFS(СВЦЭМ!$G$34:$G$777,СВЦЭМ!$A$34:$A$777,$A249,СВЦЭМ!$B$34:$B$777,B$225)+'СЕТ СН'!$F$12-'СЕТ СН'!$F$23</f>
        <v>-364.67166192000002</v>
      </c>
      <c r="C249" s="37">
        <f>SUMIFS(СВЦЭМ!$G$34:$G$777,СВЦЭМ!$A$34:$A$777,$A249,СВЦЭМ!$B$34:$B$777,C$225)+'СЕТ СН'!$F$12-'СЕТ СН'!$F$23</f>
        <v>-356.01803957999999</v>
      </c>
      <c r="D249" s="37">
        <f>SUMIFS(СВЦЭМ!$G$34:$G$777,СВЦЭМ!$A$34:$A$777,$A249,СВЦЭМ!$B$34:$B$777,D$225)+'СЕТ СН'!$F$12-'СЕТ СН'!$F$23</f>
        <v>-350.18051431000004</v>
      </c>
      <c r="E249" s="37">
        <f>SUMIFS(СВЦЭМ!$G$34:$G$777,СВЦЭМ!$A$34:$A$777,$A249,СВЦЭМ!$B$34:$B$777,E$225)+'СЕТ СН'!$F$12-'СЕТ СН'!$F$23</f>
        <v>-341.56414881000001</v>
      </c>
      <c r="F249" s="37">
        <f>SUMIFS(СВЦЭМ!$G$34:$G$777,СВЦЭМ!$A$34:$A$777,$A249,СВЦЭМ!$B$34:$B$777,F$225)+'СЕТ СН'!$F$12-'СЕТ СН'!$F$23</f>
        <v>-339.23669863999999</v>
      </c>
      <c r="G249" s="37">
        <f>SUMIFS(СВЦЭМ!$G$34:$G$777,СВЦЭМ!$A$34:$A$777,$A249,СВЦЭМ!$B$34:$B$777,G$225)+'СЕТ СН'!$F$12-'СЕТ СН'!$F$23</f>
        <v>-349.18480187</v>
      </c>
      <c r="H249" s="37">
        <f>SUMIFS(СВЦЭМ!$G$34:$G$777,СВЦЭМ!$A$34:$A$777,$A249,СВЦЭМ!$B$34:$B$777,H$225)+'СЕТ СН'!$F$12-'СЕТ СН'!$F$23</f>
        <v>-360.83656518999999</v>
      </c>
      <c r="I249" s="37">
        <f>SUMIFS(СВЦЭМ!$G$34:$G$777,СВЦЭМ!$A$34:$A$777,$A249,СВЦЭМ!$B$34:$B$777,I$225)+'СЕТ СН'!$F$12-'СЕТ СН'!$F$23</f>
        <v>-366.88906291000001</v>
      </c>
      <c r="J249" s="37">
        <f>SUMIFS(СВЦЭМ!$G$34:$G$777,СВЦЭМ!$A$34:$A$777,$A249,СВЦЭМ!$B$34:$B$777,J$225)+'СЕТ СН'!$F$12-'СЕТ СН'!$F$23</f>
        <v>-380.58151036000004</v>
      </c>
      <c r="K249" s="37">
        <f>SUMIFS(СВЦЭМ!$G$34:$G$777,СВЦЭМ!$A$34:$A$777,$A249,СВЦЭМ!$B$34:$B$777,K$225)+'СЕТ СН'!$F$12-'СЕТ СН'!$F$23</f>
        <v>-392.31834778000001</v>
      </c>
      <c r="L249" s="37">
        <f>SUMIFS(СВЦЭМ!$G$34:$G$777,СВЦЭМ!$A$34:$A$777,$A249,СВЦЭМ!$B$34:$B$777,L$225)+'СЕТ СН'!$F$12-'СЕТ СН'!$F$23</f>
        <v>-411.89770191000002</v>
      </c>
      <c r="M249" s="37">
        <f>SUMIFS(СВЦЭМ!$G$34:$G$777,СВЦЭМ!$A$34:$A$777,$A249,СВЦЭМ!$B$34:$B$777,M$225)+'СЕТ СН'!$F$12-'СЕТ СН'!$F$23</f>
        <v>-419.46910439999999</v>
      </c>
      <c r="N249" s="37">
        <f>SUMIFS(СВЦЭМ!$G$34:$G$777,СВЦЭМ!$A$34:$A$777,$A249,СВЦЭМ!$B$34:$B$777,N$225)+'СЕТ СН'!$F$12-'СЕТ СН'!$F$23</f>
        <v>-420.77110536999999</v>
      </c>
      <c r="O249" s="37">
        <f>SUMIFS(СВЦЭМ!$G$34:$G$777,СВЦЭМ!$A$34:$A$777,$A249,СВЦЭМ!$B$34:$B$777,O$225)+'СЕТ СН'!$F$12-'СЕТ СН'!$F$23</f>
        <v>-419.56364486000001</v>
      </c>
      <c r="P249" s="37">
        <f>SUMIFS(СВЦЭМ!$G$34:$G$777,СВЦЭМ!$A$34:$A$777,$A249,СВЦЭМ!$B$34:$B$777,P$225)+'СЕТ СН'!$F$12-'СЕТ СН'!$F$23</f>
        <v>-418.53998379999996</v>
      </c>
      <c r="Q249" s="37">
        <f>SUMIFS(СВЦЭМ!$G$34:$G$777,СВЦЭМ!$A$34:$A$777,$A249,СВЦЭМ!$B$34:$B$777,Q$225)+'СЕТ СН'!$F$12-'СЕТ СН'!$F$23</f>
        <v>-417.22526726000001</v>
      </c>
      <c r="R249" s="37">
        <f>SUMIFS(СВЦЭМ!$G$34:$G$777,СВЦЭМ!$A$34:$A$777,$A249,СВЦЭМ!$B$34:$B$777,R$225)+'СЕТ СН'!$F$12-'СЕТ СН'!$F$23</f>
        <v>-417.90245480999999</v>
      </c>
      <c r="S249" s="37">
        <f>SUMIFS(СВЦЭМ!$G$34:$G$777,СВЦЭМ!$A$34:$A$777,$A249,СВЦЭМ!$B$34:$B$777,S$225)+'СЕТ СН'!$F$12-'СЕТ СН'!$F$23</f>
        <v>-419.51321931000001</v>
      </c>
      <c r="T249" s="37">
        <f>SUMIFS(СВЦЭМ!$G$34:$G$777,СВЦЭМ!$A$34:$A$777,$A249,СВЦЭМ!$B$34:$B$777,T$225)+'СЕТ СН'!$F$12-'СЕТ СН'!$F$23</f>
        <v>-420.28126832999999</v>
      </c>
      <c r="U249" s="37">
        <f>SUMIFS(СВЦЭМ!$G$34:$G$777,СВЦЭМ!$A$34:$A$777,$A249,СВЦЭМ!$B$34:$B$777,U$225)+'СЕТ СН'!$F$12-'СЕТ СН'!$F$23</f>
        <v>-420.41489100000001</v>
      </c>
      <c r="V249" s="37">
        <f>SUMIFS(СВЦЭМ!$G$34:$G$777,СВЦЭМ!$A$34:$A$777,$A249,СВЦЭМ!$B$34:$B$777,V$225)+'СЕТ СН'!$F$12-'СЕТ СН'!$F$23</f>
        <v>-411.05642657999999</v>
      </c>
      <c r="W249" s="37">
        <f>SUMIFS(СВЦЭМ!$G$34:$G$777,СВЦЭМ!$A$34:$A$777,$A249,СВЦЭМ!$B$34:$B$777,W$225)+'СЕТ СН'!$F$12-'СЕТ СН'!$F$23</f>
        <v>-393.45221663000001</v>
      </c>
      <c r="X249" s="37">
        <f>SUMIFS(СВЦЭМ!$G$34:$G$777,СВЦЭМ!$A$34:$A$777,$A249,СВЦЭМ!$B$34:$B$777,X$225)+'СЕТ СН'!$F$12-'СЕТ СН'!$F$23</f>
        <v>-389.86971093</v>
      </c>
      <c r="Y249" s="37">
        <f>SUMIFS(СВЦЭМ!$G$34:$G$777,СВЦЭМ!$A$34:$A$777,$A249,СВЦЭМ!$B$34:$B$777,Y$225)+'СЕТ СН'!$F$12-'СЕТ СН'!$F$23</f>
        <v>-379.01177454000003</v>
      </c>
    </row>
    <row r="250" spans="1:25" ht="15.75" x14ac:dyDescent="0.2">
      <c r="A250" s="36">
        <f t="shared" si="6"/>
        <v>42972</v>
      </c>
      <c r="B250" s="37">
        <f>SUMIFS(СВЦЭМ!$G$34:$G$777,СВЦЭМ!$A$34:$A$777,$A250,СВЦЭМ!$B$34:$B$777,B$225)+'СЕТ СН'!$F$12-'СЕТ СН'!$F$23</f>
        <v>-365.56382210000004</v>
      </c>
      <c r="C250" s="37">
        <f>SUMIFS(СВЦЭМ!$G$34:$G$777,СВЦЭМ!$A$34:$A$777,$A250,СВЦЭМ!$B$34:$B$777,C$225)+'СЕТ СН'!$F$12-'СЕТ СН'!$F$23</f>
        <v>-352.25020298999999</v>
      </c>
      <c r="D250" s="37">
        <f>SUMIFS(СВЦЭМ!$G$34:$G$777,СВЦЭМ!$A$34:$A$777,$A250,СВЦЭМ!$B$34:$B$777,D$225)+'СЕТ СН'!$F$12-'СЕТ СН'!$F$23</f>
        <v>-346.32404027000001</v>
      </c>
      <c r="E250" s="37">
        <f>SUMIFS(СВЦЭМ!$G$34:$G$777,СВЦЭМ!$A$34:$A$777,$A250,СВЦЭМ!$B$34:$B$777,E$225)+'СЕТ СН'!$F$12-'СЕТ СН'!$F$23</f>
        <v>-343.84892912999999</v>
      </c>
      <c r="F250" s="37">
        <f>SUMIFS(СВЦЭМ!$G$34:$G$777,СВЦЭМ!$A$34:$A$777,$A250,СВЦЭМ!$B$34:$B$777,F$225)+'СЕТ СН'!$F$12-'СЕТ СН'!$F$23</f>
        <v>-342.67303949999996</v>
      </c>
      <c r="G250" s="37">
        <f>SUMIFS(СВЦЭМ!$G$34:$G$777,СВЦЭМ!$A$34:$A$777,$A250,СВЦЭМ!$B$34:$B$777,G$225)+'СЕТ СН'!$F$12-'СЕТ СН'!$F$23</f>
        <v>-345.18090465</v>
      </c>
      <c r="H250" s="37">
        <f>SUMIFS(СВЦЭМ!$G$34:$G$777,СВЦЭМ!$A$34:$A$777,$A250,СВЦЭМ!$B$34:$B$777,H$225)+'СЕТ СН'!$F$12-'СЕТ СН'!$F$23</f>
        <v>-357.57085389999997</v>
      </c>
      <c r="I250" s="37">
        <f>SUMIFS(СВЦЭМ!$G$34:$G$777,СВЦЭМ!$A$34:$A$777,$A250,СВЦЭМ!$B$34:$B$777,I$225)+'СЕТ СН'!$F$12-'СЕТ СН'!$F$23</f>
        <v>-371.28971103999999</v>
      </c>
      <c r="J250" s="37">
        <f>SUMIFS(СВЦЭМ!$G$34:$G$777,СВЦЭМ!$A$34:$A$777,$A250,СВЦЭМ!$B$34:$B$777,J$225)+'СЕТ СН'!$F$12-'СЕТ СН'!$F$23</f>
        <v>-383.55361532000001</v>
      </c>
      <c r="K250" s="37">
        <f>SUMIFS(СВЦЭМ!$G$34:$G$777,СВЦЭМ!$A$34:$A$777,$A250,СВЦЭМ!$B$34:$B$777,K$225)+'СЕТ СН'!$F$12-'СЕТ СН'!$F$23</f>
        <v>-397.13187474</v>
      </c>
      <c r="L250" s="37">
        <f>SUMIFS(СВЦЭМ!$G$34:$G$777,СВЦЭМ!$A$34:$A$777,$A250,СВЦЭМ!$B$34:$B$777,L$225)+'СЕТ СН'!$F$12-'СЕТ СН'!$F$23</f>
        <v>-416.55240172000003</v>
      </c>
      <c r="M250" s="37">
        <f>SUMIFS(СВЦЭМ!$G$34:$G$777,СВЦЭМ!$A$34:$A$777,$A250,СВЦЭМ!$B$34:$B$777,M$225)+'СЕТ СН'!$F$12-'СЕТ СН'!$F$23</f>
        <v>-422.76658452999999</v>
      </c>
      <c r="N250" s="37">
        <f>SUMIFS(СВЦЭМ!$G$34:$G$777,СВЦЭМ!$A$34:$A$777,$A250,СВЦЭМ!$B$34:$B$777,N$225)+'СЕТ СН'!$F$12-'СЕТ СН'!$F$23</f>
        <v>-424.73592790999999</v>
      </c>
      <c r="O250" s="37">
        <f>SUMIFS(СВЦЭМ!$G$34:$G$777,СВЦЭМ!$A$34:$A$777,$A250,СВЦЭМ!$B$34:$B$777,O$225)+'СЕТ СН'!$F$12-'СЕТ СН'!$F$23</f>
        <v>-424.92950768000003</v>
      </c>
      <c r="P250" s="37">
        <f>SUMIFS(СВЦЭМ!$G$34:$G$777,СВЦЭМ!$A$34:$A$777,$A250,СВЦЭМ!$B$34:$B$777,P$225)+'СЕТ СН'!$F$12-'СЕТ СН'!$F$23</f>
        <v>-423.31377139</v>
      </c>
      <c r="Q250" s="37">
        <f>SUMIFS(СВЦЭМ!$G$34:$G$777,СВЦЭМ!$A$34:$A$777,$A250,СВЦЭМ!$B$34:$B$777,Q$225)+'СЕТ СН'!$F$12-'СЕТ СН'!$F$23</f>
        <v>-421.61734766999996</v>
      </c>
      <c r="R250" s="37">
        <f>SUMIFS(СВЦЭМ!$G$34:$G$777,СВЦЭМ!$A$34:$A$777,$A250,СВЦЭМ!$B$34:$B$777,R$225)+'СЕТ СН'!$F$12-'СЕТ СН'!$F$23</f>
        <v>-420.17973132999998</v>
      </c>
      <c r="S250" s="37">
        <f>SUMIFS(СВЦЭМ!$G$34:$G$777,СВЦЭМ!$A$34:$A$777,$A250,СВЦЭМ!$B$34:$B$777,S$225)+'СЕТ СН'!$F$12-'СЕТ СН'!$F$23</f>
        <v>-422.15265821000003</v>
      </c>
      <c r="T250" s="37">
        <f>SUMIFS(СВЦЭМ!$G$34:$G$777,СВЦЭМ!$A$34:$A$777,$A250,СВЦЭМ!$B$34:$B$777,T$225)+'СЕТ СН'!$F$12-'СЕТ СН'!$F$23</f>
        <v>-420.97207976000004</v>
      </c>
      <c r="U250" s="37">
        <f>SUMIFS(СВЦЭМ!$G$34:$G$777,СВЦЭМ!$A$34:$A$777,$A250,СВЦЭМ!$B$34:$B$777,U$225)+'СЕТ СН'!$F$12-'СЕТ СН'!$F$23</f>
        <v>-420.30054375999998</v>
      </c>
      <c r="V250" s="37">
        <f>SUMIFS(СВЦЭМ!$G$34:$G$777,СВЦЭМ!$A$34:$A$777,$A250,СВЦЭМ!$B$34:$B$777,V$225)+'СЕТ СН'!$F$12-'СЕТ СН'!$F$23</f>
        <v>-412.16843197000003</v>
      </c>
      <c r="W250" s="37">
        <f>SUMIFS(СВЦЭМ!$G$34:$G$777,СВЦЭМ!$A$34:$A$777,$A250,СВЦЭМ!$B$34:$B$777,W$225)+'СЕТ СН'!$F$12-'СЕТ СН'!$F$23</f>
        <v>-397.73402160000001</v>
      </c>
      <c r="X250" s="37">
        <f>SUMIFS(СВЦЭМ!$G$34:$G$777,СВЦЭМ!$A$34:$A$777,$A250,СВЦЭМ!$B$34:$B$777,X$225)+'СЕТ СН'!$F$12-'СЕТ СН'!$F$23</f>
        <v>-383.51787300000001</v>
      </c>
      <c r="Y250" s="37">
        <f>SUMIFS(СВЦЭМ!$G$34:$G$777,СВЦЭМ!$A$34:$A$777,$A250,СВЦЭМ!$B$34:$B$777,Y$225)+'СЕТ СН'!$F$12-'СЕТ СН'!$F$23</f>
        <v>-373.08988225999997</v>
      </c>
    </row>
    <row r="251" spans="1:25" ht="15.75" x14ac:dyDescent="0.2">
      <c r="A251" s="36">
        <f t="shared" si="6"/>
        <v>42973</v>
      </c>
      <c r="B251" s="37">
        <f>SUMIFS(СВЦЭМ!$G$34:$G$777,СВЦЭМ!$A$34:$A$777,$A251,СВЦЭМ!$B$34:$B$777,B$225)+'СЕТ СН'!$F$12-'СЕТ СН'!$F$23</f>
        <v>-374.78719394999996</v>
      </c>
      <c r="C251" s="37">
        <f>SUMIFS(СВЦЭМ!$G$34:$G$777,СВЦЭМ!$A$34:$A$777,$A251,СВЦЭМ!$B$34:$B$777,C$225)+'СЕТ СН'!$F$12-'СЕТ СН'!$F$23</f>
        <v>-363.51831764999997</v>
      </c>
      <c r="D251" s="37">
        <f>SUMIFS(СВЦЭМ!$G$34:$G$777,СВЦЭМ!$A$34:$A$777,$A251,СВЦЭМ!$B$34:$B$777,D$225)+'СЕТ СН'!$F$12-'СЕТ СН'!$F$23</f>
        <v>-356.34102638000002</v>
      </c>
      <c r="E251" s="37">
        <f>SUMIFS(СВЦЭМ!$G$34:$G$777,СВЦЭМ!$A$34:$A$777,$A251,СВЦЭМ!$B$34:$B$777,E$225)+'СЕТ СН'!$F$12-'СЕТ СН'!$F$23</f>
        <v>-353.17096663000001</v>
      </c>
      <c r="F251" s="37">
        <f>SUMIFS(СВЦЭМ!$G$34:$G$777,СВЦЭМ!$A$34:$A$777,$A251,СВЦЭМ!$B$34:$B$777,F$225)+'СЕТ СН'!$F$12-'СЕТ СН'!$F$23</f>
        <v>-351.66539484999998</v>
      </c>
      <c r="G251" s="37">
        <f>SUMIFS(СВЦЭМ!$G$34:$G$777,СВЦЭМ!$A$34:$A$777,$A251,СВЦЭМ!$B$34:$B$777,G$225)+'СЕТ СН'!$F$12-'СЕТ СН'!$F$23</f>
        <v>-353.23518726999998</v>
      </c>
      <c r="H251" s="37">
        <f>SUMIFS(СВЦЭМ!$G$34:$G$777,СВЦЭМ!$A$34:$A$777,$A251,СВЦЭМ!$B$34:$B$777,H$225)+'СЕТ СН'!$F$12-'СЕТ СН'!$F$23</f>
        <v>-357.58080472</v>
      </c>
      <c r="I251" s="37">
        <f>SUMIFS(СВЦЭМ!$G$34:$G$777,СВЦЭМ!$A$34:$A$777,$A251,СВЦЭМ!$B$34:$B$777,I$225)+'СЕТ СН'!$F$12-'СЕТ СН'!$F$23</f>
        <v>-360.12649526000001</v>
      </c>
      <c r="J251" s="37">
        <f>SUMIFS(СВЦЭМ!$G$34:$G$777,СВЦЭМ!$A$34:$A$777,$A251,СВЦЭМ!$B$34:$B$777,J$225)+'СЕТ СН'!$F$12-'СЕТ СН'!$F$23</f>
        <v>-378.40926547999999</v>
      </c>
      <c r="K251" s="37">
        <f>SUMIFS(СВЦЭМ!$G$34:$G$777,СВЦЭМ!$A$34:$A$777,$A251,СВЦЭМ!$B$34:$B$777,K$225)+'СЕТ СН'!$F$12-'СЕТ СН'!$F$23</f>
        <v>-394.83019731000002</v>
      </c>
      <c r="L251" s="37">
        <f>SUMIFS(СВЦЭМ!$G$34:$G$777,СВЦЭМ!$A$34:$A$777,$A251,СВЦЭМ!$B$34:$B$777,L$225)+'СЕТ СН'!$F$12-'СЕТ СН'!$F$23</f>
        <v>-419.81357293999997</v>
      </c>
      <c r="M251" s="37">
        <f>SUMIFS(СВЦЭМ!$G$34:$G$777,СВЦЭМ!$A$34:$A$777,$A251,СВЦЭМ!$B$34:$B$777,M$225)+'СЕТ СН'!$F$12-'СЕТ СН'!$F$23</f>
        <v>-427.99285951000002</v>
      </c>
      <c r="N251" s="37">
        <f>SUMIFS(СВЦЭМ!$G$34:$G$777,СВЦЭМ!$A$34:$A$777,$A251,СВЦЭМ!$B$34:$B$777,N$225)+'СЕТ СН'!$F$12-'СЕТ СН'!$F$23</f>
        <v>-426.22383747000003</v>
      </c>
      <c r="O251" s="37">
        <f>SUMIFS(СВЦЭМ!$G$34:$G$777,СВЦЭМ!$A$34:$A$777,$A251,СВЦЭМ!$B$34:$B$777,O$225)+'СЕТ СН'!$F$12-'СЕТ СН'!$F$23</f>
        <v>-426.85483196000001</v>
      </c>
      <c r="P251" s="37">
        <f>SUMIFS(СВЦЭМ!$G$34:$G$777,СВЦЭМ!$A$34:$A$777,$A251,СВЦЭМ!$B$34:$B$777,P$225)+'СЕТ СН'!$F$12-'СЕТ СН'!$F$23</f>
        <v>-425.89667431999999</v>
      </c>
      <c r="Q251" s="37">
        <f>SUMIFS(СВЦЭМ!$G$34:$G$777,СВЦЭМ!$A$34:$A$777,$A251,СВЦЭМ!$B$34:$B$777,Q$225)+'СЕТ СН'!$F$12-'СЕТ СН'!$F$23</f>
        <v>-425.08466529999998</v>
      </c>
      <c r="R251" s="37">
        <f>SUMIFS(СВЦЭМ!$G$34:$G$777,СВЦЭМ!$A$34:$A$777,$A251,СВЦЭМ!$B$34:$B$777,R$225)+'СЕТ СН'!$F$12-'СЕТ СН'!$F$23</f>
        <v>-424.55616585999996</v>
      </c>
      <c r="S251" s="37">
        <f>SUMIFS(СВЦЭМ!$G$34:$G$777,СВЦЭМ!$A$34:$A$777,$A251,СВЦЭМ!$B$34:$B$777,S$225)+'СЕТ СН'!$F$12-'СЕТ СН'!$F$23</f>
        <v>-427.54881455999998</v>
      </c>
      <c r="T251" s="37">
        <f>SUMIFS(СВЦЭМ!$G$34:$G$777,СВЦЭМ!$A$34:$A$777,$A251,СВЦЭМ!$B$34:$B$777,T$225)+'СЕТ СН'!$F$12-'СЕТ СН'!$F$23</f>
        <v>-426.36862653000003</v>
      </c>
      <c r="U251" s="37">
        <f>SUMIFS(СВЦЭМ!$G$34:$G$777,СВЦЭМ!$A$34:$A$777,$A251,СВЦЭМ!$B$34:$B$777,U$225)+'СЕТ СН'!$F$12-'СЕТ СН'!$F$23</f>
        <v>-424.70227955999997</v>
      </c>
      <c r="V251" s="37">
        <f>SUMIFS(СВЦЭМ!$G$34:$G$777,СВЦЭМ!$A$34:$A$777,$A251,СВЦЭМ!$B$34:$B$777,V$225)+'СЕТ СН'!$F$12-'СЕТ СН'!$F$23</f>
        <v>-419.33118654999998</v>
      </c>
      <c r="W251" s="37">
        <f>SUMIFS(СВЦЭМ!$G$34:$G$777,СВЦЭМ!$A$34:$A$777,$A251,СВЦЭМ!$B$34:$B$777,W$225)+'СЕТ СН'!$F$12-'СЕТ СН'!$F$23</f>
        <v>-395.75301891999999</v>
      </c>
      <c r="X251" s="37">
        <f>SUMIFS(СВЦЭМ!$G$34:$G$777,СВЦЭМ!$A$34:$A$777,$A251,СВЦЭМ!$B$34:$B$777,X$225)+'СЕТ СН'!$F$12-'СЕТ СН'!$F$23</f>
        <v>-387.21877275999998</v>
      </c>
      <c r="Y251" s="37">
        <f>SUMIFS(СВЦЭМ!$G$34:$G$777,СВЦЭМ!$A$34:$A$777,$A251,СВЦЭМ!$B$34:$B$777,Y$225)+'СЕТ СН'!$F$12-'СЕТ СН'!$F$23</f>
        <v>-376.94728065000004</v>
      </c>
    </row>
    <row r="252" spans="1:25" ht="15.75" x14ac:dyDescent="0.2">
      <c r="A252" s="36">
        <f t="shared" si="6"/>
        <v>42974</v>
      </c>
      <c r="B252" s="37">
        <f>SUMIFS(СВЦЭМ!$G$34:$G$777,СВЦЭМ!$A$34:$A$777,$A252,СВЦЭМ!$B$34:$B$777,B$225)+'СЕТ СН'!$F$12-'СЕТ СН'!$F$23</f>
        <v>-360.31852201000004</v>
      </c>
      <c r="C252" s="37">
        <f>SUMIFS(СВЦЭМ!$G$34:$G$777,СВЦЭМ!$A$34:$A$777,$A252,СВЦЭМ!$B$34:$B$777,C$225)+'СЕТ СН'!$F$12-'СЕТ СН'!$F$23</f>
        <v>-358.10094600000002</v>
      </c>
      <c r="D252" s="37">
        <f>SUMIFS(СВЦЭМ!$G$34:$G$777,СВЦЭМ!$A$34:$A$777,$A252,СВЦЭМ!$B$34:$B$777,D$225)+'СЕТ СН'!$F$12-'СЕТ СН'!$F$23</f>
        <v>-351.23395678999998</v>
      </c>
      <c r="E252" s="37">
        <f>SUMIFS(СВЦЭМ!$G$34:$G$777,СВЦЭМ!$A$34:$A$777,$A252,СВЦЭМ!$B$34:$B$777,E$225)+'СЕТ СН'!$F$12-'СЕТ СН'!$F$23</f>
        <v>-345.70007004000001</v>
      </c>
      <c r="F252" s="37">
        <f>SUMIFS(СВЦЭМ!$G$34:$G$777,СВЦЭМ!$A$34:$A$777,$A252,СВЦЭМ!$B$34:$B$777,F$225)+'СЕТ СН'!$F$12-'СЕТ СН'!$F$23</f>
        <v>-342.99193915000001</v>
      </c>
      <c r="G252" s="37">
        <f>SUMIFS(СВЦЭМ!$G$34:$G$777,СВЦЭМ!$A$34:$A$777,$A252,СВЦЭМ!$B$34:$B$777,G$225)+'СЕТ СН'!$F$12-'СЕТ СН'!$F$23</f>
        <v>-343.38564829000001</v>
      </c>
      <c r="H252" s="37">
        <f>SUMIFS(СВЦЭМ!$G$34:$G$777,СВЦЭМ!$A$34:$A$777,$A252,СВЦЭМ!$B$34:$B$777,H$225)+'СЕТ СН'!$F$12-'СЕТ СН'!$F$23</f>
        <v>-350.48445405999996</v>
      </c>
      <c r="I252" s="37">
        <f>SUMIFS(СВЦЭМ!$G$34:$G$777,СВЦЭМ!$A$34:$A$777,$A252,СВЦЭМ!$B$34:$B$777,I$225)+'СЕТ СН'!$F$12-'СЕТ СН'!$F$23</f>
        <v>-357.50525814000002</v>
      </c>
      <c r="J252" s="37">
        <f>SUMIFS(СВЦЭМ!$G$34:$G$777,СВЦЭМ!$A$34:$A$777,$A252,СВЦЭМ!$B$34:$B$777,J$225)+'СЕТ СН'!$F$12-'СЕТ СН'!$F$23</f>
        <v>-373.77607605000003</v>
      </c>
      <c r="K252" s="37">
        <f>SUMIFS(СВЦЭМ!$G$34:$G$777,СВЦЭМ!$A$34:$A$777,$A252,СВЦЭМ!$B$34:$B$777,K$225)+'СЕТ СН'!$F$12-'СЕТ СН'!$F$23</f>
        <v>-394.13957095000001</v>
      </c>
      <c r="L252" s="37">
        <f>SUMIFS(СВЦЭМ!$G$34:$G$777,СВЦЭМ!$A$34:$A$777,$A252,СВЦЭМ!$B$34:$B$777,L$225)+'СЕТ СН'!$F$12-'СЕТ СН'!$F$23</f>
        <v>-421.46113571000001</v>
      </c>
      <c r="M252" s="37">
        <f>SUMIFS(СВЦЭМ!$G$34:$G$777,СВЦЭМ!$A$34:$A$777,$A252,СВЦЭМ!$B$34:$B$777,M$225)+'СЕТ СН'!$F$12-'СЕТ СН'!$F$23</f>
        <v>-427.39869440000001</v>
      </c>
      <c r="N252" s="37">
        <f>SUMIFS(СВЦЭМ!$G$34:$G$777,СВЦЭМ!$A$34:$A$777,$A252,СВЦЭМ!$B$34:$B$777,N$225)+'СЕТ СН'!$F$12-'СЕТ СН'!$F$23</f>
        <v>-427.99102598000002</v>
      </c>
      <c r="O252" s="37">
        <f>SUMIFS(СВЦЭМ!$G$34:$G$777,СВЦЭМ!$A$34:$A$777,$A252,СВЦЭМ!$B$34:$B$777,O$225)+'СЕТ СН'!$F$12-'СЕТ СН'!$F$23</f>
        <v>-428.59357105999999</v>
      </c>
      <c r="P252" s="37">
        <f>SUMIFS(СВЦЭМ!$G$34:$G$777,СВЦЭМ!$A$34:$A$777,$A252,СВЦЭМ!$B$34:$B$777,P$225)+'СЕТ СН'!$F$12-'СЕТ СН'!$F$23</f>
        <v>-425.32518486999999</v>
      </c>
      <c r="Q252" s="37">
        <f>SUMIFS(СВЦЭМ!$G$34:$G$777,СВЦЭМ!$A$34:$A$777,$A252,СВЦЭМ!$B$34:$B$777,Q$225)+'СЕТ СН'!$F$12-'СЕТ СН'!$F$23</f>
        <v>-425.7881271</v>
      </c>
      <c r="R252" s="37">
        <f>SUMIFS(СВЦЭМ!$G$34:$G$777,СВЦЭМ!$A$34:$A$777,$A252,СВЦЭМ!$B$34:$B$777,R$225)+'СЕТ СН'!$F$12-'СЕТ СН'!$F$23</f>
        <v>-425.99339808000002</v>
      </c>
      <c r="S252" s="37">
        <f>SUMIFS(СВЦЭМ!$G$34:$G$777,СВЦЭМ!$A$34:$A$777,$A252,СВЦЭМ!$B$34:$B$777,S$225)+'СЕТ СН'!$F$12-'СЕТ СН'!$F$23</f>
        <v>-426.08573589000002</v>
      </c>
      <c r="T252" s="37">
        <f>SUMIFS(СВЦЭМ!$G$34:$G$777,СВЦЭМ!$A$34:$A$777,$A252,СВЦЭМ!$B$34:$B$777,T$225)+'СЕТ СН'!$F$12-'СЕТ СН'!$F$23</f>
        <v>-426.15765141999998</v>
      </c>
      <c r="U252" s="37">
        <f>SUMIFS(СВЦЭМ!$G$34:$G$777,СВЦЭМ!$A$34:$A$777,$A252,СВЦЭМ!$B$34:$B$777,U$225)+'СЕТ СН'!$F$12-'СЕТ СН'!$F$23</f>
        <v>-427.26183938999998</v>
      </c>
      <c r="V252" s="37">
        <f>SUMIFS(СВЦЭМ!$G$34:$G$777,СВЦЭМ!$A$34:$A$777,$A252,СВЦЭМ!$B$34:$B$777,V$225)+'СЕТ СН'!$F$12-'СЕТ СН'!$F$23</f>
        <v>-427.55112917999998</v>
      </c>
      <c r="W252" s="37">
        <f>SUMIFS(СВЦЭМ!$G$34:$G$777,СВЦЭМ!$A$34:$A$777,$A252,СВЦЭМ!$B$34:$B$777,W$225)+'СЕТ СН'!$F$12-'СЕТ СН'!$F$23</f>
        <v>-416.08371097999998</v>
      </c>
      <c r="X252" s="37">
        <f>SUMIFS(СВЦЭМ!$G$34:$G$777,СВЦЭМ!$A$34:$A$777,$A252,СВЦЭМ!$B$34:$B$777,X$225)+'СЕТ СН'!$F$12-'СЕТ СН'!$F$23</f>
        <v>-399.78171232</v>
      </c>
      <c r="Y252" s="37">
        <f>SUMIFS(СВЦЭМ!$G$34:$G$777,СВЦЭМ!$A$34:$A$777,$A252,СВЦЭМ!$B$34:$B$777,Y$225)+'СЕТ СН'!$F$12-'СЕТ СН'!$F$23</f>
        <v>-385.04492844000004</v>
      </c>
    </row>
    <row r="253" spans="1:25" ht="15.75" x14ac:dyDescent="0.2">
      <c r="A253" s="36">
        <f t="shared" si="6"/>
        <v>42975</v>
      </c>
      <c r="B253" s="37">
        <f>SUMIFS(СВЦЭМ!$G$34:$G$777,СВЦЭМ!$A$34:$A$777,$A253,СВЦЭМ!$B$34:$B$777,B$225)+'СЕТ СН'!$F$12-'СЕТ СН'!$F$23</f>
        <v>-361.65236857000002</v>
      </c>
      <c r="C253" s="37">
        <f>SUMIFS(СВЦЭМ!$G$34:$G$777,СВЦЭМ!$A$34:$A$777,$A253,СВЦЭМ!$B$34:$B$777,C$225)+'СЕТ СН'!$F$12-'СЕТ СН'!$F$23</f>
        <v>-348.79525453999997</v>
      </c>
      <c r="D253" s="37">
        <f>SUMIFS(СВЦЭМ!$G$34:$G$777,СВЦЭМ!$A$34:$A$777,$A253,СВЦЭМ!$B$34:$B$777,D$225)+'СЕТ СН'!$F$12-'СЕТ СН'!$F$23</f>
        <v>-340.62828771</v>
      </c>
      <c r="E253" s="37">
        <f>SUMIFS(СВЦЭМ!$G$34:$G$777,СВЦЭМ!$A$34:$A$777,$A253,СВЦЭМ!$B$34:$B$777,E$225)+'СЕТ СН'!$F$12-'СЕТ СН'!$F$23</f>
        <v>-339.73549043000003</v>
      </c>
      <c r="F253" s="37">
        <f>SUMIFS(СВЦЭМ!$G$34:$G$777,СВЦЭМ!$A$34:$A$777,$A253,СВЦЭМ!$B$34:$B$777,F$225)+'СЕТ СН'!$F$12-'СЕТ СН'!$F$23</f>
        <v>-335.04744504000001</v>
      </c>
      <c r="G253" s="37">
        <f>SUMIFS(СВЦЭМ!$G$34:$G$777,СВЦЭМ!$A$34:$A$777,$A253,СВЦЭМ!$B$34:$B$777,G$225)+'СЕТ СН'!$F$12-'СЕТ СН'!$F$23</f>
        <v>-339.13109192000002</v>
      </c>
      <c r="H253" s="37">
        <f>SUMIFS(СВЦЭМ!$G$34:$G$777,СВЦЭМ!$A$34:$A$777,$A253,СВЦЭМ!$B$34:$B$777,H$225)+'СЕТ СН'!$F$12-'СЕТ СН'!$F$23</f>
        <v>-347.38016806999997</v>
      </c>
      <c r="I253" s="37">
        <f>SUMIFS(СВЦЭМ!$G$34:$G$777,СВЦЭМ!$A$34:$A$777,$A253,СВЦЭМ!$B$34:$B$777,I$225)+'СЕТ СН'!$F$12-'СЕТ СН'!$F$23</f>
        <v>-362.30364616999998</v>
      </c>
      <c r="J253" s="37">
        <f>SUMIFS(СВЦЭМ!$G$34:$G$777,СВЦЭМ!$A$34:$A$777,$A253,СВЦЭМ!$B$34:$B$777,J$225)+'СЕТ СН'!$F$12-'СЕТ СН'!$F$23</f>
        <v>-377.50407960999996</v>
      </c>
      <c r="K253" s="37">
        <f>SUMIFS(СВЦЭМ!$G$34:$G$777,СВЦЭМ!$A$34:$A$777,$A253,СВЦЭМ!$B$34:$B$777,K$225)+'СЕТ СН'!$F$12-'СЕТ СН'!$F$23</f>
        <v>-395.41484787000002</v>
      </c>
      <c r="L253" s="37">
        <f>SUMIFS(СВЦЭМ!$G$34:$G$777,СВЦЭМ!$A$34:$A$777,$A253,СВЦЭМ!$B$34:$B$777,L$225)+'СЕТ СН'!$F$12-'СЕТ СН'!$F$23</f>
        <v>-416.76034602999999</v>
      </c>
      <c r="M253" s="37">
        <f>SUMIFS(СВЦЭМ!$G$34:$G$777,СВЦЭМ!$A$34:$A$777,$A253,СВЦЭМ!$B$34:$B$777,M$225)+'СЕТ СН'!$F$12-'СЕТ СН'!$F$23</f>
        <v>-422.10871586999997</v>
      </c>
      <c r="N253" s="37">
        <f>SUMIFS(СВЦЭМ!$G$34:$G$777,СВЦЭМ!$A$34:$A$777,$A253,СВЦЭМ!$B$34:$B$777,N$225)+'СЕТ СН'!$F$12-'СЕТ СН'!$F$23</f>
        <v>-421.56970920000003</v>
      </c>
      <c r="O253" s="37">
        <f>SUMIFS(СВЦЭМ!$G$34:$G$777,СВЦЭМ!$A$34:$A$777,$A253,СВЦЭМ!$B$34:$B$777,O$225)+'СЕТ СН'!$F$12-'СЕТ СН'!$F$23</f>
        <v>-422.11833677999999</v>
      </c>
      <c r="P253" s="37">
        <f>SUMIFS(СВЦЭМ!$G$34:$G$777,СВЦЭМ!$A$34:$A$777,$A253,СВЦЭМ!$B$34:$B$777,P$225)+'СЕТ СН'!$F$12-'СЕТ СН'!$F$23</f>
        <v>-422.22393461000001</v>
      </c>
      <c r="Q253" s="37">
        <f>SUMIFS(СВЦЭМ!$G$34:$G$777,СВЦЭМ!$A$34:$A$777,$A253,СВЦЭМ!$B$34:$B$777,Q$225)+'СЕТ СН'!$F$12-'СЕТ СН'!$F$23</f>
        <v>-421.55700044000002</v>
      </c>
      <c r="R253" s="37">
        <f>SUMIFS(СВЦЭМ!$G$34:$G$777,СВЦЭМ!$A$34:$A$777,$A253,СВЦЭМ!$B$34:$B$777,R$225)+'СЕТ СН'!$F$12-'СЕТ СН'!$F$23</f>
        <v>-421.01597351999999</v>
      </c>
      <c r="S253" s="37">
        <f>SUMIFS(СВЦЭМ!$G$34:$G$777,СВЦЭМ!$A$34:$A$777,$A253,СВЦЭМ!$B$34:$B$777,S$225)+'СЕТ СН'!$F$12-'СЕТ СН'!$F$23</f>
        <v>-422.91315840999999</v>
      </c>
      <c r="T253" s="37">
        <f>SUMIFS(СВЦЭМ!$G$34:$G$777,СВЦЭМ!$A$34:$A$777,$A253,СВЦЭМ!$B$34:$B$777,T$225)+'СЕТ СН'!$F$12-'СЕТ СН'!$F$23</f>
        <v>-421.05917175000002</v>
      </c>
      <c r="U253" s="37">
        <f>SUMIFS(СВЦЭМ!$G$34:$G$777,СВЦЭМ!$A$34:$A$777,$A253,СВЦЭМ!$B$34:$B$777,U$225)+'СЕТ СН'!$F$12-'СЕТ СН'!$F$23</f>
        <v>-421.82877139000004</v>
      </c>
      <c r="V253" s="37">
        <f>SUMIFS(СВЦЭМ!$G$34:$G$777,СВЦЭМ!$A$34:$A$777,$A253,СВЦЭМ!$B$34:$B$777,V$225)+'СЕТ СН'!$F$12-'СЕТ СН'!$F$23</f>
        <v>-420.49905378</v>
      </c>
      <c r="W253" s="37">
        <f>SUMIFS(СВЦЭМ!$G$34:$G$777,СВЦЭМ!$A$34:$A$777,$A253,СВЦЭМ!$B$34:$B$777,W$225)+'СЕТ СН'!$F$12-'СЕТ СН'!$F$23</f>
        <v>-402.69247945000001</v>
      </c>
      <c r="X253" s="37">
        <f>SUMIFS(СВЦЭМ!$G$34:$G$777,СВЦЭМ!$A$34:$A$777,$A253,СВЦЭМ!$B$34:$B$777,X$225)+'СЕТ СН'!$F$12-'СЕТ СН'!$F$23</f>
        <v>-387.40652236</v>
      </c>
      <c r="Y253" s="37">
        <f>SUMIFS(СВЦЭМ!$G$34:$G$777,СВЦЭМ!$A$34:$A$777,$A253,СВЦЭМ!$B$34:$B$777,Y$225)+'СЕТ СН'!$F$12-'СЕТ СН'!$F$23</f>
        <v>-372.81400059999999</v>
      </c>
    </row>
    <row r="254" spans="1:25" ht="15.75" x14ac:dyDescent="0.2">
      <c r="A254" s="36">
        <f t="shared" si="6"/>
        <v>42976</v>
      </c>
      <c r="B254" s="37">
        <f>SUMIFS(СВЦЭМ!$G$34:$G$777,СВЦЭМ!$A$34:$A$777,$A254,СВЦЭМ!$B$34:$B$777,B$225)+'СЕТ СН'!$F$12-'СЕТ СН'!$F$23</f>
        <v>-357.40019975000001</v>
      </c>
      <c r="C254" s="37">
        <f>SUMIFS(СВЦЭМ!$G$34:$G$777,СВЦЭМ!$A$34:$A$777,$A254,СВЦЭМ!$B$34:$B$777,C$225)+'СЕТ СН'!$F$12-'СЕТ СН'!$F$23</f>
        <v>-345.62580701000002</v>
      </c>
      <c r="D254" s="37">
        <f>SUMIFS(СВЦЭМ!$G$34:$G$777,СВЦЭМ!$A$34:$A$777,$A254,СВЦЭМ!$B$34:$B$777,D$225)+'СЕТ СН'!$F$12-'СЕТ СН'!$F$23</f>
        <v>-337.91131845000001</v>
      </c>
      <c r="E254" s="37">
        <f>SUMIFS(СВЦЭМ!$G$34:$G$777,СВЦЭМ!$A$34:$A$777,$A254,СВЦЭМ!$B$34:$B$777,E$225)+'СЕТ СН'!$F$12-'СЕТ СН'!$F$23</f>
        <v>-333.34267851999999</v>
      </c>
      <c r="F254" s="37">
        <f>SUMIFS(СВЦЭМ!$G$34:$G$777,СВЦЭМ!$A$34:$A$777,$A254,СВЦЭМ!$B$34:$B$777,F$225)+'СЕТ СН'!$F$12-'СЕТ СН'!$F$23</f>
        <v>-333.12137337000001</v>
      </c>
      <c r="G254" s="37">
        <f>SUMIFS(СВЦЭМ!$G$34:$G$777,СВЦЭМ!$A$34:$A$777,$A254,СВЦЭМ!$B$34:$B$777,G$225)+'СЕТ СН'!$F$12-'СЕТ СН'!$F$23</f>
        <v>-336.18790812999998</v>
      </c>
      <c r="H254" s="37">
        <f>SUMIFS(СВЦЭМ!$G$34:$G$777,СВЦЭМ!$A$34:$A$777,$A254,СВЦЭМ!$B$34:$B$777,H$225)+'СЕТ СН'!$F$12-'СЕТ СН'!$F$23</f>
        <v>-350.44183046000001</v>
      </c>
      <c r="I254" s="37">
        <f>SUMIFS(СВЦЭМ!$G$34:$G$777,СВЦЭМ!$A$34:$A$777,$A254,СВЦЭМ!$B$34:$B$777,I$225)+'СЕТ СН'!$F$12-'СЕТ СН'!$F$23</f>
        <v>-369.67771429000004</v>
      </c>
      <c r="J254" s="37">
        <f>SUMIFS(СВЦЭМ!$G$34:$G$777,СВЦЭМ!$A$34:$A$777,$A254,СВЦЭМ!$B$34:$B$777,J$225)+'СЕТ СН'!$F$12-'СЕТ СН'!$F$23</f>
        <v>-379.56759135999999</v>
      </c>
      <c r="K254" s="37">
        <f>SUMIFS(СВЦЭМ!$G$34:$G$777,СВЦЭМ!$A$34:$A$777,$A254,СВЦЭМ!$B$34:$B$777,K$225)+'СЕТ СН'!$F$12-'СЕТ СН'!$F$23</f>
        <v>-393.88213019</v>
      </c>
      <c r="L254" s="37">
        <f>SUMIFS(СВЦЭМ!$G$34:$G$777,СВЦЭМ!$A$34:$A$777,$A254,СВЦЭМ!$B$34:$B$777,L$225)+'СЕТ СН'!$F$12-'СЕТ СН'!$F$23</f>
        <v>-413.91926509000001</v>
      </c>
      <c r="M254" s="37">
        <f>SUMIFS(СВЦЭМ!$G$34:$G$777,СВЦЭМ!$A$34:$A$777,$A254,СВЦЭМ!$B$34:$B$777,M$225)+'СЕТ СН'!$F$12-'СЕТ СН'!$F$23</f>
        <v>-421.78219863999999</v>
      </c>
      <c r="N254" s="37">
        <f>SUMIFS(СВЦЭМ!$G$34:$G$777,СВЦЭМ!$A$34:$A$777,$A254,СВЦЭМ!$B$34:$B$777,N$225)+'СЕТ СН'!$F$12-'СЕТ СН'!$F$23</f>
        <v>-421.71455763</v>
      </c>
      <c r="O254" s="37">
        <f>SUMIFS(СВЦЭМ!$G$34:$G$777,СВЦЭМ!$A$34:$A$777,$A254,СВЦЭМ!$B$34:$B$777,O$225)+'СЕТ СН'!$F$12-'СЕТ СН'!$F$23</f>
        <v>-421.18308145000003</v>
      </c>
      <c r="P254" s="37">
        <f>SUMIFS(СВЦЭМ!$G$34:$G$777,СВЦЭМ!$A$34:$A$777,$A254,СВЦЭМ!$B$34:$B$777,P$225)+'СЕТ СН'!$F$12-'СЕТ СН'!$F$23</f>
        <v>-419.99289264999999</v>
      </c>
      <c r="Q254" s="37">
        <f>SUMIFS(СВЦЭМ!$G$34:$G$777,СВЦЭМ!$A$34:$A$777,$A254,СВЦЭМ!$B$34:$B$777,Q$225)+'СЕТ СН'!$F$12-'СЕТ СН'!$F$23</f>
        <v>-420.26005877</v>
      </c>
      <c r="R254" s="37">
        <f>SUMIFS(СВЦЭМ!$G$34:$G$777,СВЦЭМ!$A$34:$A$777,$A254,СВЦЭМ!$B$34:$B$777,R$225)+'СЕТ СН'!$F$12-'СЕТ СН'!$F$23</f>
        <v>-420.43382480000002</v>
      </c>
      <c r="S254" s="37">
        <f>SUMIFS(СВЦЭМ!$G$34:$G$777,СВЦЭМ!$A$34:$A$777,$A254,СВЦЭМ!$B$34:$B$777,S$225)+'СЕТ СН'!$F$12-'СЕТ СН'!$F$23</f>
        <v>-422.41473873000001</v>
      </c>
      <c r="T254" s="37">
        <f>SUMIFS(СВЦЭМ!$G$34:$G$777,СВЦЭМ!$A$34:$A$777,$A254,СВЦЭМ!$B$34:$B$777,T$225)+'СЕТ СН'!$F$12-'СЕТ СН'!$F$23</f>
        <v>-420.05243311000004</v>
      </c>
      <c r="U254" s="37">
        <f>SUMIFS(СВЦЭМ!$G$34:$G$777,СВЦЭМ!$A$34:$A$777,$A254,СВЦЭМ!$B$34:$B$777,U$225)+'СЕТ СН'!$F$12-'СЕТ СН'!$F$23</f>
        <v>-418.99296620000001</v>
      </c>
      <c r="V254" s="37">
        <f>SUMIFS(СВЦЭМ!$G$34:$G$777,СВЦЭМ!$A$34:$A$777,$A254,СВЦЭМ!$B$34:$B$777,V$225)+'СЕТ СН'!$F$12-'СЕТ СН'!$F$23</f>
        <v>-414.98460817</v>
      </c>
      <c r="W254" s="37">
        <f>SUMIFS(СВЦЭМ!$G$34:$G$777,СВЦЭМ!$A$34:$A$777,$A254,СВЦЭМ!$B$34:$B$777,W$225)+'СЕТ СН'!$F$12-'СЕТ СН'!$F$23</f>
        <v>-396.66712128</v>
      </c>
      <c r="X254" s="37">
        <f>SUMIFS(СВЦЭМ!$G$34:$G$777,СВЦЭМ!$A$34:$A$777,$A254,СВЦЭМ!$B$34:$B$777,X$225)+'СЕТ СН'!$F$12-'СЕТ СН'!$F$23</f>
        <v>-383.85166654</v>
      </c>
      <c r="Y254" s="37">
        <f>SUMIFS(СВЦЭМ!$G$34:$G$777,СВЦЭМ!$A$34:$A$777,$A254,СВЦЭМ!$B$34:$B$777,Y$225)+'СЕТ СН'!$F$12-'СЕТ СН'!$F$23</f>
        <v>-371.79144315999997</v>
      </c>
    </row>
    <row r="255" spans="1:25" ht="15.75" x14ac:dyDescent="0.2">
      <c r="A255" s="36">
        <f t="shared" si="6"/>
        <v>42977</v>
      </c>
      <c r="B255" s="37">
        <f>SUMIFS(СВЦЭМ!$G$34:$G$777,СВЦЭМ!$A$34:$A$777,$A255,СВЦЭМ!$B$34:$B$777,B$225)+'СЕТ СН'!$F$12-'СЕТ СН'!$F$23</f>
        <v>-355.25125732000004</v>
      </c>
      <c r="C255" s="37">
        <f>SUMIFS(СВЦЭМ!$G$34:$G$777,СВЦЭМ!$A$34:$A$777,$A255,СВЦЭМ!$B$34:$B$777,C$225)+'СЕТ СН'!$F$12-'СЕТ СН'!$F$23</f>
        <v>-345.02561677</v>
      </c>
      <c r="D255" s="37">
        <f>SUMIFS(СВЦЭМ!$G$34:$G$777,СВЦЭМ!$A$34:$A$777,$A255,СВЦЭМ!$B$34:$B$777,D$225)+'СЕТ СН'!$F$12-'СЕТ СН'!$F$23</f>
        <v>-344.50074154000004</v>
      </c>
      <c r="E255" s="37">
        <f>SUMIFS(СВЦЭМ!$G$34:$G$777,СВЦЭМ!$A$34:$A$777,$A255,СВЦЭМ!$B$34:$B$777,E$225)+'СЕТ СН'!$F$12-'СЕТ СН'!$F$23</f>
        <v>-342.08307188000003</v>
      </c>
      <c r="F255" s="37">
        <f>SUMIFS(СВЦЭМ!$G$34:$G$777,СВЦЭМ!$A$34:$A$777,$A255,СВЦЭМ!$B$34:$B$777,F$225)+'СЕТ СН'!$F$12-'СЕТ СН'!$F$23</f>
        <v>-342.08916382999996</v>
      </c>
      <c r="G255" s="37">
        <f>SUMIFS(СВЦЭМ!$G$34:$G$777,СВЦЭМ!$A$34:$A$777,$A255,СВЦЭМ!$B$34:$B$777,G$225)+'СЕТ СН'!$F$12-'СЕТ СН'!$F$23</f>
        <v>-344.01888267999999</v>
      </c>
      <c r="H255" s="37">
        <f>SUMIFS(СВЦЭМ!$G$34:$G$777,СВЦЭМ!$A$34:$A$777,$A255,СВЦЭМ!$B$34:$B$777,H$225)+'СЕТ СН'!$F$12-'СЕТ СН'!$F$23</f>
        <v>-356.97386770000003</v>
      </c>
      <c r="I255" s="37">
        <f>SUMIFS(СВЦЭМ!$G$34:$G$777,СВЦЭМ!$A$34:$A$777,$A255,СВЦЭМ!$B$34:$B$777,I$225)+'СЕТ СН'!$F$12-'СЕТ СН'!$F$23</f>
        <v>-367.45068772000002</v>
      </c>
      <c r="J255" s="37">
        <f>SUMIFS(СВЦЭМ!$G$34:$G$777,СВЦЭМ!$A$34:$A$777,$A255,СВЦЭМ!$B$34:$B$777,J$225)+'СЕТ СН'!$F$12-'СЕТ СН'!$F$23</f>
        <v>-379.52588201000003</v>
      </c>
      <c r="K255" s="37">
        <f>SUMIFS(СВЦЭМ!$G$34:$G$777,СВЦЭМ!$A$34:$A$777,$A255,СВЦЭМ!$B$34:$B$777,K$225)+'СЕТ СН'!$F$12-'СЕТ СН'!$F$23</f>
        <v>-391.91106752999997</v>
      </c>
      <c r="L255" s="37">
        <f>SUMIFS(СВЦЭМ!$G$34:$G$777,СВЦЭМ!$A$34:$A$777,$A255,СВЦЭМ!$B$34:$B$777,L$225)+'СЕТ СН'!$F$12-'СЕТ СН'!$F$23</f>
        <v>-411.42577026000004</v>
      </c>
      <c r="M255" s="37">
        <f>SUMIFS(СВЦЭМ!$G$34:$G$777,СВЦЭМ!$A$34:$A$777,$A255,СВЦЭМ!$B$34:$B$777,M$225)+'СЕТ СН'!$F$12-'СЕТ СН'!$F$23</f>
        <v>-419.13144512999997</v>
      </c>
      <c r="N255" s="37">
        <f>SUMIFS(СВЦЭМ!$G$34:$G$777,СВЦЭМ!$A$34:$A$777,$A255,СВЦЭМ!$B$34:$B$777,N$225)+'СЕТ СН'!$F$12-'СЕТ СН'!$F$23</f>
        <v>-417.79961127000001</v>
      </c>
      <c r="O255" s="37">
        <f>SUMIFS(СВЦЭМ!$G$34:$G$777,СВЦЭМ!$A$34:$A$777,$A255,СВЦЭМ!$B$34:$B$777,O$225)+'СЕТ СН'!$F$12-'СЕТ СН'!$F$23</f>
        <v>-417.70956104000004</v>
      </c>
      <c r="P255" s="37">
        <f>SUMIFS(СВЦЭМ!$G$34:$G$777,СВЦЭМ!$A$34:$A$777,$A255,СВЦЭМ!$B$34:$B$777,P$225)+'СЕТ СН'!$F$12-'СЕТ СН'!$F$23</f>
        <v>-418.11955637</v>
      </c>
      <c r="Q255" s="37">
        <f>SUMIFS(СВЦЭМ!$G$34:$G$777,СВЦЭМ!$A$34:$A$777,$A255,СВЦЭМ!$B$34:$B$777,Q$225)+'СЕТ СН'!$F$12-'СЕТ СН'!$F$23</f>
        <v>-418.28644846999998</v>
      </c>
      <c r="R255" s="37">
        <f>SUMIFS(СВЦЭМ!$G$34:$G$777,СВЦЭМ!$A$34:$A$777,$A255,СВЦЭМ!$B$34:$B$777,R$225)+'СЕТ СН'!$F$12-'СЕТ СН'!$F$23</f>
        <v>-416.92517455000001</v>
      </c>
      <c r="S255" s="37">
        <f>SUMIFS(СВЦЭМ!$G$34:$G$777,СВЦЭМ!$A$34:$A$777,$A255,СВЦЭМ!$B$34:$B$777,S$225)+'СЕТ СН'!$F$12-'СЕТ СН'!$F$23</f>
        <v>-418.75468008999997</v>
      </c>
      <c r="T255" s="37">
        <f>SUMIFS(СВЦЭМ!$G$34:$G$777,СВЦЭМ!$A$34:$A$777,$A255,СВЦЭМ!$B$34:$B$777,T$225)+'СЕТ СН'!$F$12-'СЕТ СН'!$F$23</f>
        <v>-418.15003333000004</v>
      </c>
      <c r="U255" s="37">
        <f>SUMIFS(СВЦЭМ!$G$34:$G$777,СВЦЭМ!$A$34:$A$777,$A255,СВЦЭМ!$B$34:$B$777,U$225)+'СЕТ СН'!$F$12-'СЕТ СН'!$F$23</f>
        <v>-419.40483391999999</v>
      </c>
      <c r="V255" s="37">
        <f>SUMIFS(СВЦЭМ!$G$34:$G$777,СВЦЭМ!$A$34:$A$777,$A255,СВЦЭМ!$B$34:$B$777,V$225)+'СЕТ СН'!$F$12-'СЕТ СН'!$F$23</f>
        <v>-415.97623262000002</v>
      </c>
      <c r="W255" s="37">
        <f>SUMIFS(СВЦЭМ!$G$34:$G$777,СВЦЭМ!$A$34:$A$777,$A255,СВЦЭМ!$B$34:$B$777,W$225)+'СЕТ СН'!$F$12-'СЕТ СН'!$F$23</f>
        <v>-397.95007843999997</v>
      </c>
      <c r="X255" s="37">
        <f>SUMIFS(СВЦЭМ!$G$34:$G$777,СВЦЭМ!$A$34:$A$777,$A255,СВЦЭМ!$B$34:$B$777,X$225)+'СЕТ СН'!$F$12-'СЕТ СН'!$F$23</f>
        <v>-389.45993090000002</v>
      </c>
      <c r="Y255" s="37">
        <f>SUMIFS(СВЦЭМ!$G$34:$G$777,СВЦЭМ!$A$34:$A$777,$A255,СВЦЭМ!$B$34:$B$777,Y$225)+'СЕТ СН'!$F$12-'СЕТ СН'!$F$23</f>
        <v>-383.44490764</v>
      </c>
    </row>
    <row r="256" spans="1:25" ht="15.75" x14ac:dyDescent="0.2">
      <c r="A256" s="36">
        <f t="shared" si="6"/>
        <v>42978</v>
      </c>
      <c r="B256" s="37">
        <f>SUMIFS(СВЦЭМ!$G$34:$G$777,СВЦЭМ!$A$34:$A$777,$A256,СВЦЭМ!$B$34:$B$777,B$225)+'СЕТ СН'!$F$12-'СЕТ СН'!$F$23</f>
        <v>-390.02453322999997</v>
      </c>
      <c r="C256" s="37">
        <f>SUMIFS(СВЦЭМ!$G$34:$G$777,СВЦЭМ!$A$34:$A$777,$A256,СВЦЭМ!$B$34:$B$777,C$225)+'СЕТ СН'!$F$12-'СЕТ СН'!$F$23</f>
        <v>-365.25979732999997</v>
      </c>
      <c r="D256" s="37">
        <f>SUMIFS(СВЦЭМ!$G$34:$G$777,СВЦЭМ!$A$34:$A$777,$A256,СВЦЭМ!$B$34:$B$777,D$225)+'СЕТ СН'!$F$12-'СЕТ СН'!$F$23</f>
        <v>-352.82783408</v>
      </c>
      <c r="E256" s="37">
        <f>SUMIFS(СВЦЭМ!$G$34:$G$777,СВЦЭМ!$A$34:$A$777,$A256,СВЦЭМ!$B$34:$B$777,E$225)+'СЕТ СН'!$F$12-'СЕТ СН'!$F$23</f>
        <v>-348.78288587999998</v>
      </c>
      <c r="F256" s="37">
        <f>SUMIFS(СВЦЭМ!$G$34:$G$777,СВЦЭМ!$A$34:$A$777,$A256,СВЦЭМ!$B$34:$B$777,F$225)+'СЕТ СН'!$F$12-'СЕТ СН'!$F$23</f>
        <v>-346.45291187999999</v>
      </c>
      <c r="G256" s="37">
        <f>SUMIFS(СВЦЭМ!$G$34:$G$777,СВЦЭМ!$A$34:$A$777,$A256,СВЦЭМ!$B$34:$B$777,G$225)+'СЕТ СН'!$F$12-'СЕТ СН'!$F$23</f>
        <v>-347.62538912000002</v>
      </c>
      <c r="H256" s="37">
        <f>SUMIFS(СВЦЭМ!$G$34:$G$777,СВЦЭМ!$A$34:$A$777,$A256,СВЦЭМ!$B$34:$B$777,H$225)+'СЕТ СН'!$F$12-'СЕТ СН'!$F$23</f>
        <v>-361.88832167999999</v>
      </c>
      <c r="I256" s="37">
        <f>SUMIFS(СВЦЭМ!$G$34:$G$777,СВЦЭМ!$A$34:$A$777,$A256,СВЦЭМ!$B$34:$B$777,I$225)+'СЕТ СН'!$F$12-'СЕТ СН'!$F$23</f>
        <v>-384.12914857999999</v>
      </c>
      <c r="J256" s="37">
        <f>SUMIFS(СВЦЭМ!$G$34:$G$777,СВЦЭМ!$A$34:$A$777,$A256,СВЦЭМ!$B$34:$B$777,J$225)+'СЕТ СН'!$F$12-'СЕТ СН'!$F$23</f>
        <v>-387.82558634999998</v>
      </c>
      <c r="K256" s="37">
        <f>SUMIFS(СВЦЭМ!$G$34:$G$777,СВЦЭМ!$A$34:$A$777,$A256,СВЦЭМ!$B$34:$B$777,K$225)+'СЕТ СН'!$F$12-'СЕТ СН'!$F$23</f>
        <v>-396.95021742</v>
      </c>
      <c r="L256" s="37">
        <f>SUMIFS(СВЦЭМ!$G$34:$G$777,СВЦЭМ!$A$34:$A$777,$A256,СВЦЭМ!$B$34:$B$777,L$225)+'СЕТ СН'!$F$12-'СЕТ СН'!$F$23</f>
        <v>-419.32735203999999</v>
      </c>
      <c r="M256" s="37">
        <f>SUMIFS(СВЦЭМ!$G$34:$G$777,СВЦЭМ!$A$34:$A$777,$A256,СВЦЭМ!$B$34:$B$777,M$225)+'СЕТ СН'!$F$12-'СЕТ СН'!$F$23</f>
        <v>-426.16607735000002</v>
      </c>
      <c r="N256" s="37">
        <f>SUMIFS(СВЦЭМ!$G$34:$G$777,СВЦЭМ!$A$34:$A$777,$A256,СВЦЭМ!$B$34:$B$777,N$225)+'СЕТ СН'!$F$12-'СЕТ СН'!$F$23</f>
        <v>-425.85873513000001</v>
      </c>
      <c r="O256" s="37">
        <f>SUMIFS(СВЦЭМ!$G$34:$G$777,СВЦЭМ!$A$34:$A$777,$A256,СВЦЭМ!$B$34:$B$777,O$225)+'СЕТ СН'!$F$12-'СЕТ СН'!$F$23</f>
        <v>-426.21593497999999</v>
      </c>
      <c r="P256" s="37">
        <f>SUMIFS(СВЦЭМ!$G$34:$G$777,СВЦЭМ!$A$34:$A$777,$A256,СВЦЭМ!$B$34:$B$777,P$225)+'СЕТ СН'!$F$12-'СЕТ СН'!$F$23</f>
        <v>-426.47292153000001</v>
      </c>
      <c r="Q256" s="37">
        <f>SUMIFS(СВЦЭМ!$G$34:$G$777,СВЦЭМ!$A$34:$A$777,$A256,СВЦЭМ!$B$34:$B$777,Q$225)+'СЕТ СН'!$F$12-'СЕТ СН'!$F$23</f>
        <v>-425.51481749999999</v>
      </c>
      <c r="R256" s="37">
        <f>SUMIFS(СВЦЭМ!$G$34:$G$777,СВЦЭМ!$A$34:$A$777,$A256,СВЦЭМ!$B$34:$B$777,R$225)+'СЕТ СН'!$F$12-'СЕТ СН'!$F$23</f>
        <v>-424.55823966000003</v>
      </c>
      <c r="S256" s="37">
        <f>SUMIFS(СВЦЭМ!$G$34:$G$777,СВЦЭМ!$A$34:$A$777,$A256,СВЦЭМ!$B$34:$B$777,S$225)+'СЕТ СН'!$F$12-'СЕТ СН'!$F$23</f>
        <v>-426.57077973000003</v>
      </c>
      <c r="T256" s="37">
        <f>SUMIFS(СВЦЭМ!$G$34:$G$777,СВЦЭМ!$A$34:$A$777,$A256,СВЦЭМ!$B$34:$B$777,T$225)+'СЕТ СН'!$F$12-'СЕТ СН'!$F$23</f>
        <v>-425.12874423</v>
      </c>
      <c r="U256" s="37">
        <f>SUMIFS(СВЦЭМ!$G$34:$G$777,СВЦЭМ!$A$34:$A$777,$A256,СВЦЭМ!$B$34:$B$777,U$225)+'СЕТ СН'!$F$12-'СЕТ СН'!$F$23</f>
        <v>-425.11252003999999</v>
      </c>
      <c r="V256" s="37">
        <f>SUMIFS(СВЦЭМ!$G$34:$G$777,СВЦЭМ!$A$34:$A$777,$A256,СВЦЭМ!$B$34:$B$777,V$225)+'СЕТ СН'!$F$12-'СЕТ СН'!$F$23</f>
        <v>-426.09296179</v>
      </c>
      <c r="W256" s="37">
        <f>SUMIFS(СВЦЭМ!$G$34:$G$777,СВЦЭМ!$A$34:$A$777,$A256,СВЦЭМ!$B$34:$B$777,W$225)+'СЕТ СН'!$F$12-'СЕТ СН'!$F$23</f>
        <v>-408.34437307999997</v>
      </c>
      <c r="X256" s="37">
        <f>SUMIFS(СВЦЭМ!$G$34:$G$777,СВЦЭМ!$A$34:$A$777,$A256,СВЦЭМ!$B$34:$B$777,X$225)+'СЕТ СН'!$F$12-'СЕТ СН'!$F$23</f>
        <v>-393.00310109999998</v>
      </c>
      <c r="Y256" s="37">
        <f>SUMIFS(СВЦЭМ!$G$34:$G$777,СВЦЭМ!$A$34:$A$777,$A256,СВЦЭМ!$B$34:$B$777,Y$225)+'СЕТ СН'!$F$12-'СЕТ СН'!$F$23</f>
        <v>-386.77870999999999</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01.08.2017</v>
      </c>
      <c r="B261" s="37">
        <f>SUMIFS(СВЦЭМ!$H$34:$H$777,СВЦЭМ!$A$34:$A$777,$A261,СВЦЭМ!$B$34:$B$777,B$260)+'СЕТ СН'!$F$12-'СЕТ СН'!$F$23</f>
        <v>-221.77288504000001</v>
      </c>
      <c r="C261" s="37">
        <f>SUMIFS(СВЦЭМ!$H$34:$H$777,СВЦЭМ!$A$34:$A$777,$A261,СВЦЭМ!$B$34:$B$777,C$260)+'СЕТ СН'!$F$12-'СЕТ СН'!$F$23</f>
        <v>-186.76143887000001</v>
      </c>
      <c r="D261" s="37">
        <f>SUMIFS(СВЦЭМ!$H$34:$H$777,СВЦЭМ!$A$34:$A$777,$A261,СВЦЭМ!$B$34:$B$777,D$260)+'СЕТ СН'!$F$12-'СЕТ СН'!$F$23</f>
        <v>-169.53415634999999</v>
      </c>
      <c r="E261" s="37">
        <f>SUMIFS(СВЦЭМ!$H$34:$H$777,СВЦЭМ!$A$34:$A$777,$A261,СВЦЭМ!$B$34:$B$777,E$260)+'СЕТ СН'!$F$12-'СЕТ СН'!$F$23</f>
        <v>-154.12253779000002</v>
      </c>
      <c r="F261" s="37">
        <f>SUMIFS(СВЦЭМ!$H$34:$H$777,СВЦЭМ!$A$34:$A$777,$A261,СВЦЭМ!$B$34:$B$777,F$260)+'СЕТ СН'!$F$12-'СЕТ СН'!$F$23</f>
        <v>-150.70265114</v>
      </c>
      <c r="G261" s="37">
        <f>SUMIFS(СВЦЭМ!$H$34:$H$777,СВЦЭМ!$A$34:$A$777,$A261,СВЦЭМ!$B$34:$B$777,G$260)+'СЕТ СН'!$F$12-'СЕТ СН'!$F$23</f>
        <v>-144.98449591999997</v>
      </c>
      <c r="H261" s="37">
        <f>SUMIFS(СВЦЭМ!$H$34:$H$777,СВЦЭМ!$A$34:$A$777,$A261,СВЦЭМ!$B$34:$B$777,H$260)+'СЕТ СН'!$F$12-'СЕТ СН'!$F$23</f>
        <v>-166.67342917000002</v>
      </c>
      <c r="I261" s="37">
        <f>SUMIFS(СВЦЭМ!$H$34:$H$777,СВЦЭМ!$A$34:$A$777,$A261,СВЦЭМ!$B$34:$B$777,I$260)+'СЕТ СН'!$F$12-'СЕТ СН'!$F$23</f>
        <v>-225.82441951999999</v>
      </c>
      <c r="J261" s="37">
        <f>SUMIFS(СВЦЭМ!$H$34:$H$777,СВЦЭМ!$A$34:$A$777,$A261,СВЦЭМ!$B$34:$B$777,J$260)+'СЕТ СН'!$F$12-'СЕТ СН'!$F$23</f>
        <v>-285.02495864000002</v>
      </c>
      <c r="K261" s="37">
        <f>SUMIFS(СВЦЭМ!$H$34:$H$777,СВЦЭМ!$A$34:$A$777,$A261,СВЦЭМ!$B$34:$B$777,K$260)+'СЕТ СН'!$F$12-'СЕТ СН'!$F$23</f>
        <v>-329.80317501000002</v>
      </c>
      <c r="L261" s="37">
        <f>SUMIFS(СВЦЭМ!$H$34:$H$777,СВЦЭМ!$A$34:$A$777,$A261,СВЦЭМ!$B$34:$B$777,L$260)+'СЕТ СН'!$F$12-'СЕТ СН'!$F$23</f>
        <v>-352.35853395000004</v>
      </c>
      <c r="M261" s="37">
        <f>SUMIFS(СВЦЭМ!$H$34:$H$777,СВЦЭМ!$A$34:$A$777,$A261,СВЦЭМ!$B$34:$B$777,M$260)+'СЕТ СН'!$F$12-'СЕТ СН'!$F$23</f>
        <v>-355.29868520000002</v>
      </c>
      <c r="N261" s="37">
        <f>SUMIFS(СВЦЭМ!$H$34:$H$777,СВЦЭМ!$A$34:$A$777,$A261,СВЦЭМ!$B$34:$B$777,N$260)+'СЕТ СН'!$F$12-'СЕТ СН'!$F$23</f>
        <v>-356.33569958999999</v>
      </c>
      <c r="O261" s="37">
        <f>SUMIFS(СВЦЭМ!$H$34:$H$777,СВЦЭМ!$A$34:$A$777,$A261,СВЦЭМ!$B$34:$B$777,O$260)+'СЕТ СН'!$F$12-'СЕТ СН'!$F$23</f>
        <v>-353.64866493</v>
      </c>
      <c r="P261" s="37">
        <f>SUMIFS(СВЦЭМ!$H$34:$H$777,СВЦЭМ!$A$34:$A$777,$A261,СВЦЭМ!$B$34:$B$777,P$260)+'СЕТ СН'!$F$12-'СЕТ СН'!$F$23</f>
        <v>-353.57498398000001</v>
      </c>
      <c r="Q261" s="37">
        <f>SUMIFS(СВЦЭМ!$H$34:$H$777,СВЦЭМ!$A$34:$A$777,$A261,СВЦЭМ!$B$34:$B$777,Q$260)+'СЕТ СН'!$F$12-'СЕТ СН'!$F$23</f>
        <v>-354.25262819</v>
      </c>
      <c r="R261" s="37">
        <f>SUMIFS(СВЦЭМ!$H$34:$H$777,СВЦЭМ!$A$34:$A$777,$A261,СВЦЭМ!$B$34:$B$777,R$260)+'СЕТ СН'!$F$12-'СЕТ СН'!$F$23</f>
        <v>-353.82348157000001</v>
      </c>
      <c r="S261" s="37">
        <f>SUMIFS(СВЦЭМ!$H$34:$H$777,СВЦЭМ!$A$34:$A$777,$A261,СВЦЭМ!$B$34:$B$777,S$260)+'СЕТ СН'!$F$12-'СЕТ СН'!$F$23</f>
        <v>-354.37188788000003</v>
      </c>
      <c r="T261" s="37">
        <f>SUMIFS(СВЦЭМ!$H$34:$H$777,СВЦЭМ!$A$34:$A$777,$A261,СВЦЭМ!$B$34:$B$777,T$260)+'СЕТ СН'!$F$12-'СЕТ СН'!$F$23</f>
        <v>-354.67442750999999</v>
      </c>
      <c r="U261" s="37">
        <f>SUMIFS(СВЦЭМ!$H$34:$H$777,СВЦЭМ!$A$34:$A$777,$A261,СВЦЭМ!$B$34:$B$777,U$260)+'СЕТ СН'!$F$12-'СЕТ СН'!$F$23</f>
        <v>-356.34147229999996</v>
      </c>
      <c r="V261" s="37">
        <f>SUMIFS(СВЦЭМ!$H$34:$H$777,СВЦЭМ!$A$34:$A$777,$A261,СВЦЭМ!$B$34:$B$777,V$260)+'СЕТ СН'!$F$12-'СЕТ СН'!$F$23</f>
        <v>-342.11112646000004</v>
      </c>
      <c r="W261" s="37">
        <f>SUMIFS(СВЦЭМ!$H$34:$H$777,СВЦЭМ!$A$34:$A$777,$A261,СВЦЭМ!$B$34:$B$777,W$260)+'СЕТ СН'!$F$12-'СЕТ СН'!$F$23</f>
        <v>-315.55528400999998</v>
      </c>
      <c r="X261" s="37">
        <f>SUMIFS(СВЦЭМ!$H$34:$H$777,СВЦЭМ!$A$34:$A$777,$A261,СВЦЭМ!$B$34:$B$777,X$260)+'СЕТ СН'!$F$12-'СЕТ СН'!$F$23</f>
        <v>-291.14728544000002</v>
      </c>
      <c r="Y261" s="37">
        <f>SUMIFS(СВЦЭМ!$H$34:$H$777,СВЦЭМ!$A$34:$A$777,$A261,СВЦЭМ!$B$34:$B$777,Y$260)+'СЕТ СН'!$F$12-'СЕТ СН'!$F$23</f>
        <v>-243.42793802</v>
      </c>
      <c r="AA261" s="46"/>
    </row>
    <row r="262" spans="1:27" ht="15.75" x14ac:dyDescent="0.2">
      <c r="A262" s="36">
        <f>A261+1</f>
        <v>42949</v>
      </c>
      <c r="B262" s="37">
        <f>SUMIFS(СВЦЭМ!$H$34:$H$777,СВЦЭМ!$A$34:$A$777,$A262,СВЦЭМ!$B$34:$B$777,B$260)+'СЕТ СН'!$F$12-'СЕТ СН'!$F$23</f>
        <v>-214.49603416000002</v>
      </c>
      <c r="C262" s="37">
        <f>SUMIFS(СВЦЭМ!$H$34:$H$777,СВЦЭМ!$A$34:$A$777,$A262,СВЦЭМ!$B$34:$B$777,C$260)+'СЕТ СН'!$F$12-'СЕТ СН'!$F$23</f>
        <v>-172.73562214999998</v>
      </c>
      <c r="D262" s="37">
        <f>SUMIFS(СВЦЭМ!$H$34:$H$777,СВЦЭМ!$A$34:$A$777,$A262,СВЦЭМ!$B$34:$B$777,D$260)+'СЕТ СН'!$F$12-'СЕТ СН'!$F$23</f>
        <v>-151.82921178999999</v>
      </c>
      <c r="E262" s="37">
        <f>SUMIFS(СВЦЭМ!$H$34:$H$777,СВЦЭМ!$A$34:$A$777,$A262,СВЦЭМ!$B$34:$B$777,E$260)+'СЕТ СН'!$F$12-'СЕТ СН'!$F$23</f>
        <v>-145.95172966000001</v>
      </c>
      <c r="F262" s="37">
        <f>SUMIFS(СВЦЭМ!$H$34:$H$777,СВЦЭМ!$A$34:$A$777,$A262,СВЦЭМ!$B$34:$B$777,F$260)+'СЕТ СН'!$F$12-'СЕТ СН'!$F$23</f>
        <v>-142.10258028999999</v>
      </c>
      <c r="G262" s="37">
        <f>SUMIFS(СВЦЭМ!$H$34:$H$777,СВЦЭМ!$A$34:$A$777,$A262,СВЦЭМ!$B$34:$B$777,G$260)+'СЕТ СН'!$F$12-'СЕТ СН'!$F$23</f>
        <v>-148.86681056999998</v>
      </c>
      <c r="H262" s="37">
        <f>SUMIFS(СВЦЭМ!$H$34:$H$777,СВЦЭМ!$A$34:$A$777,$A262,СВЦЭМ!$B$34:$B$777,H$260)+'СЕТ СН'!$F$12-'СЕТ СН'!$F$23</f>
        <v>-187.65880212000002</v>
      </c>
      <c r="I262" s="37">
        <f>SUMIFS(СВЦЭМ!$H$34:$H$777,СВЦЭМ!$A$34:$A$777,$A262,СВЦЭМ!$B$34:$B$777,I$260)+'СЕТ СН'!$F$12-'СЕТ СН'!$F$23</f>
        <v>-243.33652382999998</v>
      </c>
      <c r="J262" s="37">
        <f>SUMIFS(СВЦЭМ!$H$34:$H$777,СВЦЭМ!$A$34:$A$777,$A262,СВЦЭМ!$B$34:$B$777,J$260)+'СЕТ СН'!$F$12-'СЕТ СН'!$F$23</f>
        <v>-295.18064451999999</v>
      </c>
      <c r="K262" s="37">
        <f>SUMIFS(СВЦЭМ!$H$34:$H$777,СВЦЭМ!$A$34:$A$777,$A262,СВЦЭМ!$B$34:$B$777,K$260)+'СЕТ СН'!$F$12-'СЕТ СН'!$F$23</f>
        <v>-320.53164885000001</v>
      </c>
      <c r="L262" s="37">
        <f>SUMIFS(СВЦЭМ!$H$34:$H$777,СВЦЭМ!$A$34:$A$777,$A262,СВЦЭМ!$B$34:$B$777,L$260)+'СЕТ СН'!$F$12-'СЕТ СН'!$F$23</f>
        <v>-340.16016031999999</v>
      </c>
      <c r="M262" s="37">
        <f>SUMIFS(СВЦЭМ!$H$34:$H$777,СВЦЭМ!$A$34:$A$777,$A262,СВЦЭМ!$B$34:$B$777,M$260)+'СЕТ СН'!$F$12-'СЕТ СН'!$F$23</f>
        <v>-340.62202549</v>
      </c>
      <c r="N262" s="37">
        <f>SUMIFS(СВЦЭМ!$H$34:$H$777,СВЦЭМ!$A$34:$A$777,$A262,СВЦЭМ!$B$34:$B$777,N$260)+'СЕТ СН'!$F$12-'СЕТ СН'!$F$23</f>
        <v>-344.56575674999999</v>
      </c>
      <c r="O262" s="37">
        <f>SUMIFS(СВЦЭМ!$H$34:$H$777,СВЦЭМ!$A$34:$A$777,$A262,СВЦЭМ!$B$34:$B$777,O$260)+'СЕТ СН'!$F$12-'СЕТ СН'!$F$23</f>
        <v>-343.72912901999996</v>
      </c>
      <c r="P262" s="37">
        <f>SUMIFS(СВЦЭМ!$H$34:$H$777,СВЦЭМ!$A$34:$A$777,$A262,СВЦЭМ!$B$34:$B$777,P$260)+'СЕТ СН'!$F$12-'СЕТ СН'!$F$23</f>
        <v>-342.60095841999998</v>
      </c>
      <c r="Q262" s="37">
        <f>SUMIFS(СВЦЭМ!$H$34:$H$777,СВЦЭМ!$A$34:$A$777,$A262,СВЦЭМ!$B$34:$B$777,Q$260)+'СЕТ СН'!$F$12-'СЕТ СН'!$F$23</f>
        <v>-339.43948526999998</v>
      </c>
      <c r="R262" s="37">
        <f>SUMIFS(СВЦЭМ!$H$34:$H$777,СВЦЭМ!$A$34:$A$777,$A262,СВЦЭМ!$B$34:$B$777,R$260)+'СЕТ СН'!$F$12-'СЕТ СН'!$F$23</f>
        <v>-332.58082719000004</v>
      </c>
      <c r="S262" s="37">
        <f>SUMIFS(СВЦЭМ!$H$34:$H$777,СВЦЭМ!$A$34:$A$777,$A262,СВЦЭМ!$B$34:$B$777,S$260)+'СЕТ СН'!$F$12-'СЕТ СН'!$F$23</f>
        <v>-328.05302584000003</v>
      </c>
      <c r="T262" s="37">
        <f>SUMIFS(СВЦЭМ!$H$34:$H$777,СВЦЭМ!$A$34:$A$777,$A262,СВЦЭМ!$B$34:$B$777,T$260)+'СЕТ СН'!$F$12-'СЕТ СН'!$F$23</f>
        <v>-336.28585218000001</v>
      </c>
      <c r="U262" s="37">
        <f>SUMIFS(СВЦЭМ!$H$34:$H$777,СВЦЭМ!$A$34:$A$777,$A262,СВЦЭМ!$B$34:$B$777,U$260)+'СЕТ СН'!$F$12-'СЕТ СН'!$F$23</f>
        <v>-347.23097143999996</v>
      </c>
      <c r="V262" s="37">
        <f>SUMIFS(СВЦЭМ!$H$34:$H$777,СВЦЭМ!$A$34:$A$777,$A262,СВЦЭМ!$B$34:$B$777,V$260)+'СЕТ СН'!$F$12-'СЕТ СН'!$F$23</f>
        <v>-332.91932815999996</v>
      </c>
      <c r="W262" s="37">
        <f>SUMIFS(СВЦЭМ!$H$34:$H$777,СВЦЭМ!$A$34:$A$777,$A262,СВЦЭМ!$B$34:$B$777,W$260)+'СЕТ СН'!$F$12-'СЕТ СН'!$F$23</f>
        <v>-307.76855783000002</v>
      </c>
      <c r="X262" s="37">
        <f>SUMIFS(СВЦЭМ!$H$34:$H$777,СВЦЭМ!$A$34:$A$777,$A262,СВЦЭМ!$B$34:$B$777,X$260)+'СЕТ СН'!$F$12-'СЕТ СН'!$F$23</f>
        <v>-287.41469324000002</v>
      </c>
      <c r="Y262" s="37">
        <f>SUMIFS(СВЦЭМ!$H$34:$H$777,СВЦЭМ!$A$34:$A$777,$A262,СВЦЭМ!$B$34:$B$777,Y$260)+'СЕТ СН'!$F$12-'СЕТ СН'!$F$23</f>
        <v>-243.92788278</v>
      </c>
    </row>
    <row r="263" spans="1:27" ht="15.75" x14ac:dyDescent="0.2">
      <c r="A263" s="36">
        <f t="shared" ref="A263:A291" si="7">A262+1</f>
        <v>42950</v>
      </c>
      <c r="B263" s="37">
        <f>SUMIFS(СВЦЭМ!$H$34:$H$777,СВЦЭМ!$A$34:$A$777,$A263,СВЦЭМ!$B$34:$B$777,B$260)+'СЕТ СН'!$F$12-'СЕТ СН'!$F$23</f>
        <v>-207.43106546000001</v>
      </c>
      <c r="C263" s="37">
        <f>SUMIFS(СВЦЭМ!$H$34:$H$777,СВЦЭМ!$A$34:$A$777,$A263,СВЦЭМ!$B$34:$B$777,C$260)+'СЕТ СН'!$F$12-'СЕТ СН'!$F$23</f>
        <v>-174.12110213</v>
      </c>
      <c r="D263" s="37">
        <f>SUMIFS(СВЦЭМ!$H$34:$H$777,СВЦЭМ!$A$34:$A$777,$A263,СВЦЭМ!$B$34:$B$777,D$260)+'СЕТ СН'!$F$12-'СЕТ СН'!$F$23</f>
        <v>-152.17780433000001</v>
      </c>
      <c r="E263" s="37">
        <f>SUMIFS(СВЦЭМ!$H$34:$H$777,СВЦЭМ!$A$34:$A$777,$A263,СВЦЭМ!$B$34:$B$777,E$260)+'СЕТ СН'!$F$12-'СЕТ СН'!$F$23</f>
        <v>-141.37713515000002</v>
      </c>
      <c r="F263" s="37">
        <f>SUMIFS(СВЦЭМ!$H$34:$H$777,СВЦЭМ!$A$34:$A$777,$A263,СВЦЭМ!$B$34:$B$777,F$260)+'СЕТ СН'!$F$12-'СЕТ СН'!$F$23</f>
        <v>-138.70473878000001</v>
      </c>
      <c r="G263" s="37">
        <f>SUMIFS(СВЦЭМ!$H$34:$H$777,СВЦЭМ!$A$34:$A$777,$A263,СВЦЭМ!$B$34:$B$777,G$260)+'СЕТ СН'!$F$12-'СЕТ СН'!$F$23</f>
        <v>-143.85678691999999</v>
      </c>
      <c r="H263" s="37">
        <f>SUMIFS(СВЦЭМ!$H$34:$H$777,СВЦЭМ!$A$34:$A$777,$A263,СВЦЭМ!$B$34:$B$777,H$260)+'СЕТ СН'!$F$12-'СЕТ СН'!$F$23</f>
        <v>-183.64872388999999</v>
      </c>
      <c r="I263" s="37">
        <f>SUMIFS(СВЦЭМ!$H$34:$H$777,СВЦЭМ!$A$34:$A$777,$A263,СВЦЭМ!$B$34:$B$777,I$260)+'СЕТ СН'!$F$12-'СЕТ СН'!$F$23</f>
        <v>-237.71465004999999</v>
      </c>
      <c r="J263" s="37">
        <f>SUMIFS(СВЦЭМ!$H$34:$H$777,СВЦЭМ!$A$34:$A$777,$A263,СВЦЭМ!$B$34:$B$777,J$260)+'СЕТ СН'!$F$12-'СЕТ СН'!$F$23</f>
        <v>-298.69769238999999</v>
      </c>
      <c r="K263" s="37">
        <f>SUMIFS(СВЦЭМ!$H$34:$H$777,СВЦЭМ!$A$34:$A$777,$A263,СВЦЭМ!$B$34:$B$777,K$260)+'СЕТ СН'!$F$12-'СЕТ СН'!$F$23</f>
        <v>-340.84624458999997</v>
      </c>
      <c r="L263" s="37">
        <f>SUMIFS(СВЦЭМ!$H$34:$H$777,СВЦЭМ!$A$34:$A$777,$A263,СВЦЭМ!$B$34:$B$777,L$260)+'СЕТ СН'!$F$12-'СЕТ СН'!$F$23</f>
        <v>-366.85895156999999</v>
      </c>
      <c r="M263" s="37">
        <f>SUMIFS(СВЦЭМ!$H$34:$H$777,СВЦЭМ!$A$34:$A$777,$A263,СВЦЭМ!$B$34:$B$777,M$260)+'СЕТ СН'!$F$12-'СЕТ СН'!$F$23</f>
        <v>-370.53469837</v>
      </c>
      <c r="N263" s="37">
        <f>SUMIFS(СВЦЭМ!$H$34:$H$777,СВЦЭМ!$A$34:$A$777,$A263,СВЦЭМ!$B$34:$B$777,N$260)+'СЕТ СН'!$F$12-'СЕТ СН'!$F$23</f>
        <v>-367.19125274999999</v>
      </c>
      <c r="O263" s="37">
        <f>SUMIFS(СВЦЭМ!$H$34:$H$777,СВЦЭМ!$A$34:$A$777,$A263,СВЦЭМ!$B$34:$B$777,O$260)+'СЕТ СН'!$F$12-'СЕТ СН'!$F$23</f>
        <v>-373.99044576</v>
      </c>
      <c r="P263" s="37">
        <f>SUMIFS(СВЦЭМ!$H$34:$H$777,СВЦЭМ!$A$34:$A$777,$A263,СВЦЭМ!$B$34:$B$777,P$260)+'СЕТ СН'!$F$12-'СЕТ СН'!$F$23</f>
        <v>-366.69675889999996</v>
      </c>
      <c r="Q263" s="37">
        <f>SUMIFS(СВЦЭМ!$H$34:$H$777,СВЦЭМ!$A$34:$A$777,$A263,СВЦЭМ!$B$34:$B$777,Q$260)+'СЕТ СН'!$F$12-'СЕТ СН'!$F$23</f>
        <v>-364.80957875000001</v>
      </c>
      <c r="R263" s="37">
        <f>SUMIFS(СВЦЭМ!$H$34:$H$777,СВЦЭМ!$A$34:$A$777,$A263,СВЦЭМ!$B$34:$B$777,R$260)+'СЕТ СН'!$F$12-'СЕТ СН'!$F$23</f>
        <v>-361.99792666999997</v>
      </c>
      <c r="S263" s="37">
        <f>SUMIFS(СВЦЭМ!$H$34:$H$777,СВЦЭМ!$A$34:$A$777,$A263,СВЦЭМ!$B$34:$B$777,S$260)+'СЕТ СН'!$F$12-'СЕТ СН'!$F$23</f>
        <v>-366.55125922000002</v>
      </c>
      <c r="T263" s="37">
        <f>SUMIFS(СВЦЭМ!$H$34:$H$777,СВЦЭМ!$A$34:$A$777,$A263,СВЦЭМ!$B$34:$B$777,T$260)+'СЕТ СН'!$F$12-'СЕТ СН'!$F$23</f>
        <v>-360.67097111999999</v>
      </c>
      <c r="U263" s="37">
        <f>SUMIFS(СВЦЭМ!$H$34:$H$777,СВЦЭМ!$A$34:$A$777,$A263,СВЦЭМ!$B$34:$B$777,U$260)+'СЕТ СН'!$F$12-'СЕТ СН'!$F$23</f>
        <v>-359.99273302</v>
      </c>
      <c r="V263" s="37">
        <f>SUMIFS(СВЦЭМ!$H$34:$H$777,СВЦЭМ!$A$34:$A$777,$A263,СВЦЭМ!$B$34:$B$777,V$260)+'СЕТ СН'!$F$12-'СЕТ СН'!$F$23</f>
        <v>-352.33384556999999</v>
      </c>
      <c r="W263" s="37">
        <f>SUMIFS(СВЦЭМ!$H$34:$H$777,СВЦЭМ!$A$34:$A$777,$A263,СВЦЭМ!$B$34:$B$777,W$260)+'СЕТ СН'!$F$12-'СЕТ СН'!$F$23</f>
        <v>-332.75463757</v>
      </c>
      <c r="X263" s="37">
        <f>SUMIFS(СВЦЭМ!$H$34:$H$777,СВЦЭМ!$A$34:$A$777,$A263,СВЦЭМ!$B$34:$B$777,X$260)+'СЕТ СН'!$F$12-'СЕТ СН'!$F$23</f>
        <v>-287.26936481000001</v>
      </c>
      <c r="Y263" s="37">
        <f>SUMIFS(СВЦЭМ!$H$34:$H$777,СВЦЭМ!$A$34:$A$777,$A263,СВЦЭМ!$B$34:$B$777,Y$260)+'СЕТ СН'!$F$12-'СЕТ СН'!$F$23</f>
        <v>-237.70005712</v>
      </c>
    </row>
    <row r="264" spans="1:27" ht="15.75" x14ac:dyDescent="0.2">
      <c r="A264" s="36">
        <f t="shared" si="7"/>
        <v>42951</v>
      </c>
      <c r="B264" s="37">
        <f>SUMIFS(СВЦЭМ!$H$34:$H$777,СВЦЭМ!$A$34:$A$777,$A264,СВЦЭМ!$B$34:$B$777,B$260)+'СЕТ СН'!$F$12-'СЕТ СН'!$F$23</f>
        <v>-148.44432181000002</v>
      </c>
      <c r="C264" s="37">
        <f>SUMIFS(СВЦЭМ!$H$34:$H$777,СВЦЭМ!$A$34:$A$777,$A264,СВЦЭМ!$B$34:$B$777,C$260)+'СЕТ СН'!$F$12-'СЕТ СН'!$F$23</f>
        <v>-96.931374290000008</v>
      </c>
      <c r="D264" s="37">
        <f>SUMIFS(СВЦЭМ!$H$34:$H$777,СВЦЭМ!$A$34:$A$777,$A264,СВЦЭМ!$B$34:$B$777,D$260)+'СЕТ СН'!$F$12-'СЕТ СН'!$F$23</f>
        <v>-61.626563339999961</v>
      </c>
      <c r="E264" s="37">
        <f>SUMIFS(СВЦЭМ!$H$34:$H$777,СВЦЭМ!$A$34:$A$777,$A264,СВЦЭМ!$B$34:$B$777,E$260)+'СЕТ СН'!$F$12-'СЕТ СН'!$F$23</f>
        <v>-40.701840999999945</v>
      </c>
      <c r="F264" s="37">
        <f>SUMIFS(СВЦЭМ!$H$34:$H$777,СВЦЭМ!$A$34:$A$777,$A264,СВЦЭМ!$B$34:$B$777,F$260)+'СЕТ СН'!$F$12-'СЕТ СН'!$F$23</f>
        <v>-38.733871280000017</v>
      </c>
      <c r="G264" s="37">
        <f>SUMIFS(СВЦЭМ!$H$34:$H$777,СВЦЭМ!$A$34:$A$777,$A264,СВЦЭМ!$B$34:$B$777,G$260)+'СЕТ СН'!$F$12-'СЕТ СН'!$F$23</f>
        <v>-39.866181419999975</v>
      </c>
      <c r="H264" s="37">
        <f>SUMIFS(СВЦЭМ!$H$34:$H$777,СВЦЭМ!$A$34:$A$777,$A264,СВЦЭМ!$B$34:$B$777,H$260)+'СЕТ СН'!$F$12-'СЕТ СН'!$F$23</f>
        <v>-81.869471410000017</v>
      </c>
      <c r="I264" s="37">
        <f>SUMIFS(СВЦЭМ!$H$34:$H$777,СВЦЭМ!$A$34:$A$777,$A264,СВЦЭМ!$B$34:$B$777,I$260)+'СЕТ СН'!$F$12-'СЕТ СН'!$F$23</f>
        <v>-139.93364930000001</v>
      </c>
      <c r="J264" s="37">
        <f>SUMIFS(СВЦЭМ!$H$34:$H$777,СВЦЭМ!$A$34:$A$777,$A264,СВЦЭМ!$B$34:$B$777,J$260)+'СЕТ СН'!$F$12-'СЕТ СН'!$F$23</f>
        <v>-196.88295922999998</v>
      </c>
      <c r="K264" s="37">
        <f>SUMIFS(СВЦЭМ!$H$34:$H$777,СВЦЭМ!$A$34:$A$777,$A264,СВЦЭМ!$B$34:$B$777,K$260)+'СЕТ СН'!$F$12-'СЕТ СН'!$F$23</f>
        <v>-243.07539895000002</v>
      </c>
      <c r="L264" s="37">
        <f>SUMIFS(СВЦЭМ!$H$34:$H$777,СВЦЭМ!$A$34:$A$777,$A264,СВЦЭМ!$B$34:$B$777,L$260)+'СЕТ СН'!$F$12-'СЕТ СН'!$F$23</f>
        <v>-276.93466494</v>
      </c>
      <c r="M264" s="37">
        <f>SUMIFS(СВЦЭМ!$H$34:$H$777,СВЦЭМ!$A$34:$A$777,$A264,СВЦЭМ!$B$34:$B$777,M$260)+'СЕТ СН'!$F$12-'СЕТ СН'!$F$23</f>
        <v>-280.99664230000002</v>
      </c>
      <c r="N264" s="37">
        <f>SUMIFS(СВЦЭМ!$H$34:$H$777,СВЦЭМ!$A$34:$A$777,$A264,СВЦЭМ!$B$34:$B$777,N$260)+'СЕТ СН'!$F$12-'СЕТ СН'!$F$23</f>
        <v>-277.50196731</v>
      </c>
      <c r="O264" s="37">
        <f>SUMIFS(СВЦЭМ!$H$34:$H$777,СВЦЭМ!$A$34:$A$777,$A264,СВЦЭМ!$B$34:$B$777,O$260)+'СЕТ СН'!$F$12-'СЕТ СН'!$F$23</f>
        <v>-284.60899812000002</v>
      </c>
      <c r="P264" s="37">
        <f>SUMIFS(СВЦЭМ!$H$34:$H$777,СВЦЭМ!$A$34:$A$777,$A264,СВЦЭМ!$B$34:$B$777,P$260)+'СЕТ СН'!$F$12-'СЕТ СН'!$F$23</f>
        <v>-277.86125043999999</v>
      </c>
      <c r="Q264" s="37">
        <f>SUMIFS(СВЦЭМ!$H$34:$H$777,СВЦЭМ!$A$34:$A$777,$A264,СВЦЭМ!$B$34:$B$777,Q$260)+'СЕТ СН'!$F$12-'СЕТ СН'!$F$23</f>
        <v>-276.86944341999998</v>
      </c>
      <c r="R264" s="37">
        <f>SUMIFS(СВЦЭМ!$H$34:$H$777,СВЦЭМ!$A$34:$A$777,$A264,СВЦЭМ!$B$34:$B$777,R$260)+'СЕТ СН'!$F$12-'СЕТ СН'!$F$23</f>
        <v>-275.11059187000001</v>
      </c>
      <c r="S264" s="37">
        <f>SUMIFS(СВЦЭМ!$H$34:$H$777,СВЦЭМ!$A$34:$A$777,$A264,СВЦЭМ!$B$34:$B$777,S$260)+'СЕТ СН'!$F$12-'СЕТ СН'!$F$23</f>
        <v>-281.10983506999997</v>
      </c>
      <c r="T264" s="37">
        <f>SUMIFS(СВЦЭМ!$H$34:$H$777,СВЦЭМ!$A$34:$A$777,$A264,СВЦЭМ!$B$34:$B$777,T$260)+'СЕТ СН'!$F$12-'СЕТ СН'!$F$23</f>
        <v>-273.76517719999998</v>
      </c>
      <c r="U264" s="37">
        <f>SUMIFS(СВЦЭМ!$H$34:$H$777,СВЦЭМ!$A$34:$A$777,$A264,СВЦЭМ!$B$34:$B$777,U$260)+'СЕТ СН'!$F$12-'СЕТ СН'!$F$23</f>
        <v>-275.47660155</v>
      </c>
      <c r="V264" s="37">
        <f>SUMIFS(СВЦЭМ!$H$34:$H$777,СВЦЭМ!$A$34:$A$777,$A264,СВЦЭМ!$B$34:$B$777,V$260)+'СЕТ СН'!$F$12-'СЕТ СН'!$F$23</f>
        <v>-265.16164821000001</v>
      </c>
      <c r="W264" s="37">
        <f>SUMIFS(СВЦЭМ!$H$34:$H$777,СВЦЭМ!$A$34:$A$777,$A264,СВЦЭМ!$B$34:$B$777,W$260)+'СЕТ СН'!$F$12-'СЕТ СН'!$F$23</f>
        <v>-223.78580548000002</v>
      </c>
      <c r="X264" s="37">
        <f>SUMIFS(СВЦЭМ!$H$34:$H$777,СВЦЭМ!$A$34:$A$777,$A264,СВЦЭМ!$B$34:$B$777,X$260)+'СЕТ СН'!$F$12-'СЕТ СН'!$F$23</f>
        <v>-183.37918614</v>
      </c>
      <c r="Y264" s="37">
        <f>SUMIFS(СВЦЭМ!$H$34:$H$777,СВЦЭМ!$A$34:$A$777,$A264,СВЦЭМ!$B$34:$B$777,Y$260)+'СЕТ СН'!$F$12-'СЕТ СН'!$F$23</f>
        <v>-141.06965494999997</v>
      </c>
    </row>
    <row r="265" spans="1:27" ht="15.75" x14ac:dyDescent="0.2">
      <c r="A265" s="36">
        <f t="shared" si="7"/>
        <v>42952</v>
      </c>
      <c r="B265" s="37">
        <f>SUMIFS(СВЦЭМ!$H$34:$H$777,СВЦЭМ!$A$34:$A$777,$A265,СВЦЭМ!$B$34:$B$777,B$260)+'СЕТ СН'!$F$12-'СЕТ СН'!$F$23</f>
        <v>-106.82966023</v>
      </c>
      <c r="C265" s="37">
        <f>SUMIFS(СВЦЭМ!$H$34:$H$777,СВЦЭМ!$A$34:$A$777,$A265,СВЦЭМ!$B$34:$B$777,C$260)+'СЕТ СН'!$F$12-'СЕТ СН'!$F$23</f>
        <v>-56.762652829999979</v>
      </c>
      <c r="D265" s="37">
        <f>SUMIFS(СВЦЭМ!$H$34:$H$777,СВЦЭМ!$A$34:$A$777,$A265,СВЦЭМ!$B$34:$B$777,D$260)+'СЕТ СН'!$F$12-'СЕТ СН'!$F$23</f>
        <v>-43.760911250000049</v>
      </c>
      <c r="E265" s="37">
        <f>SUMIFS(СВЦЭМ!$H$34:$H$777,СВЦЭМ!$A$34:$A$777,$A265,СВЦЭМ!$B$34:$B$777,E$260)+'СЕТ СН'!$F$12-'СЕТ СН'!$F$23</f>
        <v>-36.506388249999986</v>
      </c>
      <c r="F265" s="37">
        <f>SUMIFS(СВЦЭМ!$H$34:$H$777,СВЦЭМ!$A$34:$A$777,$A265,СВЦЭМ!$B$34:$B$777,F$260)+'СЕТ СН'!$F$12-'СЕТ СН'!$F$23</f>
        <v>-37.521407299999964</v>
      </c>
      <c r="G265" s="37">
        <f>SUMIFS(СВЦЭМ!$H$34:$H$777,СВЦЭМ!$A$34:$A$777,$A265,СВЦЭМ!$B$34:$B$777,G$260)+'СЕТ СН'!$F$12-'СЕТ СН'!$F$23</f>
        <v>-36.891992179999988</v>
      </c>
      <c r="H265" s="37">
        <f>SUMIFS(СВЦЭМ!$H$34:$H$777,СВЦЭМ!$A$34:$A$777,$A265,СВЦЭМ!$B$34:$B$777,H$260)+'СЕТ СН'!$F$12-'СЕТ СН'!$F$23</f>
        <v>-55.703522840000005</v>
      </c>
      <c r="I265" s="37">
        <f>SUMIFS(СВЦЭМ!$H$34:$H$777,СВЦЭМ!$A$34:$A$777,$A265,СВЦЭМ!$B$34:$B$777,I$260)+'СЕТ СН'!$F$12-'СЕТ СН'!$F$23</f>
        <v>-112.45312068999999</v>
      </c>
      <c r="J265" s="37">
        <f>SUMIFS(СВЦЭМ!$H$34:$H$777,СВЦЭМ!$A$34:$A$777,$A265,СВЦЭМ!$B$34:$B$777,J$260)+'СЕТ СН'!$F$12-'СЕТ СН'!$F$23</f>
        <v>-187.57698376000002</v>
      </c>
      <c r="K265" s="37">
        <f>SUMIFS(СВЦЭМ!$H$34:$H$777,СВЦЭМ!$A$34:$A$777,$A265,СВЦЭМ!$B$34:$B$777,K$260)+'СЕТ СН'!$F$12-'СЕТ СН'!$F$23</f>
        <v>-247.47619778000001</v>
      </c>
      <c r="L265" s="37">
        <f>SUMIFS(СВЦЭМ!$H$34:$H$777,СВЦЭМ!$A$34:$A$777,$A265,СВЦЭМ!$B$34:$B$777,L$260)+'СЕТ СН'!$F$12-'СЕТ СН'!$F$23</f>
        <v>-275.12602880999998</v>
      </c>
      <c r="M265" s="37">
        <f>SUMIFS(СВЦЭМ!$H$34:$H$777,СВЦЭМ!$A$34:$A$777,$A265,СВЦЭМ!$B$34:$B$777,M$260)+'СЕТ СН'!$F$12-'СЕТ СН'!$F$23</f>
        <v>-277.88492464000001</v>
      </c>
      <c r="N265" s="37">
        <f>SUMIFS(СВЦЭМ!$H$34:$H$777,СВЦЭМ!$A$34:$A$777,$A265,СВЦЭМ!$B$34:$B$777,N$260)+'СЕТ СН'!$F$12-'СЕТ СН'!$F$23</f>
        <v>-280.25127509999999</v>
      </c>
      <c r="O265" s="37">
        <f>SUMIFS(СВЦЭМ!$H$34:$H$777,СВЦЭМ!$A$34:$A$777,$A265,СВЦЭМ!$B$34:$B$777,O$260)+'СЕТ СН'!$F$12-'СЕТ СН'!$F$23</f>
        <v>-280.48142976000003</v>
      </c>
      <c r="P265" s="37">
        <f>SUMIFS(СВЦЭМ!$H$34:$H$777,СВЦЭМ!$A$34:$A$777,$A265,СВЦЭМ!$B$34:$B$777,P$260)+'СЕТ СН'!$F$12-'СЕТ СН'!$F$23</f>
        <v>-279.48691681000003</v>
      </c>
      <c r="Q265" s="37">
        <f>SUMIFS(СВЦЭМ!$H$34:$H$777,СВЦЭМ!$A$34:$A$777,$A265,СВЦЭМ!$B$34:$B$777,Q$260)+'СЕТ СН'!$F$12-'СЕТ СН'!$F$23</f>
        <v>-280.33183867999998</v>
      </c>
      <c r="R265" s="37">
        <f>SUMIFS(СВЦЭМ!$H$34:$H$777,СВЦЭМ!$A$34:$A$777,$A265,СВЦЭМ!$B$34:$B$777,R$260)+'СЕТ СН'!$F$12-'СЕТ СН'!$F$23</f>
        <v>-281.14084681000003</v>
      </c>
      <c r="S265" s="37">
        <f>SUMIFS(СВЦЭМ!$H$34:$H$777,СВЦЭМ!$A$34:$A$777,$A265,СВЦЭМ!$B$34:$B$777,S$260)+'СЕТ СН'!$F$12-'СЕТ СН'!$F$23</f>
        <v>-282.84510046999998</v>
      </c>
      <c r="T265" s="37">
        <f>SUMIFS(СВЦЭМ!$H$34:$H$777,СВЦЭМ!$A$34:$A$777,$A265,СВЦЭМ!$B$34:$B$777,T$260)+'СЕТ СН'!$F$12-'СЕТ СН'!$F$23</f>
        <v>-283.26360923999999</v>
      </c>
      <c r="U265" s="37">
        <f>SUMIFS(СВЦЭМ!$H$34:$H$777,СВЦЭМ!$A$34:$A$777,$A265,СВЦЭМ!$B$34:$B$777,U$260)+'СЕТ СН'!$F$12-'СЕТ СН'!$F$23</f>
        <v>-283.32823499</v>
      </c>
      <c r="V265" s="37">
        <f>SUMIFS(СВЦЭМ!$H$34:$H$777,СВЦЭМ!$A$34:$A$777,$A265,СВЦЭМ!$B$34:$B$777,V$260)+'СЕТ СН'!$F$12-'СЕТ СН'!$F$23</f>
        <v>-272.08665585</v>
      </c>
      <c r="W265" s="37">
        <f>SUMIFS(СВЦЭМ!$H$34:$H$777,СВЦЭМ!$A$34:$A$777,$A265,СВЦЭМ!$B$34:$B$777,W$260)+'СЕТ СН'!$F$12-'СЕТ СН'!$F$23</f>
        <v>-235.01207252</v>
      </c>
      <c r="X265" s="37">
        <f>SUMIFS(СВЦЭМ!$H$34:$H$777,СВЦЭМ!$A$34:$A$777,$A265,СВЦЭМ!$B$34:$B$777,X$260)+'СЕТ СН'!$F$12-'СЕТ СН'!$F$23</f>
        <v>-184.97508323</v>
      </c>
      <c r="Y265" s="37">
        <f>SUMIFS(СВЦЭМ!$H$34:$H$777,СВЦЭМ!$A$34:$A$777,$A265,СВЦЭМ!$B$34:$B$777,Y$260)+'СЕТ СН'!$F$12-'СЕТ СН'!$F$23</f>
        <v>-135.28585921000001</v>
      </c>
    </row>
    <row r="266" spans="1:27" ht="15.75" x14ac:dyDescent="0.2">
      <c r="A266" s="36">
        <f t="shared" si="7"/>
        <v>42953</v>
      </c>
      <c r="B266" s="37">
        <f>SUMIFS(СВЦЭМ!$H$34:$H$777,СВЦЭМ!$A$34:$A$777,$A266,СВЦЭМ!$B$34:$B$777,B$260)+'СЕТ СН'!$F$12-'СЕТ СН'!$F$23</f>
        <v>-98.261046829999998</v>
      </c>
      <c r="C266" s="37">
        <f>SUMIFS(СВЦЭМ!$H$34:$H$777,СВЦЭМ!$A$34:$A$777,$A266,СВЦЭМ!$B$34:$B$777,C$260)+'СЕТ СН'!$F$12-'СЕТ СН'!$F$23</f>
        <v>-50.954814169999963</v>
      </c>
      <c r="D266" s="37">
        <f>SUMIFS(СВЦЭМ!$H$34:$H$777,СВЦЭМ!$A$34:$A$777,$A266,СВЦЭМ!$B$34:$B$777,D$260)+'СЕТ СН'!$F$12-'СЕТ СН'!$F$23</f>
        <v>-35.487328079999997</v>
      </c>
      <c r="E266" s="37">
        <f>SUMIFS(СВЦЭМ!$H$34:$H$777,СВЦЭМ!$A$34:$A$777,$A266,СВЦЭМ!$B$34:$B$777,E$260)+'СЕТ СН'!$F$12-'СЕТ СН'!$F$23</f>
        <v>-34.148263160000056</v>
      </c>
      <c r="F266" s="37">
        <f>SUMIFS(СВЦЭМ!$H$34:$H$777,СВЦЭМ!$A$34:$A$777,$A266,СВЦЭМ!$B$34:$B$777,F$260)+'СЕТ СН'!$F$12-'СЕТ СН'!$F$23</f>
        <v>-42.806758790000004</v>
      </c>
      <c r="G266" s="37">
        <f>SUMIFS(СВЦЭМ!$H$34:$H$777,СВЦЭМ!$A$34:$A$777,$A266,СВЦЭМ!$B$34:$B$777,G$260)+'СЕТ СН'!$F$12-'СЕТ СН'!$F$23</f>
        <v>-43.640356020000013</v>
      </c>
      <c r="H266" s="37">
        <f>SUMIFS(СВЦЭМ!$H$34:$H$777,СВЦЭМ!$A$34:$A$777,$A266,СВЦЭМ!$B$34:$B$777,H$260)+'СЕТ СН'!$F$12-'СЕТ СН'!$F$23</f>
        <v>-38.374312710000027</v>
      </c>
      <c r="I266" s="37">
        <f>SUMIFS(СВЦЭМ!$H$34:$H$777,СВЦЭМ!$A$34:$A$777,$A266,СВЦЭМ!$B$34:$B$777,I$260)+'СЕТ СН'!$F$12-'СЕТ СН'!$F$23</f>
        <v>-96.987361459999988</v>
      </c>
      <c r="J266" s="37">
        <f>SUMIFS(СВЦЭМ!$H$34:$H$777,СВЦЭМ!$A$34:$A$777,$A266,СВЦЭМ!$B$34:$B$777,J$260)+'СЕТ СН'!$F$12-'СЕТ СН'!$F$23</f>
        <v>-176.62165189000001</v>
      </c>
      <c r="K266" s="37">
        <f>SUMIFS(СВЦЭМ!$H$34:$H$777,СВЦЭМ!$A$34:$A$777,$A266,СВЦЭМ!$B$34:$B$777,K$260)+'СЕТ СН'!$F$12-'СЕТ СН'!$F$23</f>
        <v>-234.99960929000002</v>
      </c>
      <c r="L266" s="37">
        <f>SUMIFS(СВЦЭМ!$H$34:$H$777,СВЦЭМ!$A$34:$A$777,$A266,СВЦЭМ!$B$34:$B$777,L$260)+'СЕТ СН'!$F$12-'СЕТ СН'!$F$23</f>
        <v>-272.80113734000003</v>
      </c>
      <c r="M266" s="37">
        <f>SUMIFS(СВЦЭМ!$H$34:$H$777,СВЦЭМ!$A$34:$A$777,$A266,СВЦЭМ!$B$34:$B$777,M$260)+'СЕТ СН'!$F$12-'СЕТ СН'!$F$23</f>
        <v>-275.34758620000002</v>
      </c>
      <c r="N266" s="37">
        <f>SUMIFS(СВЦЭМ!$H$34:$H$777,СВЦЭМ!$A$34:$A$777,$A266,СВЦЭМ!$B$34:$B$777,N$260)+'СЕТ СН'!$F$12-'СЕТ СН'!$F$23</f>
        <v>-276.14075138999999</v>
      </c>
      <c r="O266" s="37">
        <f>SUMIFS(СВЦЭМ!$H$34:$H$777,СВЦЭМ!$A$34:$A$777,$A266,СВЦЭМ!$B$34:$B$777,O$260)+'СЕТ СН'!$F$12-'СЕТ СН'!$F$23</f>
        <v>-276.33465197999999</v>
      </c>
      <c r="P266" s="37">
        <f>SUMIFS(СВЦЭМ!$H$34:$H$777,СВЦЭМ!$A$34:$A$777,$A266,СВЦЭМ!$B$34:$B$777,P$260)+'СЕТ СН'!$F$12-'СЕТ СН'!$F$23</f>
        <v>-275.51633002</v>
      </c>
      <c r="Q266" s="37">
        <f>SUMIFS(СВЦЭМ!$H$34:$H$777,СВЦЭМ!$A$34:$A$777,$A266,СВЦЭМ!$B$34:$B$777,Q$260)+'СЕТ СН'!$F$12-'СЕТ СН'!$F$23</f>
        <v>-275.81098628000001</v>
      </c>
      <c r="R266" s="37">
        <f>SUMIFS(СВЦЭМ!$H$34:$H$777,СВЦЭМ!$A$34:$A$777,$A266,СВЦЭМ!$B$34:$B$777,R$260)+'СЕТ СН'!$F$12-'СЕТ СН'!$F$23</f>
        <v>-274.12312773000002</v>
      </c>
      <c r="S266" s="37">
        <f>SUMIFS(СВЦЭМ!$H$34:$H$777,СВЦЭМ!$A$34:$A$777,$A266,СВЦЭМ!$B$34:$B$777,S$260)+'СЕТ СН'!$F$12-'СЕТ СН'!$F$23</f>
        <v>-273.88994907</v>
      </c>
      <c r="T266" s="37">
        <f>SUMIFS(СВЦЭМ!$H$34:$H$777,СВЦЭМ!$A$34:$A$777,$A266,СВЦЭМ!$B$34:$B$777,T$260)+'СЕТ СН'!$F$12-'СЕТ СН'!$F$23</f>
        <v>-273.17865873</v>
      </c>
      <c r="U266" s="37">
        <f>SUMIFS(СВЦЭМ!$H$34:$H$777,СВЦЭМ!$A$34:$A$777,$A266,СВЦЭМ!$B$34:$B$777,U$260)+'СЕТ СН'!$F$12-'СЕТ СН'!$F$23</f>
        <v>-272.86758430999998</v>
      </c>
      <c r="V266" s="37">
        <f>SUMIFS(СВЦЭМ!$H$34:$H$777,СВЦЭМ!$A$34:$A$777,$A266,СВЦЭМ!$B$34:$B$777,V$260)+'СЕТ СН'!$F$12-'СЕТ СН'!$F$23</f>
        <v>-257.02895582999997</v>
      </c>
      <c r="W266" s="37">
        <f>SUMIFS(СВЦЭМ!$H$34:$H$777,СВЦЭМ!$A$34:$A$777,$A266,СВЦЭМ!$B$34:$B$777,W$260)+'СЕТ СН'!$F$12-'СЕТ СН'!$F$23</f>
        <v>-226.15370593</v>
      </c>
      <c r="X266" s="37">
        <f>SUMIFS(СВЦЭМ!$H$34:$H$777,СВЦЭМ!$A$34:$A$777,$A266,СВЦЭМ!$B$34:$B$777,X$260)+'СЕТ СН'!$F$12-'СЕТ СН'!$F$23</f>
        <v>-177.30954154</v>
      </c>
      <c r="Y266" s="37">
        <f>SUMIFS(СВЦЭМ!$H$34:$H$777,СВЦЭМ!$A$34:$A$777,$A266,СВЦЭМ!$B$34:$B$777,Y$260)+'СЕТ СН'!$F$12-'СЕТ СН'!$F$23</f>
        <v>-138.97878699</v>
      </c>
    </row>
    <row r="267" spans="1:27" ht="15.75" x14ac:dyDescent="0.2">
      <c r="A267" s="36">
        <f t="shared" si="7"/>
        <v>42954</v>
      </c>
      <c r="B267" s="37">
        <f>SUMIFS(СВЦЭМ!$H$34:$H$777,СВЦЭМ!$A$34:$A$777,$A267,СВЦЭМ!$B$34:$B$777,B$260)+'СЕТ СН'!$F$12-'СЕТ СН'!$F$23</f>
        <v>-36.58633124000005</v>
      </c>
      <c r="C267" s="37">
        <f>SUMIFS(СВЦЭМ!$H$34:$H$777,СВЦЭМ!$A$34:$A$777,$A267,СВЦЭМ!$B$34:$B$777,C$260)+'СЕТ СН'!$F$12-'СЕТ СН'!$F$23</f>
        <v>-15.511015049999969</v>
      </c>
      <c r="D267" s="37">
        <f>SUMIFS(СВЦЭМ!$H$34:$H$777,СВЦЭМ!$A$34:$A$777,$A267,СВЦЭМ!$B$34:$B$777,D$260)+'СЕТ СН'!$F$12-'СЕТ СН'!$F$23</f>
        <v>-22.395136689999958</v>
      </c>
      <c r="E267" s="37">
        <f>SUMIFS(СВЦЭМ!$H$34:$H$777,СВЦЭМ!$A$34:$A$777,$A267,СВЦЭМ!$B$34:$B$777,E$260)+'СЕТ СН'!$F$12-'СЕТ СН'!$F$23</f>
        <v>-25.321362349999958</v>
      </c>
      <c r="F267" s="37">
        <f>SUMIFS(СВЦЭМ!$H$34:$H$777,СВЦЭМ!$A$34:$A$777,$A267,СВЦЭМ!$B$34:$B$777,F$260)+'СЕТ СН'!$F$12-'СЕТ СН'!$F$23</f>
        <v>-27.608003359999998</v>
      </c>
      <c r="G267" s="37">
        <f>SUMIFS(СВЦЭМ!$H$34:$H$777,СВЦЭМ!$A$34:$A$777,$A267,СВЦЭМ!$B$34:$B$777,G$260)+'СЕТ СН'!$F$12-'СЕТ СН'!$F$23</f>
        <v>-24.067326190000017</v>
      </c>
      <c r="H267" s="37">
        <f>SUMIFS(СВЦЭМ!$H$34:$H$777,СВЦЭМ!$A$34:$A$777,$A267,СВЦЭМ!$B$34:$B$777,H$260)+'СЕТ СН'!$F$12-'СЕТ СН'!$F$23</f>
        <v>-13.320009809999988</v>
      </c>
      <c r="I267" s="37">
        <f>SUMIFS(СВЦЭМ!$H$34:$H$777,СВЦЭМ!$A$34:$A$777,$A267,СВЦЭМ!$B$34:$B$777,I$260)+'СЕТ СН'!$F$12-'СЕТ СН'!$F$23</f>
        <v>-79.422499609999988</v>
      </c>
      <c r="J267" s="37">
        <f>SUMIFS(СВЦЭМ!$H$34:$H$777,СВЦЭМ!$A$34:$A$777,$A267,СВЦЭМ!$B$34:$B$777,J$260)+'СЕТ СН'!$F$12-'СЕТ СН'!$F$23</f>
        <v>-171.42562314999998</v>
      </c>
      <c r="K267" s="37">
        <f>SUMIFS(СВЦЭМ!$H$34:$H$777,СВЦЭМ!$A$34:$A$777,$A267,СВЦЭМ!$B$34:$B$777,K$260)+'СЕТ СН'!$F$12-'СЕТ СН'!$F$23</f>
        <v>-229.41953670999999</v>
      </c>
      <c r="L267" s="37">
        <f>SUMIFS(СВЦЭМ!$H$34:$H$777,СВЦЭМ!$A$34:$A$777,$A267,СВЦЭМ!$B$34:$B$777,L$260)+'СЕТ СН'!$F$12-'СЕТ СН'!$F$23</f>
        <v>-261.99824530000001</v>
      </c>
      <c r="M267" s="37">
        <f>SUMIFS(СВЦЭМ!$H$34:$H$777,СВЦЭМ!$A$34:$A$777,$A267,СВЦЭМ!$B$34:$B$777,M$260)+'СЕТ СН'!$F$12-'СЕТ СН'!$F$23</f>
        <v>-263.90825087000002</v>
      </c>
      <c r="N267" s="37">
        <f>SUMIFS(СВЦЭМ!$H$34:$H$777,СВЦЭМ!$A$34:$A$777,$A267,СВЦЭМ!$B$34:$B$777,N$260)+'СЕТ СН'!$F$12-'СЕТ СН'!$F$23</f>
        <v>-261.86466903000002</v>
      </c>
      <c r="O267" s="37">
        <f>SUMIFS(СВЦЭМ!$H$34:$H$777,СВЦЭМ!$A$34:$A$777,$A267,СВЦЭМ!$B$34:$B$777,O$260)+'СЕТ СН'!$F$12-'СЕТ СН'!$F$23</f>
        <v>-270.42806768999998</v>
      </c>
      <c r="P267" s="37">
        <f>SUMIFS(СВЦЭМ!$H$34:$H$777,СВЦЭМ!$A$34:$A$777,$A267,СВЦЭМ!$B$34:$B$777,P$260)+'СЕТ СН'!$F$12-'СЕТ СН'!$F$23</f>
        <v>-263.21242525999997</v>
      </c>
      <c r="Q267" s="37">
        <f>SUMIFS(СВЦЭМ!$H$34:$H$777,СВЦЭМ!$A$34:$A$777,$A267,СВЦЭМ!$B$34:$B$777,Q$260)+'СЕТ СН'!$F$12-'СЕТ СН'!$F$23</f>
        <v>-262.34392072999998</v>
      </c>
      <c r="R267" s="37">
        <f>SUMIFS(СВЦЭМ!$H$34:$H$777,СВЦЭМ!$A$34:$A$777,$A267,СВЦЭМ!$B$34:$B$777,R$260)+'СЕТ СН'!$F$12-'СЕТ СН'!$F$23</f>
        <v>-261.37551122000002</v>
      </c>
      <c r="S267" s="37">
        <f>SUMIFS(СВЦЭМ!$H$34:$H$777,СВЦЭМ!$A$34:$A$777,$A267,СВЦЭМ!$B$34:$B$777,S$260)+'СЕТ СН'!$F$12-'СЕТ СН'!$F$23</f>
        <v>-265.96613506</v>
      </c>
      <c r="T267" s="37">
        <f>SUMIFS(СВЦЭМ!$H$34:$H$777,СВЦЭМ!$A$34:$A$777,$A267,СВЦЭМ!$B$34:$B$777,T$260)+'СЕТ СН'!$F$12-'СЕТ СН'!$F$23</f>
        <v>-263.73092114000002</v>
      </c>
      <c r="U267" s="37">
        <f>SUMIFS(СВЦЭМ!$H$34:$H$777,СВЦЭМ!$A$34:$A$777,$A267,СВЦЭМ!$B$34:$B$777,U$260)+'СЕТ СН'!$F$12-'СЕТ СН'!$F$23</f>
        <v>-264.65144082</v>
      </c>
      <c r="V267" s="37">
        <f>SUMIFS(СВЦЭМ!$H$34:$H$777,СВЦЭМ!$A$34:$A$777,$A267,СВЦЭМ!$B$34:$B$777,V$260)+'СЕТ СН'!$F$12-'СЕТ СН'!$F$23</f>
        <v>-251.53115742</v>
      </c>
      <c r="W267" s="37">
        <f>SUMIFS(СВЦЭМ!$H$34:$H$777,СВЦЭМ!$A$34:$A$777,$A267,СВЦЭМ!$B$34:$B$777,W$260)+'СЕТ СН'!$F$12-'СЕТ СН'!$F$23</f>
        <v>-217.91568735999999</v>
      </c>
      <c r="X267" s="37">
        <f>SUMIFS(СВЦЭМ!$H$34:$H$777,СВЦЭМ!$A$34:$A$777,$A267,СВЦЭМ!$B$34:$B$777,X$260)+'СЕТ СН'!$F$12-'СЕТ СН'!$F$23</f>
        <v>-161.20480135000003</v>
      </c>
      <c r="Y267" s="37">
        <f>SUMIFS(СВЦЭМ!$H$34:$H$777,СВЦЭМ!$A$34:$A$777,$A267,СВЦЭМ!$B$34:$B$777,Y$260)+'СЕТ СН'!$F$12-'СЕТ СН'!$F$23</f>
        <v>-109.06810654999998</v>
      </c>
    </row>
    <row r="268" spans="1:27" ht="15.75" x14ac:dyDescent="0.2">
      <c r="A268" s="36">
        <f t="shared" si="7"/>
        <v>42955</v>
      </c>
      <c r="B268" s="37">
        <f>SUMIFS(СВЦЭМ!$H$34:$H$777,СВЦЭМ!$A$34:$A$777,$A268,СВЦЭМ!$B$34:$B$777,B$260)+'СЕТ СН'!$F$12-'СЕТ СН'!$F$23</f>
        <v>-64.420921679999992</v>
      </c>
      <c r="C268" s="37">
        <f>SUMIFS(СВЦЭМ!$H$34:$H$777,СВЦЭМ!$A$34:$A$777,$A268,СВЦЭМ!$B$34:$B$777,C$260)+'СЕТ СН'!$F$12-'СЕТ СН'!$F$23</f>
        <v>-21.404580420000002</v>
      </c>
      <c r="D268" s="37">
        <f>SUMIFS(СВЦЭМ!$H$34:$H$777,СВЦЭМ!$A$34:$A$777,$A268,СВЦЭМ!$B$34:$B$777,D$260)+'СЕТ СН'!$F$12-'СЕТ СН'!$F$23</f>
        <v>-24.012255829999958</v>
      </c>
      <c r="E268" s="37">
        <f>SUMIFS(СВЦЭМ!$H$34:$H$777,СВЦЭМ!$A$34:$A$777,$A268,СВЦЭМ!$B$34:$B$777,E$260)+'СЕТ СН'!$F$12-'СЕТ СН'!$F$23</f>
        <v>-28.865515690000052</v>
      </c>
      <c r="F268" s="37">
        <f>SUMIFS(СВЦЭМ!$H$34:$H$777,СВЦЭМ!$A$34:$A$777,$A268,СВЦЭМ!$B$34:$B$777,F$260)+'СЕТ СН'!$F$12-'СЕТ СН'!$F$23</f>
        <v>-29.75351433000003</v>
      </c>
      <c r="G268" s="37">
        <f>SUMIFS(СВЦЭМ!$H$34:$H$777,СВЦЭМ!$A$34:$A$777,$A268,СВЦЭМ!$B$34:$B$777,G$260)+'СЕТ СН'!$F$12-'СЕТ СН'!$F$23</f>
        <v>-26.919891849999999</v>
      </c>
      <c r="H268" s="37">
        <f>SUMIFS(СВЦЭМ!$H$34:$H$777,СВЦЭМ!$A$34:$A$777,$A268,СВЦЭМ!$B$34:$B$777,H$260)+'СЕТ СН'!$F$12-'СЕТ СН'!$F$23</f>
        <v>-24.128050460000054</v>
      </c>
      <c r="I268" s="37">
        <f>SUMIFS(СВЦЭМ!$H$34:$H$777,СВЦЭМ!$A$34:$A$777,$A268,СВЦЭМ!$B$34:$B$777,I$260)+'СЕТ СН'!$F$12-'СЕТ СН'!$F$23</f>
        <v>-93.392769439999995</v>
      </c>
      <c r="J268" s="37">
        <f>SUMIFS(СВЦЭМ!$H$34:$H$777,СВЦЭМ!$A$34:$A$777,$A268,СВЦЭМ!$B$34:$B$777,J$260)+'СЕТ СН'!$F$12-'СЕТ СН'!$F$23</f>
        <v>-177.27048180999998</v>
      </c>
      <c r="K268" s="37">
        <f>SUMIFS(СВЦЭМ!$H$34:$H$777,СВЦЭМ!$A$34:$A$777,$A268,СВЦЭМ!$B$34:$B$777,K$260)+'СЕТ СН'!$F$12-'СЕТ СН'!$F$23</f>
        <v>-233.33056971000002</v>
      </c>
      <c r="L268" s="37">
        <f>SUMIFS(СВЦЭМ!$H$34:$H$777,СВЦЭМ!$A$34:$A$777,$A268,СВЦЭМ!$B$34:$B$777,L$260)+'СЕТ СН'!$F$12-'СЕТ СН'!$F$23</f>
        <v>-269.04948918000002</v>
      </c>
      <c r="M268" s="37">
        <f>SUMIFS(СВЦЭМ!$H$34:$H$777,СВЦЭМ!$A$34:$A$777,$A268,СВЦЭМ!$B$34:$B$777,M$260)+'СЕТ СН'!$F$12-'СЕТ СН'!$F$23</f>
        <v>-272.74960026999997</v>
      </c>
      <c r="N268" s="37">
        <f>SUMIFS(СВЦЭМ!$H$34:$H$777,СВЦЭМ!$A$34:$A$777,$A268,СВЦЭМ!$B$34:$B$777,N$260)+'СЕТ СН'!$F$12-'СЕТ СН'!$F$23</f>
        <v>-271.19193561999998</v>
      </c>
      <c r="O268" s="37">
        <f>SUMIFS(СВЦЭМ!$H$34:$H$777,СВЦЭМ!$A$34:$A$777,$A268,СВЦЭМ!$B$34:$B$777,O$260)+'СЕТ СН'!$F$12-'СЕТ СН'!$F$23</f>
        <v>-278.47139091000003</v>
      </c>
      <c r="P268" s="37">
        <f>SUMIFS(СВЦЭМ!$H$34:$H$777,СВЦЭМ!$A$34:$A$777,$A268,СВЦЭМ!$B$34:$B$777,P$260)+'СЕТ СН'!$F$12-'СЕТ СН'!$F$23</f>
        <v>-269.91367657000001</v>
      </c>
      <c r="Q268" s="37">
        <f>SUMIFS(СВЦЭМ!$H$34:$H$777,СВЦЭМ!$A$34:$A$777,$A268,СВЦЭМ!$B$34:$B$777,Q$260)+'СЕТ СН'!$F$12-'СЕТ СН'!$F$23</f>
        <v>-266.21096387</v>
      </c>
      <c r="R268" s="37">
        <f>SUMIFS(СВЦЭМ!$H$34:$H$777,СВЦЭМ!$A$34:$A$777,$A268,СВЦЭМ!$B$34:$B$777,R$260)+'СЕТ СН'!$F$12-'СЕТ СН'!$F$23</f>
        <v>-265.74561212999998</v>
      </c>
      <c r="S268" s="37">
        <f>SUMIFS(СВЦЭМ!$H$34:$H$777,СВЦЭМ!$A$34:$A$777,$A268,СВЦЭМ!$B$34:$B$777,S$260)+'СЕТ СН'!$F$12-'СЕТ СН'!$F$23</f>
        <v>-273.58594568000001</v>
      </c>
      <c r="T268" s="37">
        <f>SUMIFS(СВЦЭМ!$H$34:$H$777,СВЦЭМ!$A$34:$A$777,$A268,СВЦЭМ!$B$34:$B$777,T$260)+'СЕТ СН'!$F$12-'СЕТ СН'!$F$23</f>
        <v>-264.58218165</v>
      </c>
      <c r="U268" s="37">
        <f>SUMIFS(СВЦЭМ!$H$34:$H$777,СВЦЭМ!$A$34:$A$777,$A268,СВЦЭМ!$B$34:$B$777,U$260)+'СЕТ СН'!$F$12-'СЕТ СН'!$F$23</f>
        <v>-265.40360449000002</v>
      </c>
      <c r="V268" s="37">
        <f>SUMIFS(СВЦЭМ!$H$34:$H$777,СВЦЭМ!$A$34:$A$777,$A268,СВЦЭМ!$B$34:$B$777,V$260)+'СЕТ СН'!$F$12-'СЕТ СН'!$F$23</f>
        <v>-252.25306733000002</v>
      </c>
      <c r="W268" s="37">
        <f>SUMIFS(СВЦЭМ!$H$34:$H$777,СВЦЭМ!$A$34:$A$777,$A268,СВЦЭМ!$B$34:$B$777,W$260)+'СЕТ СН'!$F$12-'СЕТ СН'!$F$23</f>
        <v>-216.45479361999998</v>
      </c>
      <c r="X268" s="37">
        <f>SUMIFS(СВЦЭМ!$H$34:$H$777,СВЦЭМ!$A$34:$A$777,$A268,СВЦЭМ!$B$34:$B$777,X$260)+'СЕТ СН'!$F$12-'СЕТ СН'!$F$23</f>
        <v>-159.18996795999999</v>
      </c>
      <c r="Y268" s="37">
        <f>SUMIFS(СВЦЭМ!$H$34:$H$777,СВЦЭМ!$A$34:$A$777,$A268,СВЦЭМ!$B$34:$B$777,Y$260)+'СЕТ СН'!$F$12-'СЕТ СН'!$F$23</f>
        <v>-91.37796560999999</v>
      </c>
    </row>
    <row r="269" spans="1:27" ht="15.75" x14ac:dyDescent="0.2">
      <c r="A269" s="36">
        <f t="shared" si="7"/>
        <v>42956</v>
      </c>
      <c r="B269" s="37">
        <f>SUMIFS(СВЦЭМ!$H$34:$H$777,СВЦЭМ!$A$34:$A$777,$A269,СВЦЭМ!$B$34:$B$777,B$260)+'СЕТ СН'!$F$12-'СЕТ СН'!$F$23</f>
        <v>-38.526155099999983</v>
      </c>
      <c r="C269" s="37">
        <f>SUMIFS(СВЦЭМ!$H$34:$H$777,СВЦЭМ!$A$34:$A$777,$A269,СВЦЭМ!$B$34:$B$777,C$260)+'СЕТ СН'!$F$12-'СЕТ СН'!$F$23</f>
        <v>-33.507656979999979</v>
      </c>
      <c r="D269" s="37">
        <f>SUMIFS(СВЦЭМ!$H$34:$H$777,СВЦЭМ!$A$34:$A$777,$A269,СВЦЭМ!$B$34:$B$777,D$260)+'СЕТ СН'!$F$12-'СЕТ СН'!$F$23</f>
        <v>-37.28522509000004</v>
      </c>
      <c r="E269" s="37">
        <f>SUMIFS(СВЦЭМ!$H$34:$H$777,СВЦЭМ!$A$34:$A$777,$A269,СВЦЭМ!$B$34:$B$777,E$260)+'СЕТ СН'!$F$12-'СЕТ СН'!$F$23</f>
        <v>-41.595320839999999</v>
      </c>
      <c r="F269" s="37">
        <f>SUMIFS(СВЦЭМ!$H$34:$H$777,СВЦЭМ!$A$34:$A$777,$A269,СВЦЭМ!$B$34:$B$777,F$260)+'СЕТ СН'!$F$12-'СЕТ СН'!$F$23</f>
        <v>-43.550392289999991</v>
      </c>
      <c r="G269" s="37">
        <f>SUMIFS(СВЦЭМ!$H$34:$H$777,СВЦЭМ!$A$34:$A$777,$A269,СВЦЭМ!$B$34:$B$777,G$260)+'СЕТ СН'!$F$12-'СЕТ СН'!$F$23</f>
        <v>-40.306100639999954</v>
      </c>
      <c r="H269" s="37">
        <f>SUMIFS(СВЦЭМ!$H$34:$H$777,СВЦЭМ!$A$34:$A$777,$A269,СВЦЭМ!$B$34:$B$777,H$260)+'СЕТ СН'!$F$12-'СЕТ СН'!$F$23</f>
        <v>-33.632548449999945</v>
      </c>
      <c r="I269" s="37">
        <f>SUMIFS(СВЦЭМ!$H$34:$H$777,СВЦЭМ!$A$34:$A$777,$A269,СВЦЭМ!$B$34:$B$777,I$260)+'СЕТ СН'!$F$12-'СЕТ СН'!$F$23</f>
        <v>-73.405197030000011</v>
      </c>
      <c r="J269" s="37">
        <f>SUMIFS(СВЦЭМ!$H$34:$H$777,СВЦЭМ!$A$34:$A$777,$A269,СВЦЭМ!$B$34:$B$777,J$260)+'СЕТ СН'!$F$12-'СЕТ СН'!$F$23</f>
        <v>-138.28626865000001</v>
      </c>
      <c r="K269" s="37">
        <f>SUMIFS(СВЦЭМ!$H$34:$H$777,СВЦЭМ!$A$34:$A$777,$A269,СВЦЭМ!$B$34:$B$777,K$260)+'СЕТ СН'!$F$12-'СЕТ СН'!$F$23</f>
        <v>-204.00611057999998</v>
      </c>
      <c r="L269" s="37">
        <f>SUMIFS(СВЦЭМ!$H$34:$H$777,СВЦЭМ!$A$34:$A$777,$A269,СВЦЭМ!$B$34:$B$777,L$260)+'СЕТ СН'!$F$12-'СЕТ СН'!$F$23</f>
        <v>-251.81471123</v>
      </c>
      <c r="M269" s="37">
        <f>SUMIFS(СВЦЭМ!$H$34:$H$777,СВЦЭМ!$A$34:$A$777,$A269,СВЦЭМ!$B$34:$B$777,M$260)+'СЕТ СН'!$F$12-'СЕТ СН'!$F$23</f>
        <v>-266.12665761</v>
      </c>
      <c r="N269" s="37">
        <f>SUMIFS(СВЦЭМ!$H$34:$H$777,СВЦЭМ!$A$34:$A$777,$A269,СВЦЭМ!$B$34:$B$777,N$260)+'СЕТ СН'!$F$12-'СЕТ СН'!$F$23</f>
        <v>-263.55022793000001</v>
      </c>
      <c r="O269" s="37">
        <f>SUMIFS(СВЦЭМ!$H$34:$H$777,СВЦЭМ!$A$34:$A$777,$A269,СВЦЭМ!$B$34:$B$777,O$260)+'СЕТ СН'!$F$12-'СЕТ СН'!$F$23</f>
        <v>-268.74277361999998</v>
      </c>
      <c r="P269" s="37">
        <f>SUMIFS(СВЦЭМ!$H$34:$H$777,СВЦЭМ!$A$34:$A$777,$A269,СВЦЭМ!$B$34:$B$777,P$260)+'СЕТ СН'!$F$12-'СЕТ СН'!$F$23</f>
        <v>-261.30419685999999</v>
      </c>
      <c r="Q269" s="37">
        <f>SUMIFS(СВЦЭМ!$H$34:$H$777,СВЦЭМ!$A$34:$A$777,$A269,СВЦЭМ!$B$34:$B$777,Q$260)+'СЕТ СН'!$F$12-'СЕТ СН'!$F$23</f>
        <v>-259.87605753999998</v>
      </c>
      <c r="R269" s="37">
        <f>SUMIFS(СВЦЭМ!$H$34:$H$777,СВЦЭМ!$A$34:$A$777,$A269,СВЦЭМ!$B$34:$B$777,R$260)+'СЕТ СН'!$F$12-'СЕТ СН'!$F$23</f>
        <v>-256.63825689999999</v>
      </c>
      <c r="S269" s="37">
        <f>SUMIFS(СВЦЭМ!$H$34:$H$777,СВЦЭМ!$A$34:$A$777,$A269,СВЦЭМ!$B$34:$B$777,S$260)+'СЕТ СН'!$F$12-'СЕТ СН'!$F$23</f>
        <v>-262.26058848999998</v>
      </c>
      <c r="T269" s="37">
        <f>SUMIFS(СВЦЭМ!$H$34:$H$777,СВЦЭМ!$A$34:$A$777,$A269,СВЦЭМ!$B$34:$B$777,T$260)+'СЕТ СН'!$F$12-'СЕТ СН'!$F$23</f>
        <v>-258.48091891000001</v>
      </c>
      <c r="U269" s="37">
        <f>SUMIFS(СВЦЭМ!$H$34:$H$777,СВЦЭМ!$A$34:$A$777,$A269,СВЦЭМ!$B$34:$B$777,U$260)+'СЕТ СН'!$F$12-'СЕТ СН'!$F$23</f>
        <v>-258.19857359000002</v>
      </c>
      <c r="V269" s="37">
        <f>SUMIFS(СВЦЭМ!$H$34:$H$777,СВЦЭМ!$A$34:$A$777,$A269,СВЦЭМ!$B$34:$B$777,V$260)+'СЕТ СН'!$F$12-'СЕТ СН'!$F$23</f>
        <v>-246.69239920000001</v>
      </c>
      <c r="W269" s="37">
        <f>SUMIFS(СВЦЭМ!$H$34:$H$777,СВЦЭМ!$A$34:$A$777,$A269,СВЦЭМ!$B$34:$B$777,W$260)+'СЕТ СН'!$F$12-'СЕТ СН'!$F$23</f>
        <v>-213.02384282999998</v>
      </c>
      <c r="X269" s="37">
        <f>SUMIFS(СВЦЭМ!$H$34:$H$777,СВЦЭМ!$A$34:$A$777,$A269,СВЦЭМ!$B$34:$B$777,X$260)+'СЕТ СН'!$F$12-'СЕТ СН'!$F$23</f>
        <v>-189.18887052999997</v>
      </c>
      <c r="Y269" s="37">
        <f>SUMIFS(СВЦЭМ!$H$34:$H$777,СВЦЭМ!$A$34:$A$777,$A269,СВЦЭМ!$B$34:$B$777,Y$260)+'СЕТ СН'!$F$12-'СЕТ СН'!$F$23</f>
        <v>-170.50143150000002</v>
      </c>
    </row>
    <row r="270" spans="1:27" ht="15.75" x14ac:dyDescent="0.2">
      <c r="A270" s="36">
        <f t="shared" si="7"/>
        <v>42957</v>
      </c>
      <c r="B270" s="37">
        <f>SUMIFS(СВЦЭМ!$H$34:$H$777,СВЦЭМ!$A$34:$A$777,$A270,СВЦЭМ!$B$34:$B$777,B$260)+'СЕТ СН'!$F$12-'СЕТ СН'!$F$23</f>
        <v>-184.51672131999999</v>
      </c>
      <c r="C270" s="37">
        <f>SUMIFS(СВЦЭМ!$H$34:$H$777,СВЦЭМ!$A$34:$A$777,$A270,СВЦЭМ!$B$34:$B$777,C$260)+'СЕТ СН'!$F$12-'СЕТ СН'!$F$23</f>
        <v>-169.14455464000002</v>
      </c>
      <c r="D270" s="37">
        <f>SUMIFS(СВЦЭМ!$H$34:$H$777,СВЦЭМ!$A$34:$A$777,$A270,СВЦЭМ!$B$34:$B$777,D$260)+'СЕТ СН'!$F$12-'СЕТ СН'!$F$23</f>
        <v>-162.79160969999998</v>
      </c>
      <c r="E270" s="37">
        <f>SUMIFS(СВЦЭМ!$H$34:$H$777,СВЦЭМ!$A$34:$A$777,$A270,СВЦЭМ!$B$34:$B$777,E$260)+'СЕТ СН'!$F$12-'СЕТ СН'!$F$23</f>
        <v>-156.63936826000003</v>
      </c>
      <c r="F270" s="37">
        <f>SUMIFS(СВЦЭМ!$H$34:$H$777,СВЦЭМ!$A$34:$A$777,$A270,СВЦЭМ!$B$34:$B$777,F$260)+'СЕТ СН'!$F$12-'СЕТ СН'!$F$23</f>
        <v>-152.42007525999998</v>
      </c>
      <c r="G270" s="37">
        <f>SUMIFS(СВЦЭМ!$H$34:$H$777,СВЦЭМ!$A$34:$A$777,$A270,СВЦЭМ!$B$34:$B$777,G$260)+'СЕТ СН'!$F$12-'СЕТ СН'!$F$23</f>
        <v>-152.24527721999999</v>
      </c>
      <c r="H270" s="37">
        <f>SUMIFS(СВЦЭМ!$H$34:$H$777,СВЦЭМ!$A$34:$A$777,$A270,СВЦЭМ!$B$34:$B$777,H$260)+'СЕТ СН'!$F$12-'СЕТ СН'!$F$23</f>
        <v>-149.54658847000002</v>
      </c>
      <c r="I270" s="37">
        <f>SUMIFS(СВЦЭМ!$H$34:$H$777,СВЦЭМ!$A$34:$A$777,$A270,СВЦЭМ!$B$34:$B$777,I$260)+'СЕТ СН'!$F$12-'СЕТ СН'!$F$23</f>
        <v>-156.87043803</v>
      </c>
      <c r="J270" s="37">
        <f>SUMIFS(СВЦЭМ!$H$34:$H$777,СВЦЭМ!$A$34:$A$777,$A270,СВЦЭМ!$B$34:$B$777,J$260)+'СЕТ СН'!$F$12-'СЕТ СН'!$F$23</f>
        <v>-156.42120505999998</v>
      </c>
      <c r="K270" s="37">
        <f>SUMIFS(СВЦЭМ!$H$34:$H$777,СВЦЭМ!$A$34:$A$777,$A270,СВЦЭМ!$B$34:$B$777,K$260)+'СЕТ СН'!$F$12-'СЕТ СН'!$F$23</f>
        <v>-166.03202712000001</v>
      </c>
      <c r="L270" s="37">
        <f>SUMIFS(СВЦЭМ!$H$34:$H$777,СВЦЭМ!$A$34:$A$777,$A270,СВЦЭМ!$B$34:$B$777,L$260)+'СЕТ СН'!$F$12-'СЕТ СН'!$F$23</f>
        <v>-210.55600545999999</v>
      </c>
      <c r="M270" s="37">
        <f>SUMIFS(СВЦЭМ!$H$34:$H$777,СВЦЭМ!$A$34:$A$777,$A270,СВЦЭМ!$B$34:$B$777,M$260)+'СЕТ СН'!$F$12-'СЕТ СН'!$F$23</f>
        <v>-228.00483136000003</v>
      </c>
      <c r="N270" s="37">
        <f>SUMIFS(СВЦЭМ!$H$34:$H$777,СВЦЭМ!$A$34:$A$777,$A270,СВЦЭМ!$B$34:$B$777,N$260)+'СЕТ СН'!$F$12-'СЕТ СН'!$F$23</f>
        <v>-230.74658104000002</v>
      </c>
      <c r="O270" s="37">
        <f>SUMIFS(СВЦЭМ!$H$34:$H$777,СВЦЭМ!$A$34:$A$777,$A270,СВЦЭМ!$B$34:$B$777,O$260)+'СЕТ СН'!$F$12-'СЕТ СН'!$F$23</f>
        <v>-229.64801926000001</v>
      </c>
      <c r="P270" s="37">
        <f>SUMIFS(СВЦЭМ!$H$34:$H$777,СВЦЭМ!$A$34:$A$777,$A270,СВЦЭМ!$B$34:$B$777,P$260)+'СЕТ СН'!$F$12-'СЕТ СН'!$F$23</f>
        <v>-228.77903334000001</v>
      </c>
      <c r="Q270" s="37">
        <f>SUMIFS(СВЦЭМ!$H$34:$H$777,СВЦЭМ!$A$34:$A$777,$A270,СВЦЭМ!$B$34:$B$777,Q$260)+'СЕТ СН'!$F$12-'СЕТ СН'!$F$23</f>
        <v>-229.58656517999998</v>
      </c>
      <c r="R270" s="37">
        <f>SUMIFS(СВЦЭМ!$H$34:$H$777,СВЦЭМ!$A$34:$A$777,$A270,СВЦЭМ!$B$34:$B$777,R$260)+'СЕТ СН'!$F$12-'СЕТ СН'!$F$23</f>
        <v>-232.37114976999999</v>
      </c>
      <c r="S270" s="37">
        <f>SUMIFS(СВЦЭМ!$H$34:$H$777,СВЦЭМ!$A$34:$A$777,$A270,СВЦЭМ!$B$34:$B$777,S$260)+'СЕТ СН'!$F$12-'СЕТ СН'!$F$23</f>
        <v>-232.35637907</v>
      </c>
      <c r="T270" s="37">
        <f>SUMIFS(СВЦЭМ!$H$34:$H$777,СВЦЭМ!$A$34:$A$777,$A270,СВЦЭМ!$B$34:$B$777,T$260)+'СЕТ СН'!$F$12-'СЕТ СН'!$F$23</f>
        <v>-233.53528015000001</v>
      </c>
      <c r="U270" s="37">
        <f>SUMIFS(СВЦЭМ!$H$34:$H$777,СВЦЭМ!$A$34:$A$777,$A270,СВЦЭМ!$B$34:$B$777,U$260)+'СЕТ СН'!$F$12-'СЕТ СН'!$F$23</f>
        <v>-234.06791392000002</v>
      </c>
      <c r="V270" s="37">
        <f>SUMIFS(СВЦЭМ!$H$34:$H$777,СВЦЭМ!$A$34:$A$777,$A270,СВЦЭМ!$B$34:$B$777,V$260)+'СЕТ СН'!$F$12-'СЕТ СН'!$F$23</f>
        <v>-213.87053257000002</v>
      </c>
      <c r="W270" s="37">
        <f>SUMIFS(СВЦЭМ!$H$34:$H$777,СВЦЭМ!$A$34:$A$777,$A270,СВЦЭМ!$B$34:$B$777,W$260)+'СЕТ СН'!$F$12-'СЕТ СН'!$F$23</f>
        <v>-172.63011811000001</v>
      </c>
      <c r="X270" s="37">
        <f>SUMIFS(СВЦЭМ!$H$34:$H$777,СВЦЭМ!$A$34:$A$777,$A270,СВЦЭМ!$B$34:$B$777,X$260)+'СЕТ СН'!$F$12-'СЕТ СН'!$F$23</f>
        <v>-164.53278170999999</v>
      </c>
      <c r="Y270" s="37">
        <f>SUMIFS(СВЦЭМ!$H$34:$H$777,СВЦЭМ!$A$34:$A$777,$A270,СВЦЭМ!$B$34:$B$777,Y$260)+'СЕТ СН'!$F$12-'СЕТ СН'!$F$23</f>
        <v>-165.44709283999998</v>
      </c>
    </row>
    <row r="271" spans="1:27" ht="15.75" x14ac:dyDescent="0.2">
      <c r="A271" s="36">
        <f t="shared" si="7"/>
        <v>42958</v>
      </c>
      <c r="B271" s="37">
        <f>SUMIFS(СВЦЭМ!$H$34:$H$777,СВЦЭМ!$A$34:$A$777,$A271,СВЦЭМ!$B$34:$B$777,B$260)+'СЕТ СН'!$F$12-'СЕТ СН'!$F$23</f>
        <v>-168.20272705000002</v>
      </c>
      <c r="C271" s="37">
        <f>SUMIFS(СВЦЭМ!$H$34:$H$777,СВЦЭМ!$A$34:$A$777,$A271,СВЦЭМ!$B$34:$B$777,C$260)+'СЕТ СН'!$F$12-'СЕТ СН'!$F$23</f>
        <v>-168.88192578000002</v>
      </c>
      <c r="D271" s="37">
        <f>SUMIFS(СВЦЭМ!$H$34:$H$777,СВЦЭМ!$A$34:$A$777,$A271,СВЦЭМ!$B$34:$B$777,D$260)+'СЕТ СН'!$F$12-'СЕТ СН'!$F$23</f>
        <v>-165.34884225000002</v>
      </c>
      <c r="E271" s="37">
        <f>SUMIFS(СВЦЭМ!$H$34:$H$777,СВЦЭМ!$A$34:$A$777,$A271,СВЦЭМ!$B$34:$B$777,E$260)+'СЕТ СН'!$F$12-'СЕТ СН'!$F$23</f>
        <v>-161.31885607999999</v>
      </c>
      <c r="F271" s="37">
        <f>SUMIFS(СВЦЭМ!$H$34:$H$777,СВЦЭМ!$A$34:$A$777,$A271,СВЦЭМ!$B$34:$B$777,F$260)+'СЕТ СН'!$F$12-'СЕТ СН'!$F$23</f>
        <v>-158.55618134000002</v>
      </c>
      <c r="G271" s="37">
        <f>SUMIFS(СВЦЭМ!$H$34:$H$777,СВЦЭМ!$A$34:$A$777,$A271,СВЦЭМ!$B$34:$B$777,G$260)+'СЕТ СН'!$F$12-'СЕТ СН'!$F$23</f>
        <v>-162.36939192</v>
      </c>
      <c r="H271" s="37">
        <f>SUMIFS(СВЦЭМ!$H$34:$H$777,СВЦЭМ!$A$34:$A$777,$A271,СВЦЭМ!$B$34:$B$777,H$260)+'СЕТ СН'!$F$12-'СЕТ СН'!$F$23</f>
        <v>-161.19681050000003</v>
      </c>
      <c r="I271" s="37">
        <f>SUMIFS(СВЦЭМ!$H$34:$H$777,СВЦЭМ!$A$34:$A$777,$A271,СВЦЭМ!$B$34:$B$777,I$260)+'СЕТ СН'!$F$12-'СЕТ СН'!$F$23</f>
        <v>-157.08473363000002</v>
      </c>
      <c r="J271" s="37">
        <f>SUMIFS(СВЦЭМ!$H$34:$H$777,СВЦЭМ!$A$34:$A$777,$A271,СВЦЭМ!$B$34:$B$777,J$260)+'СЕТ СН'!$F$12-'СЕТ СН'!$F$23</f>
        <v>-155.72060722999998</v>
      </c>
      <c r="K271" s="37">
        <f>SUMIFS(СВЦЭМ!$H$34:$H$777,СВЦЭМ!$A$34:$A$777,$A271,СВЦЭМ!$B$34:$B$777,K$260)+'СЕТ СН'!$F$12-'СЕТ СН'!$F$23</f>
        <v>-162.97860580999998</v>
      </c>
      <c r="L271" s="37">
        <f>SUMIFS(СВЦЭМ!$H$34:$H$777,СВЦЭМ!$A$34:$A$777,$A271,СВЦЭМ!$B$34:$B$777,L$260)+'СЕТ СН'!$F$12-'СЕТ СН'!$F$23</f>
        <v>-210.55986940999998</v>
      </c>
      <c r="M271" s="37">
        <f>SUMIFS(СВЦЭМ!$H$34:$H$777,СВЦЭМ!$A$34:$A$777,$A271,СВЦЭМ!$B$34:$B$777,M$260)+'СЕТ СН'!$F$12-'СЕТ СН'!$F$23</f>
        <v>-228.52666686999999</v>
      </c>
      <c r="N271" s="37">
        <f>SUMIFS(СВЦЭМ!$H$34:$H$777,СВЦЭМ!$A$34:$A$777,$A271,СВЦЭМ!$B$34:$B$777,N$260)+'СЕТ СН'!$F$12-'СЕТ СН'!$F$23</f>
        <v>-229.64178293999998</v>
      </c>
      <c r="O271" s="37">
        <f>SUMIFS(СВЦЭМ!$H$34:$H$777,СВЦЭМ!$A$34:$A$777,$A271,СВЦЭМ!$B$34:$B$777,O$260)+'СЕТ СН'!$F$12-'СЕТ СН'!$F$23</f>
        <v>-229.89368647999999</v>
      </c>
      <c r="P271" s="37">
        <f>SUMIFS(СВЦЭМ!$H$34:$H$777,СВЦЭМ!$A$34:$A$777,$A271,СВЦЭМ!$B$34:$B$777,P$260)+'СЕТ СН'!$F$12-'СЕТ СН'!$F$23</f>
        <v>-229.02886633000003</v>
      </c>
      <c r="Q271" s="37">
        <f>SUMIFS(СВЦЭМ!$H$34:$H$777,СВЦЭМ!$A$34:$A$777,$A271,СВЦЭМ!$B$34:$B$777,Q$260)+'СЕТ СН'!$F$12-'СЕТ СН'!$F$23</f>
        <v>-230.35560803999999</v>
      </c>
      <c r="R271" s="37">
        <f>SUMIFS(СВЦЭМ!$H$34:$H$777,СВЦЭМ!$A$34:$A$777,$A271,СВЦЭМ!$B$34:$B$777,R$260)+'СЕТ СН'!$F$12-'СЕТ СН'!$F$23</f>
        <v>-233.42121457000002</v>
      </c>
      <c r="S271" s="37">
        <f>SUMIFS(СВЦЭМ!$H$34:$H$777,СВЦЭМ!$A$34:$A$777,$A271,СВЦЭМ!$B$34:$B$777,S$260)+'СЕТ СН'!$F$12-'СЕТ СН'!$F$23</f>
        <v>-234.94328560000002</v>
      </c>
      <c r="T271" s="37">
        <f>SUMIFS(СВЦЭМ!$H$34:$H$777,СВЦЭМ!$A$34:$A$777,$A271,СВЦЭМ!$B$34:$B$777,T$260)+'СЕТ СН'!$F$12-'СЕТ СН'!$F$23</f>
        <v>-238.69172543000002</v>
      </c>
      <c r="U271" s="37">
        <f>SUMIFS(СВЦЭМ!$H$34:$H$777,СВЦЭМ!$A$34:$A$777,$A271,СВЦЭМ!$B$34:$B$777,U$260)+'СЕТ СН'!$F$12-'СЕТ СН'!$F$23</f>
        <v>-241.93438875999999</v>
      </c>
      <c r="V271" s="37">
        <f>SUMIFS(СВЦЭМ!$H$34:$H$777,СВЦЭМ!$A$34:$A$777,$A271,СВЦЭМ!$B$34:$B$777,V$260)+'СЕТ СН'!$F$12-'СЕТ СН'!$F$23</f>
        <v>-223.06809086999999</v>
      </c>
      <c r="W271" s="37">
        <f>SUMIFS(СВЦЭМ!$H$34:$H$777,СВЦЭМ!$A$34:$A$777,$A271,СВЦЭМ!$B$34:$B$777,W$260)+'СЕТ СН'!$F$12-'СЕТ СН'!$F$23</f>
        <v>-191.04677796999999</v>
      </c>
      <c r="X271" s="37">
        <f>SUMIFS(СВЦЭМ!$H$34:$H$777,СВЦЭМ!$A$34:$A$777,$A271,СВЦЭМ!$B$34:$B$777,X$260)+'СЕТ СН'!$F$12-'СЕТ СН'!$F$23</f>
        <v>-218.81710850000002</v>
      </c>
      <c r="Y271" s="37">
        <f>SUMIFS(СВЦЭМ!$H$34:$H$777,СВЦЭМ!$A$34:$A$777,$A271,СВЦЭМ!$B$34:$B$777,Y$260)+'СЕТ СН'!$F$12-'СЕТ СН'!$F$23</f>
        <v>-215.77322545999999</v>
      </c>
    </row>
    <row r="272" spans="1:27" ht="15.75" x14ac:dyDescent="0.2">
      <c r="A272" s="36">
        <f t="shared" si="7"/>
        <v>42959</v>
      </c>
      <c r="B272" s="37">
        <f>SUMIFS(СВЦЭМ!$H$34:$H$777,СВЦЭМ!$A$34:$A$777,$A272,СВЦЭМ!$B$34:$B$777,B$260)+'СЕТ СН'!$F$12-'СЕТ СН'!$F$23</f>
        <v>-183.69766312000002</v>
      </c>
      <c r="C272" s="37">
        <f>SUMIFS(СВЦЭМ!$H$34:$H$777,СВЦЭМ!$A$34:$A$777,$A272,СВЦЭМ!$B$34:$B$777,C$260)+'СЕТ СН'!$F$12-'СЕТ СН'!$F$23</f>
        <v>-158.7931853</v>
      </c>
      <c r="D272" s="37">
        <f>SUMIFS(СВЦЭМ!$H$34:$H$777,СВЦЭМ!$A$34:$A$777,$A272,СВЦЭМ!$B$34:$B$777,D$260)+'СЕТ СН'!$F$12-'СЕТ СН'!$F$23</f>
        <v>-148.72034638000002</v>
      </c>
      <c r="E272" s="37">
        <f>SUMIFS(СВЦЭМ!$H$34:$H$777,СВЦЭМ!$A$34:$A$777,$A272,СВЦЭМ!$B$34:$B$777,E$260)+'СЕТ СН'!$F$12-'СЕТ СН'!$F$23</f>
        <v>-130.33921772000002</v>
      </c>
      <c r="F272" s="37">
        <f>SUMIFS(СВЦЭМ!$H$34:$H$777,СВЦЭМ!$A$34:$A$777,$A272,СВЦЭМ!$B$34:$B$777,F$260)+'СЕТ СН'!$F$12-'СЕТ СН'!$F$23</f>
        <v>-133.61701466</v>
      </c>
      <c r="G272" s="37">
        <f>SUMIFS(СВЦЭМ!$H$34:$H$777,СВЦЭМ!$A$34:$A$777,$A272,СВЦЭМ!$B$34:$B$777,G$260)+'СЕТ СН'!$F$12-'СЕТ СН'!$F$23</f>
        <v>-132.53533815999998</v>
      </c>
      <c r="H272" s="37">
        <f>SUMIFS(СВЦЭМ!$H$34:$H$777,СВЦЭМ!$A$34:$A$777,$A272,СВЦЭМ!$B$34:$B$777,H$260)+'СЕТ СН'!$F$12-'СЕТ СН'!$F$23</f>
        <v>-141.62351453000002</v>
      </c>
      <c r="I272" s="37">
        <f>SUMIFS(СВЦЭМ!$H$34:$H$777,СВЦЭМ!$A$34:$A$777,$A272,СВЦЭМ!$B$34:$B$777,I$260)+'СЕТ СН'!$F$12-'СЕТ СН'!$F$23</f>
        <v>-136.79216566000002</v>
      </c>
      <c r="J272" s="37">
        <f>SUMIFS(СВЦЭМ!$H$34:$H$777,СВЦЭМ!$A$34:$A$777,$A272,СВЦЭМ!$B$34:$B$777,J$260)+'СЕТ СН'!$F$12-'СЕТ СН'!$F$23</f>
        <v>-156.59702504000001</v>
      </c>
      <c r="K272" s="37">
        <f>SUMIFS(СВЦЭМ!$H$34:$H$777,СВЦЭМ!$A$34:$A$777,$A272,СВЦЭМ!$B$34:$B$777,K$260)+'СЕТ СН'!$F$12-'СЕТ СН'!$F$23</f>
        <v>-186.06260908000002</v>
      </c>
      <c r="L272" s="37">
        <f>SUMIFS(СВЦЭМ!$H$34:$H$777,СВЦЭМ!$A$34:$A$777,$A272,СВЦЭМ!$B$34:$B$777,L$260)+'СЕТ СН'!$F$12-'СЕТ СН'!$F$23</f>
        <v>-240.57454653000002</v>
      </c>
      <c r="M272" s="37">
        <f>SUMIFS(СВЦЭМ!$H$34:$H$777,СВЦЭМ!$A$34:$A$777,$A272,СВЦЭМ!$B$34:$B$777,M$260)+'СЕТ СН'!$F$12-'СЕТ СН'!$F$23</f>
        <v>-258.23671295999998</v>
      </c>
      <c r="N272" s="37">
        <f>SUMIFS(СВЦЭМ!$H$34:$H$777,СВЦЭМ!$A$34:$A$777,$A272,СВЦЭМ!$B$34:$B$777,N$260)+'СЕТ СН'!$F$12-'СЕТ СН'!$F$23</f>
        <v>-255.79936091000002</v>
      </c>
      <c r="O272" s="37">
        <f>SUMIFS(СВЦЭМ!$H$34:$H$777,СВЦЭМ!$A$34:$A$777,$A272,СВЦЭМ!$B$34:$B$777,O$260)+'СЕТ СН'!$F$12-'СЕТ СН'!$F$23</f>
        <v>-251.97302879</v>
      </c>
      <c r="P272" s="37">
        <f>SUMIFS(СВЦЭМ!$H$34:$H$777,СВЦЭМ!$A$34:$A$777,$A272,СВЦЭМ!$B$34:$B$777,P$260)+'СЕТ СН'!$F$12-'СЕТ СН'!$F$23</f>
        <v>-249.97412474999999</v>
      </c>
      <c r="Q272" s="37">
        <f>SUMIFS(СВЦЭМ!$H$34:$H$777,СВЦЭМ!$A$34:$A$777,$A272,СВЦЭМ!$B$34:$B$777,Q$260)+'СЕТ СН'!$F$12-'СЕТ СН'!$F$23</f>
        <v>-253.07412939</v>
      </c>
      <c r="R272" s="37">
        <f>SUMIFS(СВЦЭМ!$H$34:$H$777,СВЦЭМ!$A$34:$A$777,$A272,СВЦЭМ!$B$34:$B$777,R$260)+'СЕТ СН'!$F$12-'СЕТ СН'!$F$23</f>
        <v>-245.91209612</v>
      </c>
      <c r="S272" s="37">
        <f>SUMIFS(СВЦЭМ!$H$34:$H$777,СВЦЭМ!$A$34:$A$777,$A272,СВЦЭМ!$B$34:$B$777,S$260)+'СЕТ СН'!$F$12-'СЕТ СН'!$F$23</f>
        <v>-248.06257468000001</v>
      </c>
      <c r="T272" s="37">
        <f>SUMIFS(СВЦЭМ!$H$34:$H$777,СВЦЭМ!$A$34:$A$777,$A272,СВЦЭМ!$B$34:$B$777,T$260)+'СЕТ СН'!$F$12-'СЕТ СН'!$F$23</f>
        <v>-242.09691586000002</v>
      </c>
      <c r="U272" s="37">
        <f>SUMIFS(СВЦЭМ!$H$34:$H$777,СВЦЭМ!$A$34:$A$777,$A272,СВЦЭМ!$B$34:$B$777,U$260)+'СЕТ СН'!$F$12-'СЕТ СН'!$F$23</f>
        <v>-236.22475421000001</v>
      </c>
      <c r="V272" s="37">
        <f>SUMIFS(СВЦЭМ!$H$34:$H$777,СВЦЭМ!$A$34:$A$777,$A272,СВЦЭМ!$B$34:$B$777,V$260)+'СЕТ СН'!$F$12-'СЕТ СН'!$F$23</f>
        <v>-223.43121717999998</v>
      </c>
      <c r="W272" s="37">
        <f>SUMIFS(СВЦЭМ!$H$34:$H$777,СВЦЭМ!$A$34:$A$777,$A272,СВЦЭМ!$B$34:$B$777,W$260)+'СЕТ СН'!$F$12-'СЕТ СН'!$F$23</f>
        <v>-196.34131423000002</v>
      </c>
      <c r="X272" s="37">
        <f>SUMIFS(СВЦЭМ!$H$34:$H$777,СВЦЭМ!$A$34:$A$777,$A272,СВЦЭМ!$B$34:$B$777,X$260)+'СЕТ СН'!$F$12-'СЕТ СН'!$F$23</f>
        <v>-179.60320239999999</v>
      </c>
      <c r="Y272" s="37">
        <f>SUMIFS(СВЦЭМ!$H$34:$H$777,СВЦЭМ!$A$34:$A$777,$A272,СВЦЭМ!$B$34:$B$777,Y$260)+'СЕТ СН'!$F$12-'СЕТ СН'!$F$23</f>
        <v>-159.38048923000002</v>
      </c>
    </row>
    <row r="273" spans="1:25" ht="15.75" x14ac:dyDescent="0.2">
      <c r="A273" s="36">
        <f t="shared" si="7"/>
        <v>42960</v>
      </c>
      <c r="B273" s="37">
        <f>SUMIFS(СВЦЭМ!$H$34:$H$777,СВЦЭМ!$A$34:$A$777,$A273,СВЦЭМ!$B$34:$B$777,B$260)+'СЕТ СН'!$F$12-'СЕТ СН'!$F$23</f>
        <v>-203.91259303999999</v>
      </c>
      <c r="C273" s="37">
        <f>SUMIFS(СВЦЭМ!$H$34:$H$777,СВЦЭМ!$A$34:$A$777,$A273,СВЦЭМ!$B$34:$B$777,C$260)+'СЕТ СН'!$F$12-'СЕТ СН'!$F$23</f>
        <v>-157.66443962</v>
      </c>
      <c r="D273" s="37">
        <f>SUMIFS(СВЦЭМ!$H$34:$H$777,СВЦЭМ!$A$34:$A$777,$A273,СВЦЭМ!$B$34:$B$777,D$260)+'СЕТ СН'!$F$12-'СЕТ СН'!$F$23</f>
        <v>-165.68030694999999</v>
      </c>
      <c r="E273" s="37">
        <f>SUMIFS(СВЦЭМ!$H$34:$H$777,СВЦЭМ!$A$34:$A$777,$A273,СВЦЭМ!$B$34:$B$777,E$260)+'СЕТ СН'!$F$12-'СЕТ СН'!$F$23</f>
        <v>-167.50092540000003</v>
      </c>
      <c r="F273" s="37">
        <f>SUMIFS(СВЦЭМ!$H$34:$H$777,СВЦЭМ!$A$34:$A$777,$A273,СВЦЭМ!$B$34:$B$777,F$260)+'СЕТ СН'!$F$12-'СЕТ СН'!$F$23</f>
        <v>-158.31899362000001</v>
      </c>
      <c r="G273" s="37">
        <f>SUMIFS(СВЦЭМ!$H$34:$H$777,СВЦЭМ!$A$34:$A$777,$A273,СВЦЭМ!$B$34:$B$777,G$260)+'СЕТ СН'!$F$12-'СЕТ СН'!$F$23</f>
        <v>-159.86908629999999</v>
      </c>
      <c r="H273" s="37">
        <f>SUMIFS(СВЦЭМ!$H$34:$H$777,СВЦЭМ!$A$34:$A$777,$A273,СВЦЭМ!$B$34:$B$777,H$260)+'СЕТ СН'!$F$12-'СЕТ СН'!$F$23</f>
        <v>-156.35667100000001</v>
      </c>
      <c r="I273" s="37">
        <f>SUMIFS(СВЦЭМ!$H$34:$H$777,СВЦЭМ!$A$34:$A$777,$A273,СВЦЭМ!$B$34:$B$777,I$260)+'СЕТ СН'!$F$12-'СЕТ СН'!$F$23</f>
        <v>-177.90642873000002</v>
      </c>
      <c r="J273" s="37">
        <f>SUMIFS(СВЦЭМ!$H$34:$H$777,СВЦЭМ!$A$34:$A$777,$A273,СВЦЭМ!$B$34:$B$777,J$260)+'СЕТ СН'!$F$12-'СЕТ СН'!$F$23</f>
        <v>-201.56437254999997</v>
      </c>
      <c r="K273" s="37">
        <f>SUMIFS(СВЦЭМ!$H$34:$H$777,СВЦЭМ!$A$34:$A$777,$A273,СВЦЭМ!$B$34:$B$777,K$260)+'СЕТ СН'!$F$12-'СЕТ СН'!$F$23</f>
        <v>-201.90015592999998</v>
      </c>
      <c r="L273" s="37">
        <f>SUMIFS(СВЦЭМ!$H$34:$H$777,СВЦЭМ!$A$34:$A$777,$A273,СВЦЭМ!$B$34:$B$777,L$260)+'СЕТ СН'!$F$12-'СЕТ СН'!$F$23</f>
        <v>-214.91574111</v>
      </c>
      <c r="M273" s="37">
        <f>SUMIFS(СВЦЭМ!$H$34:$H$777,СВЦЭМ!$A$34:$A$777,$A273,СВЦЭМ!$B$34:$B$777,M$260)+'СЕТ СН'!$F$12-'СЕТ СН'!$F$23</f>
        <v>-232.05978045000001</v>
      </c>
      <c r="N273" s="37">
        <f>SUMIFS(СВЦЭМ!$H$34:$H$777,СВЦЭМ!$A$34:$A$777,$A273,СВЦЭМ!$B$34:$B$777,N$260)+'СЕТ СН'!$F$12-'СЕТ СН'!$F$23</f>
        <v>-232.31032533000001</v>
      </c>
      <c r="O273" s="37">
        <f>SUMIFS(СВЦЭМ!$H$34:$H$777,СВЦЭМ!$A$34:$A$777,$A273,СВЦЭМ!$B$34:$B$777,O$260)+'СЕТ СН'!$F$12-'СЕТ СН'!$F$23</f>
        <v>-233.33823243000001</v>
      </c>
      <c r="P273" s="37">
        <f>SUMIFS(СВЦЭМ!$H$34:$H$777,СВЦЭМ!$A$34:$A$777,$A273,СВЦЭМ!$B$34:$B$777,P$260)+'СЕТ СН'!$F$12-'СЕТ СН'!$F$23</f>
        <v>-231.17548578999998</v>
      </c>
      <c r="Q273" s="37">
        <f>SUMIFS(СВЦЭМ!$H$34:$H$777,СВЦЭМ!$A$34:$A$777,$A273,СВЦЭМ!$B$34:$B$777,Q$260)+'СЕТ СН'!$F$12-'СЕТ СН'!$F$23</f>
        <v>-233.14189436999999</v>
      </c>
      <c r="R273" s="37">
        <f>SUMIFS(СВЦЭМ!$H$34:$H$777,СВЦЭМ!$A$34:$A$777,$A273,СВЦЭМ!$B$34:$B$777,R$260)+'СЕТ СН'!$F$12-'СЕТ СН'!$F$23</f>
        <v>-238.39719222000002</v>
      </c>
      <c r="S273" s="37">
        <f>SUMIFS(СВЦЭМ!$H$34:$H$777,СВЦЭМ!$A$34:$A$777,$A273,СВЦЭМ!$B$34:$B$777,S$260)+'СЕТ СН'!$F$12-'СЕТ СН'!$F$23</f>
        <v>-236.83089682999997</v>
      </c>
      <c r="T273" s="37">
        <f>SUMIFS(СВЦЭМ!$H$34:$H$777,СВЦЭМ!$A$34:$A$777,$A273,СВЦЭМ!$B$34:$B$777,T$260)+'СЕТ СН'!$F$12-'СЕТ СН'!$F$23</f>
        <v>-234.97744053000002</v>
      </c>
      <c r="U273" s="37">
        <f>SUMIFS(СВЦЭМ!$H$34:$H$777,СВЦЭМ!$A$34:$A$777,$A273,СВЦЭМ!$B$34:$B$777,U$260)+'СЕТ СН'!$F$12-'СЕТ СН'!$F$23</f>
        <v>-236.05887488000002</v>
      </c>
      <c r="V273" s="37">
        <f>SUMIFS(СВЦЭМ!$H$34:$H$777,СВЦЭМ!$A$34:$A$777,$A273,СВЦЭМ!$B$34:$B$777,V$260)+'СЕТ СН'!$F$12-'СЕТ СН'!$F$23</f>
        <v>-219.38205751999999</v>
      </c>
      <c r="W273" s="37">
        <f>SUMIFS(СВЦЭМ!$H$34:$H$777,СВЦЭМ!$A$34:$A$777,$A273,СВЦЭМ!$B$34:$B$777,W$260)+'СЕТ СН'!$F$12-'СЕТ СН'!$F$23</f>
        <v>-183.82700626000002</v>
      </c>
      <c r="X273" s="37">
        <f>SUMIFS(СВЦЭМ!$H$34:$H$777,СВЦЭМ!$A$34:$A$777,$A273,СВЦЭМ!$B$34:$B$777,X$260)+'СЕТ СН'!$F$12-'СЕТ СН'!$F$23</f>
        <v>-195.22839399999998</v>
      </c>
      <c r="Y273" s="37">
        <f>SUMIFS(СВЦЭМ!$H$34:$H$777,СВЦЭМ!$A$34:$A$777,$A273,СВЦЭМ!$B$34:$B$777,Y$260)+'СЕТ СН'!$F$12-'СЕТ СН'!$F$23</f>
        <v>-213.88036648999997</v>
      </c>
    </row>
    <row r="274" spans="1:25" ht="15.75" x14ac:dyDescent="0.2">
      <c r="A274" s="36">
        <f t="shared" si="7"/>
        <v>42961</v>
      </c>
      <c r="B274" s="37">
        <f>SUMIFS(СВЦЭМ!$H$34:$H$777,СВЦЭМ!$A$34:$A$777,$A274,СВЦЭМ!$B$34:$B$777,B$260)+'СЕТ СН'!$F$12-'СЕТ СН'!$F$23</f>
        <v>-180.25548146</v>
      </c>
      <c r="C274" s="37">
        <f>SUMIFS(СВЦЭМ!$H$34:$H$777,СВЦЭМ!$A$34:$A$777,$A274,СВЦЭМ!$B$34:$B$777,C$260)+'СЕТ СН'!$F$12-'СЕТ СН'!$F$23</f>
        <v>-146.29261862999999</v>
      </c>
      <c r="D274" s="37">
        <f>SUMIFS(СВЦЭМ!$H$34:$H$777,СВЦЭМ!$A$34:$A$777,$A274,СВЦЭМ!$B$34:$B$777,D$260)+'СЕТ СН'!$F$12-'СЕТ СН'!$F$23</f>
        <v>-124.27574756000001</v>
      </c>
      <c r="E274" s="37">
        <f>SUMIFS(СВЦЭМ!$H$34:$H$777,СВЦЭМ!$A$34:$A$777,$A274,СВЦЭМ!$B$34:$B$777,E$260)+'СЕТ СН'!$F$12-'СЕТ СН'!$F$23</f>
        <v>-105.73447686999998</v>
      </c>
      <c r="F274" s="37">
        <f>SUMIFS(СВЦЭМ!$H$34:$H$777,СВЦЭМ!$A$34:$A$777,$A274,СВЦЭМ!$B$34:$B$777,F$260)+'СЕТ СН'!$F$12-'СЕТ СН'!$F$23</f>
        <v>-99.722578139999996</v>
      </c>
      <c r="G274" s="37">
        <f>SUMIFS(СВЦЭМ!$H$34:$H$777,СВЦЭМ!$A$34:$A$777,$A274,СВЦЭМ!$B$34:$B$777,G$260)+'СЕТ СН'!$F$12-'СЕТ СН'!$F$23</f>
        <v>-104.52141820999998</v>
      </c>
      <c r="H274" s="37">
        <f>SUMIFS(СВЦЭМ!$H$34:$H$777,СВЦЭМ!$A$34:$A$777,$A274,СВЦЭМ!$B$34:$B$777,H$260)+'СЕТ СН'!$F$12-'СЕТ СН'!$F$23</f>
        <v>-145.19341068</v>
      </c>
      <c r="I274" s="37">
        <f>SUMIFS(СВЦЭМ!$H$34:$H$777,СВЦЭМ!$A$34:$A$777,$A274,СВЦЭМ!$B$34:$B$777,I$260)+'СЕТ СН'!$F$12-'СЕТ СН'!$F$23</f>
        <v>-146.12796904999999</v>
      </c>
      <c r="J274" s="37">
        <f>SUMIFS(СВЦЭМ!$H$34:$H$777,СВЦЭМ!$A$34:$A$777,$A274,СВЦЭМ!$B$34:$B$777,J$260)+'СЕТ СН'!$F$12-'СЕТ СН'!$F$23</f>
        <v>-188.32512091000001</v>
      </c>
      <c r="K274" s="37">
        <f>SUMIFS(СВЦЭМ!$H$34:$H$777,СВЦЭМ!$A$34:$A$777,$A274,СВЦЭМ!$B$34:$B$777,K$260)+'СЕТ СН'!$F$12-'СЕТ СН'!$F$23</f>
        <v>-206.70102923000002</v>
      </c>
      <c r="L274" s="37">
        <f>SUMIFS(СВЦЭМ!$H$34:$H$777,СВЦЭМ!$A$34:$A$777,$A274,СВЦЭМ!$B$34:$B$777,L$260)+'СЕТ СН'!$F$12-'СЕТ СН'!$F$23</f>
        <v>-245.26268275000001</v>
      </c>
      <c r="M274" s="37">
        <f>SUMIFS(СВЦЭМ!$H$34:$H$777,СВЦЭМ!$A$34:$A$777,$A274,СВЦЭМ!$B$34:$B$777,M$260)+'СЕТ СН'!$F$12-'СЕТ СН'!$F$23</f>
        <v>-252.50200217000003</v>
      </c>
      <c r="N274" s="37">
        <f>SUMIFS(СВЦЭМ!$H$34:$H$777,СВЦЭМ!$A$34:$A$777,$A274,СВЦЭМ!$B$34:$B$777,N$260)+'СЕТ СН'!$F$12-'СЕТ СН'!$F$23</f>
        <v>-255.13685849000001</v>
      </c>
      <c r="O274" s="37">
        <f>SUMIFS(СВЦЭМ!$H$34:$H$777,СВЦЭМ!$A$34:$A$777,$A274,СВЦЭМ!$B$34:$B$777,O$260)+'СЕТ СН'!$F$12-'СЕТ СН'!$F$23</f>
        <v>-252.90557223000002</v>
      </c>
      <c r="P274" s="37">
        <f>SUMIFS(СВЦЭМ!$H$34:$H$777,СВЦЭМ!$A$34:$A$777,$A274,СВЦЭМ!$B$34:$B$777,P$260)+'СЕТ СН'!$F$12-'СЕТ СН'!$F$23</f>
        <v>-253.24376063</v>
      </c>
      <c r="Q274" s="37">
        <f>SUMIFS(СВЦЭМ!$H$34:$H$777,СВЦЭМ!$A$34:$A$777,$A274,СВЦЭМ!$B$34:$B$777,Q$260)+'СЕТ СН'!$F$12-'СЕТ СН'!$F$23</f>
        <v>-251.92418383</v>
      </c>
      <c r="R274" s="37">
        <f>SUMIFS(СВЦЭМ!$H$34:$H$777,СВЦЭМ!$A$34:$A$777,$A274,СВЦЭМ!$B$34:$B$777,R$260)+'СЕТ СН'!$F$12-'СЕТ СН'!$F$23</f>
        <v>-253.06630755999998</v>
      </c>
      <c r="S274" s="37">
        <f>SUMIFS(СВЦЭМ!$H$34:$H$777,СВЦЭМ!$A$34:$A$777,$A274,СВЦЭМ!$B$34:$B$777,S$260)+'СЕТ СН'!$F$12-'СЕТ СН'!$F$23</f>
        <v>-254.83619852999999</v>
      </c>
      <c r="T274" s="37">
        <f>SUMIFS(СВЦЭМ!$H$34:$H$777,СВЦЭМ!$A$34:$A$777,$A274,СВЦЭМ!$B$34:$B$777,T$260)+'СЕТ СН'!$F$12-'СЕТ СН'!$F$23</f>
        <v>-250.24042742</v>
      </c>
      <c r="U274" s="37">
        <f>SUMIFS(СВЦЭМ!$H$34:$H$777,СВЦЭМ!$A$34:$A$777,$A274,СВЦЭМ!$B$34:$B$777,U$260)+'СЕТ СН'!$F$12-'СЕТ СН'!$F$23</f>
        <v>-251.35575254000003</v>
      </c>
      <c r="V274" s="37">
        <f>SUMIFS(СВЦЭМ!$H$34:$H$777,СВЦЭМ!$A$34:$A$777,$A274,СВЦЭМ!$B$34:$B$777,V$260)+'СЕТ СН'!$F$12-'СЕТ СН'!$F$23</f>
        <v>-243.52578101</v>
      </c>
      <c r="W274" s="37">
        <f>SUMIFS(СВЦЭМ!$H$34:$H$777,СВЦЭМ!$A$34:$A$777,$A274,СВЦЭМ!$B$34:$B$777,W$260)+'СЕТ СН'!$F$12-'СЕТ СН'!$F$23</f>
        <v>-209.95252017000001</v>
      </c>
      <c r="X274" s="37">
        <f>SUMIFS(СВЦЭМ!$H$34:$H$777,СВЦЭМ!$A$34:$A$777,$A274,СВЦЭМ!$B$34:$B$777,X$260)+'СЕТ СН'!$F$12-'СЕТ СН'!$F$23</f>
        <v>-191.78361758</v>
      </c>
      <c r="Y274" s="37">
        <f>SUMIFS(СВЦЭМ!$H$34:$H$777,СВЦЭМ!$A$34:$A$777,$A274,СВЦЭМ!$B$34:$B$777,Y$260)+'СЕТ СН'!$F$12-'СЕТ СН'!$F$23</f>
        <v>-185.50216476999998</v>
      </c>
    </row>
    <row r="275" spans="1:25" ht="15.75" x14ac:dyDescent="0.2">
      <c r="A275" s="36">
        <f t="shared" si="7"/>
        <v>42962</v>
      </c>
      <c r="B275" s="37">
        <f>SUMIFS(СВЦЭМ!$H$34:$H$777,СВЦЭМ!$A$34:$A$777,$A275,СВЦЭМ!$B$34:$B$777,B$260)+'СЕТ СН'!$F$12-'СЕТ СН'!$F$23</f>
        <v>-165.81904134000001</v>
      </c>
      <c r="C275" s="37">
        <f>SUMIFS(СВЦЭМ!$H$34:$H$777,СВЦЭМ!$A$34:$A$777,$A275,СВЦЭМ!$B$34:$B$777,C$260)+'СЕТ СН'!$F$12-'СЕТ СН'!$F$23</f>
        <v>-126.00528930000002</v>
      </c>
      <c r="D275" s="37">
        <f>SUMIFS(СВЦЭМ!$H$34:$H$777,СВЦЭМ!$A$34:$A$777,$A275,СВЦЭМ!$B$34:$B$777,D$260)+'СЕТ СН'!$F$12-'СЕТ СН'!$F$23</f>
        <v>-110.27272270999998</v>
      </c>
      <c r="E275" s="37">
        <f>SUMIFS(СВЦЭМ!$H$34:$H$777,СВЦЭМ!$A$34:$A$777,$A275,СВЦЭМ!$B$34:$B$777,E$260)+'СЕТ СН'!$F$12-'СЕТ СН'!$F$23</f>
        <v>-98.930864380000003</v>
      </c>
      <c r="F275" s="37">
        <f>SUMIFS(СВЦЭМ!$H$34:$H$777,СВЦЭМ!$A$34:$A$777,$A275,СВЦЭМ!$B$34:$B$777,F$260)+'СЕТ СН'!$F$12-'СЕТ СН'!$F$23</f>
        <v>-96.514496459999975</v>
      </c>
      <c r="G275" s="37">
        <f>SUMIFS(СВЦЭМ!$H$34:$H$777,СВЦЭМ!$A$34:$A$777,$A275,СВЦЭМ!$B$34:$B$777,G$260)+'СЕТ СН'!$F$12-'СЕТ СН'!$F$23</f>
        <v>-102.13924465000002</v>
      </c>
      <c r="H275" s="37">
        <f>SUMIFS(СВЦЭМ!$H$34:$H$777,СВЦЭМ!$A$34:$A$777,$A275,СВЦЭМ!$B$34:$B$777,H$260)+'СЕТ СН'!$F$12-'СЕТ СН'!$F$23</f>
        <v>-122.84894651000002</v>
      </c>
      <c r="I275" s="37">
        <f>SUMIFS(СВЦЭМ!$H$34:$H$777,СВЦЭМ!$A$34:$A$777,$A275,СВЦЭМ!$B$34:$B$777,I$260)+'СЕТ СН'!$F$12-'СЕТ СН'!$F$23</f>
        <v>-186.12610595000001</v>
      </c>
      <c r="J275" s="37">
        <f>SUMIFS(СВЦЭМ!$H$34:$H$777,СВЦЭМ!$A$34:$A$777,$A275,СВЦЭМ!$B$34:$B$777,J$260)+'СЕТ СН'!$F$12-'СЕТ СН'!$F$23</f>
        <v>-183.81342875000001</v>
      </c>
      <c r="K275" s="37">
        <f>SUMIFS(СВЦЭМ!$H$34:$H$777,СВЦЭМ!$A$34:$A$777,$A275,СВЦЭМ!$B$34:$B$777,K$260)+'СЕТ СН'!$F$12-'СЕТ СН'!$F$23</f>
        <v>-207.55822638000001</v>
      </c>
      <c r="L275" s="37">
        <f>SUMIFS(СВЦЭМ!$H$34:$H$777,СВЦЭМ!$A$34:$A$777,$A275,СВЦЭМ!$B$34:$B$777,L$260)+'СЕТ СН'!$F$12-'СЕТ СН'!$F$23</f>
        <v>-246.94627381999999</v>
      </c>
      <c r="M275" s="37">
        <f>SUMIFS(СВЦЭМ!$H$34:$H$777,СВЦЭМ!$A$34:$A$777,$A275,СВЦЭМ!$B$34:$B$777,M$260)+'СЕТ СН'!$F$12-'СЕТ СН'!$F$23</f>
        <v>-262.73691559000002</v>
      </c>
      <c r="N275" s="37">
        <f>SUMIFS(СВЦЭМ!$H$34:$H$777,СВЦЭМ!$A$34:$A$777,$A275,СВЦЭМ!$B$34:$B$777,N$260)+'СЕТ СН'!$F$12-'СЕТ СН'!$F$23</f>
        <v>-263.21542522999999</v>
      </c>
      <c r="O275" s="37">
        <f>SUMIFS(СВЦЭМ!$H$34:$H$777,СВЦЭМ!$A$34:$A$777,$A275,СВЦЭМ!$B$34:$B$777,O$260)+'СЕТ СН'!$F$12-'СЕТ СН'!$F$23</f>
        <v>-262.27881751000001</v>
      </c>
      <c r="P275" s="37">
        <f>SUMIFS(СВЦЭМ!$H$34:$H$777,СВЦЭМ!$A$34:$A$777,$A275,СВЦЭМ!$B$34:$B$777,P$260)+'СЕТ СН'!$F$12-'СЕТ СН'!$F$23</f>
        <v>-260.75443388000002</v>
      </c>
      <c r="Q275" s="37">
        <f>SUMIFS(СВЦЭМ!$H$34:$H$777,СВЦЭМ!$A$34:$A$777,$A275,СВЦЭМ!$B$34:$B$777,Q$260)+'СЕТ СН'!$F$12-'СЕТ СН'!$F$23</f>
        <v>-262.22718306000002</v>
      </c>
      <c r="R275" s="37">
        <f>SUMIFS(СВЦЭМ!$H$34:$H$777,СВЦЭМ!$A$34:$A$777,$A275,СВЦЭМ!$B$34:$B$777,R$260)+'СЕТ СН'!$F$12-'СЕТ СН'!$F$23</f>
        <v>-256.92947502999999</v>
      </c>
      <c r="S275" s="37">
        <f>SUMIFS(СВЦЭМ!$H$34:$H$777,СВЦЭМ!$A$34:$A$777,$A275,СВЦЭМ!$B$34:$B$777,S$260)+'СЕТ СН'!$F$12-'СЕТ СН'!$F$23</f>
        <v>-258.67211794000002</v>
      </c>
      <c r="T275" s="37">
        <f>SUMIFS(СВЦЭМ!$H$34:$H$777,СВЦЭМ!$A$34:$A$777,$A275,СВЦЭМ!$B$34:$B$777,T$260)+'СЕТ СН'!$F$12-'СЕТ СН'!$F$23</f>
        <v>-259.56975322</v>
      </c>
      <c r="U275" s="37">
        <f>SUMIFS(СВЦЭМ!$H$34:$H$777,СВЦЭМ!$A$34:$A$777,$A275,СВЦЭМ!$B$34:$B$777,U$260)+'СЕТ СН'!$F$12-'СЕТ СН'!$F$23</f>
        <v>-259.65311646999999</v>
      </c>
      <c r="V275" s="37">
        <f>SUMIFS(СВЦЭМ!$H$34:$H$777,СВЦЭМ!$A$34:$A$777,$A275,СВЦЭМ!$B$34:$B$777,V$260)+'СЕТ СН'!$F$12-'СЕТ СН'!$F$23</f>
        <v>-242.17518131999998</v>
      </c>
      <c r="W275" s="37">
        <f>SUMIFS(СВЦЭМ!$H$34:$H$777,СВЦЭМ!$A$34:$A$777,$A275,СВЦЭМ!$B$34:$B$777,W$260)+'СЕТ СН'!$F$12-'СЕТ СН'!$F$23</f>
        <v>-204.12037572000003</v>
      </c>
      <c r="X275" s="37">
        <f>SUMIFS(СВЦЭМ!$H$34:$H$777,СВЦЭМ!$A$34:$A$777,$A275,СВЦЭМ!$B$34:$B$777,X$260)+'СЕТ СН'!$F$12-'СЕТ СН'!$F$23</f>
        <v>-199.79552383999999</v>
      </c>
      <c r="Y275" s="37">
        <f>SUMIFS(СВЦЭМ!$H$34:$H$777,СВЦЭМ!$A$34:$A$777,$A275,СВЦЭМ!$B$34:$B$777,Y$260)+'СЕТ СН'!$F$12-'СЕТ СН'!$F$23</f>
        <v>-181.29940706000002</v>
      </c>
    </row>
    <row r="276" spans="1:25" ht="15.75" x14ac:dyDescent="0.2">
      <c r="A276" s="36">
        <f t="shared" si="7"/>
        <v>42963</v>
      </c>
      <c r="B276" s="37">
        <f>SUMIFS(СВЦЭМ!$H$34:$H$777,СВЦЭМ!$A$34:$A$777,$A276,СВЦЭМ!$B$34:$B$777,B$260)+'СЕТ СН'!$F$12-'СЕТ СН'!$F$23</f>
        <v>-146.81592774000001</v>
      </c>
      <c r="C276" s="37">
        <f>SUMIFS(СВЦЭМ!$H$34:$H$777,СВЦЭМ!$A$34:$A$777,$A276,СВЦЭМ!$B$34:$B$777,C$260)+'СЕТ СН'!$F$12-'СЕТ СН'!$F$23</f>
        <v>-122.84554441</v>
      </c>
      <c r="D276" s="37">
        <f>SUMIFS(СВЦЭМ!$H$34:$H$777,СВЦЭМ!$A$34:$A$777,$A276,СВЦЭМ!$B$34:$B$777,D$260)+'СЕТ СН'!$F$12-'СЕТ СН'!$F$23</f>
        <v>-113.04043015000002</v>
      </c>
      <c r="E276" s="37">
        <f>SUMIFS(СВЦЭМ!$H$34:$H$777,СВЦЭМ!$A$34:$A$777,$A276,СВЦЭМ!$B$34:$B$777,E$260)+'СЕТ СН'!$F$12-'СЕТ СН'!$F$23</f>
        <v>-109.29016132999999</v>
      </c>
      <c r="F276" s="37">
        <f>SUMIFS(СВЦЭМ!$H$34:$H$777,СВЦЭМ!$A$34:$A$777,$A276,СВЦЭМ!$B$34:$B$777,F$260)+'СЕТ СН'!$F$12-'СЕТ СН'!$F$23</f>
        <v>-104.15632855000001</v>
      </c>
      <c r="G276" s="37">
        <f>SUMIFS(СВЦЭМ!$H$34:$H$777,СВЦЭМ!$A$34:$A$777,$A276,СВЦЭМ!$B$34:$B$777,G$260)+'СЕТ СН'!$F$12-'СЕТ СН'!$F$23</f>
        <v>-109.64932398000002</v>
      </c>
      <c r="H276" s="37">
        <f>SUMIFS(СВЦЭМ!$H$34:$H$777,СВЦЭМ!$A$34:$A$777,$A276,СВЦЭМ!$B$34:$B$777,H$260)+'СЕТ СН'!$F$12-'СЕТ СН'!$F$23</f>
        <v>-123.99377527000001</v>
      </c>
      <c r="I276" s="37">
        <f>SUMIFS(СВЦЭМ!$H$34:$H$777,СВЦЭМ!$A$34:$A$777,$A276,СВЦЭМ!$B$34:$B$777,I$260)+'СЕТ СН'!$F$12-'СЕТ СН'!$F$23</f>
        <v>-147.18803458000002</v>
      </c>
      <c r="J276" s="37">
        <f>SUMIFS(СВЦЭМ!$H$34:$H$777,СВЦЭМ!$A$34:$A$777,$A276,СВЦЭМ!$B$34:$B$777,J$260)+'СЕТ СН'!$F$12-'СЕТ СН'!$F$23</f>
        <v>-171.89754735000002</v>
      </c>
      <c r="K276" s="37">
        <f>SUMIFS(СВЦЭМ!$H$34:$H$777,СВЦЭМ!$A$34:$A$777,$A276,СВЦЭМ!$B$34:$B$777,K$260)+'СЕТ СН'!$F$12-'СЕТ СН'!$F$23</f>
        <v>-201.99223698999998</v>
      </c>
      <c r="L276" s="37">
        <f>SUMIFS(СВЦЭМ!$H$34:$H$777,СВЦЭМ!$A$34:$A$777,$A276,СВЦЭМ!$B$34:$B$777,L$260)+'СЕТ СН'!$F$12-'СЕТ СН'!$F$23</f>
        <v>-242.65689939999999</v>
      </c>
      <c r="M276" s="37">
        <f>SUMIFS(СВЦЭМ!$H$34:$H$777,СВЦЭМ!$A$34:$A$777,$A276,СВЦЭМ!$B$34:$B$777,M$260)+'СЕТ СН'!$F$12-'СЕТ СН'!$F$23</f>
        <v>-258.95312159999997</v>
      </c>
      <c r="N276" s="37">
        <f>SUMIFS(СВЦЭМ!$H$34:$H$777,СВЦЭМ!$A$34:$A$777,$A276,СВЦЭМ!$B$34:$B$777,N$260)+'СЕТ СН'!$F$12-'СЕТ СН'!$F$23</f>
        <v>-261.12914230000001</v>
      </c>
      <c r="O276" s="37">
        <f>SUMIFS(СВЦЭМ!$H$34:$H$777,СВЦЭМ!$A$34:$A$777,$A276,СВЦЭМ!$B$34:$B$777,O$260)+'СЕТ СН'!$F$12-'СЕТ СН'!$F$23</f>
        <v>-259.27852854999998</v>
      </c>
      <c r="P276" s="37">
        <f>SUMIFS(СВЦЭМ!$H$34:$H$777,СВЦЭМ!$A$34:$A$777,$A276,СВЦЭМ!$B$34:$B$777,P$260)+'СЕТ СН'!$F$12-'СЕТ СН'!$F$23</f>
        <v>-256.84277266999999</v>
      </c>
      <c r="Q276" s="37">
        <f>SUMIFS(СВЦЭМ!$H$34:$H$777,СВЦЭМ!$A$34:$A$777,$A276,СВЦЭМ!$B$34:$B$777,Q$260)+'СЕТ СН'!$F$12-'СЕТ СН'!$F$23</f>
        <v>-256.53137033000002</v>
      </c>
      <c r="R276" s="37">
        <f>SUMIFS(СВЦЭМ!$H$34:$H$777,СВЦЭМ!$A$34:$A$777,$A276,СВЦЭМ!$B$34:$B$777,R$260)+'СЕТ СН'!$F$12-'СЕТ СН'!$F$23</f>
        <v>-257.28249778999998</v>
      </c>
      <c r="S276" s="37">
        <f>SUMIFS(СВЦЭМ!$H$34:$H$777,СВЦЭМ!$A$34:$A$777,$A276,СВЦЭМ!$B$34:$B$777,S$260)+'СЕТ СН'!$F$12-'СЕТ СН'!$F$23</f>
        <v>-260.07126655000002</v>
      </c>
      <c r="T276" s="37">
        <f>SUMIFS(СВЦЭМ!$H$34:$H$777,СВЦЭМ!$A$34:$A$777,$A276,СВЦЭМ!$B$34:$B$777,T$260)+'СЕТ СН'!$F$12-'СЕТ СН'!$F$23</f>
        <v>-260.33687633</v>
      </c>
      <c r="U276" s="37">
        <f>SUMIFS(СВЦЭМ!$H$34:$H$777,СВЦЭМ!$A$34:$A$777,$A276,СВЦЭМ!$B$34:$B$777,U$260)+'СЕТ СН'!$F$12-'СЕТ СН'!$F$23</f>
        <v>-260.37285842</v>
      </c>
      <c r="V276" s="37">
        <f>SUMIFS(СВЦЭМ!$H$34:$H$777,СВЦЭМ!$A$34:$A$777,$A276,СВЦЭМ!$B$34:$B$777,V$260)+'СЕТ СН'!$F$12-'СЕТ СН'!$F$23</f>
        <v>-247.05084283000002</v>
      </c>
      <c r="W276" s="37">
        <f>SUMIFS(СВЦЭМ!$H$34:$H$777,СВЦЭМ!$A$34:$A$777,$A276,СВЦЭМ!$B$34:$B$777,W$260)+'СЕТ СН'!$F$12-'СЕТ СН'!$F$23</f>
        <v>-208.40115956</v>
      </c>
      <c r="X276" s="37">
        <f>SUMIFS(СВЦЭМ!$H$34:$H$777,СВЦЭМ!$A$34:$A$777,$A276,СВЦЭМ!$B$34:$B$777,X$260)+'СЕТ СН'!$F$12-'СЕТ СН'!$F$23</f>
        <v>-194.04000558000001</v>
      </c>
      <c r="Y276" s="37">
        <f>SUMIFS(СВЦЭМ!$H$34:$H$777,СВЦЭМ!$A$34:$A$777,$A276,СВЦЭМ!$B$34:$B$777,Y$260)+'СЕТ СН'!$F$12-'СЕТ СН'!$F$23</f>
        <v>-172.67331969999998</v>
      </c>
    </row>
    <row r="277" spans="1:25" ht="15.75" x14ac:dyDescent="0.2">
      <c r="A277" s="36">
        <f t="shared" si="7"/>
        <v>42964</v>
      </c>
      <c r="B277" s="37">
        <f>SUMIFS(СВЦЭМ!$H$34:$H$777,СВЦЭМ!$A$34:$A$777,$A277,СВЦЭМ!$B$34:$B$777,B$260)+'СЕТ СН'!$F$12-'СЕТ СН'!$F$23</f>
        <v>-158.25578927999999</v>
      </c>
      <c r="C277" s="37">
        <f>SUMIFS(СВЦЭМ!$H$34:$H$777,СВЦЭМ!$A$34:$A$777,$A277,СВЦЭМ!$B$34:$B$777,C$260)+'СЕТ СН'!$F$12-'СЕТ СН'!$F$23</f>
        <v>-136.32606938999999</v>
      </c>
      <c r="D277" s="37">
        <f>SUMIFS(СВЦЭМ!$H$34:$H$777,СВЦЭМ!$A$34:$A$777,$A277,СВЦЭМ!$B$34:$B$777,D$260)+'СЕТ СН'!$F$12-'СЕТ СН'!$F$23</f>
        <v>-118.93970447999999</v>
      </c>
      <c r="E277" s="37">
        <f>SUMIFS(СВЦЭМ!$H$34:$H$777,СВЦЭМ!$A$34:$A$777,$A277,СВЦЭМ!$B$34:$B$777,E$260)+'СЕТ СН'!$F$12-'СЕТ СН'!$F$23</f>
        <v>-112.69638788999998</v>
      </c>
      <c r="F277" s="37">
        <f>SUMIFS(СВЦЭМ!$H$34:$H$777,СВЦЭМ!$A$34:$A$777,$A277,СВЦЭМ!$B$34:$B$777,F$260)+'СЕТ СН'!$F$12-'СЕТ СН'!$F$23</f>
        <v>-108.18648057000001</v>
      </c>
      <c r="G277" s="37">
        <f>SUMIFS(СВЦЭМ!$H$34:$H$777,СВЦЭМ!$A$34:$A$777,$A277,СВЦЭМ!$B$34:$B$777,G$260)+'СЕТ СН'!$F$12-'СЕТ СН'!$F$23</f>
        <v>-114.65637222999999</v>
      </c>
      <c r="H277" s="37">
        <f>SUMIFS(СВЦЭМ!$H$34:$H$777,СВЦЭМ!$A$34:$A$777,$A277,СВЦЭМ!$B$34:$B$777,H$260)+'СЕТ СН'!$F$12-'СЕТ СН'!$F$23</f>
        <v>-137.02224668999997</v>
      </c>
      <c r="I277" s="37">
        <f>SUMIFS(СВЦЭМ!$H$34:$H$777,СВЦЭМ!$A$34:$A$777,$A277,СВЦЭМ!$B$34:$B$777,I$260)+'СЕТ СН'!$F$12-'СЕТ СН'!$F$23</f>
        <v>-157.69595006999998</v>
      </c>
      <c r="J277" s="37">
        <f>SUMIFS(СВЦЭМ!$H$34:$H$777,СВЦЭМ!$A$34:$A$777,$A277,СВЦЭМ!$B$34:$B$777,J$260)+'СЕТ СН'!$F$12-'СЕТ СН'!$F$23</f>
        <v>-183.25880468000003</v>
      </c>
      <c r="K277" s="37">
        <f>SUMIFS(СВЦЭМ!$H$34:$H$777,СВЦЭМ!$A$34:$A$777,$A277,СВЦЭМ!$B$34:$B$777,K$260)+'СЕТ СН'!$F$12-'СЕТ СН'!$F$23</f>
        <v>-204.08138066999999</v>
      </c>
      <c r="L277" s="37">
        <f>SUMIFS(СВЦЭМ!$H$34:$H$777,СВЦЭМ!$A$34:$A$777,$A277,СВЦЭМ!$B$34:$B$777,L$260)+'СЕТ СН'!$F$12-'СЕТ СН'!$F$23</f>
        <v>-245.67152723999999</v>
      </c>
      <c r="M277" s="37">
        <f>SUMIFS(СВЦЭМ!$H$34:$H$777,СВЦЭМ!$A$34:$A$777,$A277,СВЦЭМ!$B$34:$B$777,M$260)+'СЕТ СН'!$F$12-'СЕТ СН'!$F$23</f>
        <v>-258.88107844000001</v>
      </c>
      <c r="N277" s="37">
        <f>SUMIFS(СВЦЭМ!$H$34:$H$777,СВЦЭМ!$A$34:$A$777,$A277,СВЦЭМ!$B$34:$B$777,N$260)+'СЕТ СН'!$F$12-'СЕТ СН'!$F$23</f>
        <v>-260.51708810000002</v>
      </c>
      <c r="O277" s="37">
        <f>SUMIFS(СВЦЭМ!$H$34:$H$777,СВЦЭМ!$A$34:$A$777,$A277,СВЦЭМ!$B$34:$B$777,O$260)+'СЕТ СН'!$F$12-'СЕТ СН'!$F$23</f>
        <v>-259.67767215999999</v>
      </c>
      <c r="P277" s="37">
        <f>SUMIFS(СВЦЭМ!$H$34:$H$777,СВЦЭМ!$A$34:$A$777,$A277,СВЦЭМ!$B$34:$B$777,P$260)+'СЕТ СН'!$F$12-'СЕТ СН'!$F$23</f>
        <v>-259.40418985000002</v>
      </c>
      <c r="Q277" s="37">
        <f>SUMIFS(СВЦЭМ!$H$34:$H$777,СВЦЭМ!$A$34:$A$777,$A277,СВЦЭМ!$B$34:$B$777,Q$260)+'СЕТ СН'!$F$12-'СЕТ СН'!$F$23</f>
        <v>-258.01326447999998</v>
      </c>
      <c r="R277" s="37">
        <f>SUMIFS(СВЦЭМ!$H$34:$H$777,СВЦЭМ!$A$34:$A$777,$A277,СВЦЭМ!$B$34:$B$777,R$260)+'СЕТ СН'!$F$12-'СЕТ СН'!$F$23</f>
        <v>-259.91720027999997</v>
      </c>
      <c r="S277" s="37">
        <f>SUMIFS(СВЦЭМ!$H$34:$H$777,СВЦЭМ!$A$34:$A$777,$A277,СВЦЭМ!$B$34:$B$777,S$260)+'СЕТ СН'!$F$12-'СЕТ СН'!$F$23</f>
        <v>-261.27214038</v>
      </c>
      <c r="T277" s="37">
        <f>SUMIFS(СВЦЭМ!$H$34:$H$777,СВЦЭМ!$A$34:$A$777,$A277,СВЦЭМ!$B$34:$B$777,T$260)+'СЕТ СН'!$F$12-'СЕТ СН'!$F$23</f>
        <v>-262.09619791</v>
      </c>
      <c r="U277" s="37">
        <f>SUMIFS(СВЦЭМ!$H$34:$H$777,СВЦЭМ!$A$34:$A$777,$A277,СВЦЭМ!$B$34:$B$777,U$260)+'СЕТ СН'!$F$12-'СЕТ СН'!$F$23</f>
        <v>-261.06005058</v>
      </c>
      <c r="V277" s="37">
        <f>SUMIFS(СВЦЭМ!$H$34:$H$777,СВЦЭМ!$A$34:$A$777,$A277,СВЦЭМ!$B$34:$B$777,V$260)+'СЕТ СН'!$F$12-'СЕТ СН'!$F$23</f>
        <v>-250.61359304000001</v>
      </c>
      <c r="W277" s="37">
        <f>SUMIFS(СВЦЭМ!$H$34:$H$777,СВЦЭМ!$A$34:$A$777,$A277,СВЦЭМ!$B$34:$B$777,W$260)+'СЕТ СН'!$F$12-'СЕТ СН'!$F$23</f>
        <v>-221.40730245999998</v>
      </c>
      <c r="X277" s="37">
        <f>SUMIFS(СВЦЭМ!$H$34:$H$777,СВЦЭМ!$A$34:$A$777,$A277,СВЦЭМ!$B$34:$B$777,X$260)+'СЕТ СН'!$F$12-'СЕТ СН'!$F$23</f>
        <v>-195.41601595999998</v>
      </c>
      <c r="Y277" s="37">
        <f>SUMIFS(СВЦЭМ!$H$34:$H$777,СВЦЭМ!$A$34:$A$777,$A277,СВЦЭМ!$B$34:$B$777,Y$260)+'СЕТ СН'!$F$12-'СЕТ СН'!$F$23</f>
        <v>-178.56190822999997</v>
      </c>
    </row>
    <row r="278" spans="1:25" ht="15.75" x14ac:dyDescent="0.2">
      <c r="A278" s="36">
        <f t="shared" si="7"/>
        <v>42965</v>
      </c>
      <c r="B278" s="37">
        <f>SUMIFS(СВЦЭМ!$H$34:$H$777,СВЦЭМ!$A$34:$A$777,$A278,СВЦЭМ!$B$34:$B$777,B$260)+'СЕТ СН'!$F$12-'СЕТ СН'!$F$23</f>
        <v>-158.59013375000001</v>
      </c>
      <c r="C278" s="37">
        <f>SUMIFS(СВЦЭМ!$H$34:$H$777,СВЦЭМ!$A$34:$A$777,$A278,СВЦЭМ!$B$34:$B$777,C$260)+'СЕТ СН'!$F$12-'СЕТ СН'!$F$23</f>
        <v>-129.94287512</v>
      </c>
      <c r="D278" s="37">
        <f>SUMIFS(СВЦЭМ!$H$34:$H$777,СВЦЭМ!$A$34:$A$777,$A278,СВЦЭМ!$B$34:$B$777,D$260)+'СЕТ СН'!$F$12-'СЕТ СН'!$F$23</f>
        <v>-113.14157544</v>
      </c>
      <c r="E278" s="37">
        <f>SUMIFS(СВЦЭМ!$H$34:$H$777,СВЦЭМ!$A$34:$A$777,$A278,СВЦЭМ!$B$34:$B$777,E$260)+'СЕТ СН'!$F$12-'СЕТ СН'!$F$23</f>
        <v>-104.66856736</v>
      </c>
      <c r="F278" s="37">
        <f>SUMIFS(СВЦЭМ!$H$34:$H$777,СВЦЭМ!$A$34:$A$777,$A278,СВЦЭМ!$B$34:$B$777,F$260)+'СЕТ СН'!$F$12-'СЕТ СН'!$F$23</f>
        <v>-101.57785432999998</v>
      </c>
      <c r="G278" s="37">
        <f>SUMIFS(СВЦЭМ!$H$34:$H$777,СВЦЭМ!$A$34:$A$777,$A278,СВЦЭМ!$B$34:$B$777,G$260)+'СЕТ СН'!$F$12-'СЕТ СН'!$F$23</f>
        <v>-104.97234409999999</v>
      </c>
      <c r="H278" s="37">
        <f>SUMIFS(СВЦЭМ!$H$34:$H$777,СВЦЭМ!$A$34:$A$777,$A278,СВЦЭМ!$B$34:$B$777,H$260)+'СЕТ СН'!$F$12-'СЕТ СН'!$F$23</f>
        <v>-135.06202772</v>
      </c>
      <c r="I278" s="37">
        <f>SUMIFS(СВЦЭМ!$H$34:$H$777,СВЦЭМ!$A$34:$A$777,$A278,СВЦЭМ!$B$34:$B$777,I$260)+'СЕТ СН'!$F$12-'СЕТ СН'!$F$23</f>
        <v>-158.27938130000001</v>
      </c>
      <c r="J278" s="37">
        <f>SUMIFS(СВЦЭМ!$H$34:$H$777,СВЦЭМ!$A$34:$A$777,$A278,СВЦЭМ!$B$34:$B$777,J$260)+'СЕТ СН'!$F$12-'СЕТ СН'!$F$23</f>
        <v>-185.03321153000002</v>
      </c>
      <c r="K278" s="37">
        <f>SUMIFS(СВЦЭМ!$H$34:$H$777,СВЦЭМ!$A$34:$A$777,$A278,СВЦЭМ!$B$34:$B$777,K$260)+'СЕТ СН'!$F$12-'СЕТ СН'!$F$23</f>
        <v>-204.51797349999998</v>
      </c>
      <c r="L278" s="37">
        <f>SUMIFS(СВЦЭМ!$H$34:$H$777,СВЦЭМ!$A$34:$A$777,$A278,СВЦЭМ!$B$34:$B$777,L$260)+'СЕТ СН'!$F$12-'СЕТ СН'!$F$23</f>
        <v>-249.23197045000001</v>
      </c>
      <c r="M278" s="37">
        <f>SUMIFS(СВЦЭМ!$H$34:$H$777,СВЦЭМ!$A$34:$A$777,$A278,СВЦЭМ!$B$34:$B$777,M$260)+'СЕТ СН'!$F$12-'СЕТ СН'!$F$23</f>
        <v>-264.66831423999997</v>
      </c>
      <c r="N278" s="37">
        <f>SUMIFS(СВЦЭМ!$H$34:$H$777,СВЦЭМ!$A$34:$A$777,$A278,СВЦЭМ!$B$34:$B$777,N$260)+'СЕТ СН'!$F$12-'СЕТ СН'!$F$23</f>
        <v>-263.72230903000002</v>
      </c>
      <c r="O278" s="37">
        <f>SUMIFS(СВЦЭМ!$H$34:$H$777,СВЦЭМ!$A$34:$A$777,$A278,СВЦЭМ!$B$34:$B$777,O$260)+'СЕТ СН'!$F$12-'СЕТ СН'!$F$23</f>
        <v>-266.88662553</v>
      </c>
      <c r="P278" s="37">
        <f>SUMIFS(СВЦЭМ!$H$34:$H$777,СВЦЭМ!$A$34:$A$777,$A278,СВЦЭМ!$B$34:$B$777,P$260)+'СЕТ СН'!$F$12-'СЕТ СН'!$F$23</f>
        <v>-262.67266893999999</v>
      </c>
      <c r="Q278" s="37">
        <f>SUMIFS(СВЦЭМ!$H$34:$H$777,СВЦЭМ!$A$34:$A$777,$A278,СВЦЭМ!$B$34:$B$777,Q$260)+'СЕТ СН'!$F$12-'СЕТ СН'!$F$23</f>
        <v>-260.77561564000001</v>
      </c>
      <c r="R278" s="37">
        <f>SUMIFS(СВЦЭМ!$H$34:$H$777,СВЦЭМ!$A$34:$A$777,$A278,СВЦЭМ!$B$34:$B$777,R$260)+'СЕТ СН'!$F$12-'СЕТ СН'!$F$23</f>
        <v>-257.61823088</v>
      </c>
      <c r="S278" s="37">
        <f>SUMIFS(СВЦЭМ!$H$34:$H$777,СВЦЭМ!$A$34:$A$777,$A278,СВЦЭМ!$B$34:$B$777,S$260)+'СЕТ СН'!$F$12-'СЕТ СН'!$F$23</f>
        <v>-264.19758303999998</v>
      </c>
      <c r="T278" s="37">
        <f>SUMIFS(СВЦЭМ!$H$34:$H$777,СВЦЭМ!$A$34:$A$777,$A278,СВЦЭМ!$B$34:$B$777,T$260)+'СЕТ СН'!$F$12-'СЕТ СН'!$F$23</f>
        <v>-259.88414757999999</v>
      </c>
      <c r="U278" s="37">
        <f>SUMIFS(СВЦЭМ!$H$34:$H$777,СВЦЭМ!$A$34:$A$777,$A278,СВЦЭМ!$B$34:$B$777,U$260)+'СЕТ СН'!$F$12-'СЕТ СН'!$F$23</f>
        <v>-261.09436569000002</v>
      </c>
      <c r="V278" s="37">
        <f>SUMIFS(СВЦЭМ!$H$34:$H$777,СВЦЭМ!$A$34:$A$777,$A278,СВЦЭМ!$B$34:$B$777,V$260)+'СЕТ СН'!$F$12-'СЕТ СН'!$F$23</f>
        <v>-245.4364751</v>
      </c>
      <c r="W278" s="37">
        <f>SUMIFS(СВЦЭМ!$H$34:$H$777,СВЦЭМ!$A$34:$A$777,$A278,СВЦЭМ!$B$34:$B$777,W$260)+'СЕТ СН'!$F$12-'СЕТ СН'!$F$23</f>
        <v>-210.55444089999997</v>
      </c>
      <c r="X278" s="37">
        <f>SUMIFS(СВЦЭМ!$H$34:$H$777,СВЦЭМ!$A$34:$A$777,$A278,СВЦЭМ!$B$34:$B$777,X$260)+'СЕТ СН'!$F$12-'СЕТ СН'!$F$23</f>
        <v>-190.70010865</v>
      </c>
      <c r="Y278" s="37">
        <f>SUMIFS(СВЦЭМ!$H$34:$H$777,СВЦЭМ!$A$34:$A$777,$A278,СВЦЭМ!$B$34:$B$777,Y$260)+'СЕТ СН'!$F$12-'СЕТ СН'!$F$23</f>
        <v>-174.39142913000001</v>
      </c>
    </row>
    <row r="279" spans="1:25" ht="15.75" x14ac:dyDescent="0.2">
      <c r="A279" s="36">
        <f t="shared" si="7"/>
        <v>42966</v>
      </c>
      <c r="B279" s="37">
        <f>SUMIFS(СВЦЭМ!$H$34:$H$777,СВЦЭМ!$A$34:$A$777,$A279,СВЦЭМ!$B$34:$B$777,B$260)+'СЕТ СН'!$F$12-'СЕТ СН'!$F$23</f>
        <v>-155.52017419999999</v>
      </c>
      <c r="C279" s="37">
        <f>SUMIFS(СВЦЭМ!$H$34:$H$777,СВЦЭМ!$A$34:$A$777,$A279,СВЦЭМ!$B$34:$B$777,C$260)+'СЕТ СН'!$F$12-'СЕТ СН'!$F$23</f>
        <v>-128.05652624999999</v>
      </c>
      <c r="D279" s="37">
        <f>SUMIFS(СВЦЭМ!$H$34:$H$777,СВЦЭМ!$A$34:$A$777,$A279,СВЦЭМ!$B$34:$B$777,D$260)+'СЕТ СН'!$F$12-'СЕТ СН'!$F$23</f>
        <v>-111.56288044000001</v>
      </c>
      <c r="E279" s="37">
        <f>SUMIFS(СВЦЭМ!$H$34:$H$777,СВЦЭМ!$A$34:$A$777,$A279,СВЦЭМ!$B$34:$B$777,E$260)+'СЕТ СН'!$F$12-'СЕТ СН'!$F$23</f>
        <v>-104.14444958000001</v>
      </c>
      <c r="F279" s="37">
        <f>SUMIFS(СВЦЭМ!$H$34:$H$777,СВЦЭМ!$A$34:$A$777,$A279,СВЦЭМ!$B$34:$B$777,F$260)+'СЕТ СН'!$F$12-'СЕТ СН'!$F$23</f>
        <v>-102.41838390999999</v>
      </c>
      <c r="G279" s="37">
        <f>SUMIFS(СВЦЭМ!$H$34:$H$777,СВЦЭМ!$A$34:$A$777,$A279,СВЦЭМ!$B$34:$B$777,G$260)+'СЕТ СН'!$F$12-'СЕТ СН'!$F$23</f>
        <v>-103.84468039000001</v>
      </c>
      <c r="H279" s="37">
        <f>SUMIFS(СВЦЭМ!$H$34:$H$777,СВЦЭМ!$A$34:$A$777,$A279,СВЦЭМ!$B$34:$B$777,H$260)+'СЕТ СН'!$F$12-'СЕТ СН'!$F$23</f>
        <v>-114.51147600000002</v>
      </c>
      <c r="I279" s="37">
        <f>SUMIFS(СВЦЭМ!$H$34:$H$777,СВЦЭМ!$A$34:$A$777,$A279,СВЦЭМ!$B$34:$B$777,I$260)+'СЕТ СН'!$F$12-'СЕТ СН'!$F$23</f>
        <v>-139.03182013999998</v>
      </c>
      <c r="J279" s="37">
        <f>SUMIFS(СВЦЭМ!$H$34:$H$777,СВЦЭМ!$A$34:$A$777,$A279,СВЦЭМ!$B$34:$B$777,J$260)+'СЕТ СН'!$F$12-'СЕТ СН'!$F$23</f>
        <v>-183.58903935000001</v>
      </c>
      <c r="K279" s="37">
        <f>SUMIFS(СВЦЭМ!$H$34:$H$777,СВЦЭМ!$A$34:$A$777,$A279,СВЦЭМ!$B$34:$B$777,K$260)+'СЕТ СН'!$F$12-'СЕТ СН'!$F$23</f>
        <v>-211.72669889999997</v>
      </c>
      <c r="L279" s="37">
        <f>SUMIFS(СВЦЭМ!$H$34:$H$777,СВЦЭМ!$A$34:$A$777,$A279,СВЦЭМ!$B$34:$B$777,L$260)+'СЕТ СН'!$F$12-'СЕТ СН'!$F$23</f>
        <v>-262.95932019999998</v>
      </c>
      <c r="M279" s="37">
        <f>SUMIFS(СВЦЭМ!$H$34:$H$777,СВЦЭМ!$A$34:$A$777,$A279,СВЦЭМ!$B$34:$B$777,M$260)+'СЕТ СН'!$F$12-'СЕТ СН'!$F$23</f>
        <v>-272.20314669999999</v>
      </c>
      <c r="N279" s="37">
        <f>SUMIFS(СВЦЭМ!$H$34:$H$777,СВЦЭМ!$A$34:$A$777,$A279,СВЦЭМ!$B$34:$B$777,N$260)+'СЕТ СН'!$F$12-'СЕТ СН'!$F$23</f>
        <v>-271.09313533</v>
      </c>
      <c r="O279" s="37">
        <f>SUMIFS(СВЦЭМ!$H$34:$H$777,СВЦЭМ!$A$34:$A$777,$A279,СВЦЭМ!$B$34:$B$777,O$260)+'СЕТ СН'!$F$12-'СЕТ СН'!$F$23</f>
        <v>-270.59458733999998</v>
      </c>
      <c r="P279" s="37">
        <f>SUMIFS(СВЦЭМ!$H$34:$H$777,СВЦЭМ!$A$34:$A$777,$A279,СВЦЭМ!$B$34:$B$777,P$260)+'СЕТ СН'!$F$12-'СЕТ СН'!$F$23</f>
        <v>-268.11909638999998</v>
      </c>
      <c r="Q279" s="37">
        <f>SUMIFS(СВЦЭМ!$H$34:$H$777,СВЦЭМ!$A$34:$A$777,$A279,СВЦЭМ!$B$34:$B$777,Q$260)+'СЕТ СН'!$F$12-'СЕТ СН'!$F$23</f>
        <v>-269.98264433000003</v>
      </c>
      <c r="R279" s="37">
        <f>SUMIFS(СВЦЭМ!$H$34:$H$777,СВЦЭМ!$A$34:$A$777,$A279,СВЦЭМ!$B$34:$B$777,R$260)+'СЕТ СН'!$F$12-'СЕТ СН'!$F$23</f>
        <v>-271.26352118</v>
      </c>
      <c r="S279" s="37">
        <f>SUMIFS(СВЦЭМ!$H$34:$H$777,СВЦЭМ!$A$34:$A$777,$A279,СВЦЭМ!$B$34:$B$777,S$260)+'СЕТ СН'!$F$12-'СЕТ СН'!$F$23</f>
        <v>-272.92314352</v>
      </c>
      <c r="T279" s="37">
        <f>SUMIFS(СВЦЭМ!$H$34:$H$777,СВЦЭМ!$A$34:$A$777,$A279,СВЦЭМ!$B$34:$B$777,T$260)+'СЕТ СН'!$F$12-'СЕТ СН'!$F$23</f>
        <v>-268.85630959999997</v>
      </c>
      <c r="U279" s="37">
        <f>SUMIFS(СВЦЭМ!$H$34:$H$777,СВЦЭМ!$A$34:$A$777,$A279,СВЦЭМ!$B$34:$B$777,U$260)+'СЕТ СН'!$F$12-'СЕТ СН'!$F$23</f>
        <v>-268.04508496</v>
      </c>
      <c r="V279" s="37">
        <f>SUMIFS(СВЦЭМ!$H$34:$H$777,СВЦЭМ!$A$34:$A$777,$A279,СВЦЭМ!$B$34:$B$777,V$260)+'СЕТ СН'!$F$12-'СЕТ СН'!$F$23</f>
        <v>-265.98751998</v>
      </c>
      <c r="W279" s="37">
        <f>SUMIFS(СВЦЭМ!$H$34:$H$777,СВЦЭМ!$A$34:$A$777,$A279,СВЦЭМ!$B$34:$B$777,W$260)+'СЕТ СН'!$F$12-'СЕТ СН'!$F$23</f>
        <v>-236.20829285000002</v>
      </c>
      <c r="X279" s="37">
        <f>SUMIFS(СВЦЭМ!$H$34:$H$777,СВЦЭМ!$A$34:$A$777,$A279,СВЦЭМ!$B$34:$B$777,X$260)+'СЕТ СН'!$F$12-'СЕТ СН'!$F$23</f>
        <v>-207.95591282999999</v>
      </c>
      <c r="Y279" s="37">
        <f>SUMIFS(СВЦЭМ!$H$34:$H$777,СВЦЭМ!$A$34:$A$777,$A279,СВЦЭМ!$B$34:$B$777,Y$260)+'СЕТ СН'!$F$12-'СЕТ СН'!$F$23</f>
        <v>-182.72375500999999</v>
      </c>
    </row>
    <row r="280" spans="1:25" ht="15.75" x14ac:dyDescent="0.2">
      <c r="A280" s="36">
        <f t="shared" si="7"/>
        <v>42967</v>
      </c>
      <c r="B280" s="37">
        <f>SUMIFS(СВЦЭМ!$H$34:$H$777,СВЦЭМ!$A$34:$A$777,$A280,СВЦЭМ!$B$34:$B$777,B$260)+'СЕТ СН'!$F$12-'СЕТ СН'!$F$23</f>
        <v>-179.85191698</v>
      </c>
      <c r="C280" s="37">
        <f>SUMIFS(СВЦЭМ!$H$34:$H$777,СВЦЭМ!$A$34:$A$777,$A280,СВЦЭМ!$B$34:$B$777,C$260)+'СЕТ СН'!$F$12-'СЕТ СН'!$F$23</f>
        <v>-157.89999568000002</v>
      </c>
      <c r="D280" s="37">
        <f>SUMIFS(СВЦЭМ!$H$34:$H$777,СВЦЭМ!$A$34:$A$777,$A280,СВЦЭМ!$B$34:$B$777,D$260)+'СЕТ СН'!$F$12-'СЕТ СН'!$F$23</f>
        <v>-155.28468191000002</v>
      </c>
      <c r="E280" s="37">
        <f>SUMIFS(СВЦЭМ!$H$34:$H$777,СВЦЭМ!$A$34:$A$777,$A280,СВЦЭМ!$B$34:$B$777,E$260)+'СЕТ СН'!$F$12-'СЕТ СН'!$F$23</f>
        <v>-149.30420114999998</v>
      </c>
      <c r="F280" s="37">
        <f>SUMIFS(СВЦЭМ!$H$34:$H$777,СВЦЭМ!$A$34:$A$777,$A280,СВЦЭМ!$B$34:$B$777,F$260)+'СЕТ СН'!$F$12-'СЕТ СН'!$F$23</f>
        <v>-147.11046188</v>
      </c>
      <c r="G280" s="37">
        <f>SUMIFS(СВЦЭМ!$H$34:$H$777,СВЦЭМ!$A$34:$A$777,$A280,СВЦЭМ!$B$34:$B$777,G$260)+'СЕТ СН'!$F$12-'СЕТ СН'!$F$23</f>
        <v>-145.54438133000002</v>
      </c>
      <c r="H280" s="37">
        <f>SUMIFS(СВЦЭМ!$H$34:$H$777,СВЦЭМ!$A$34:$A$777,$A280,СВЦЭМ!$B$34:$B$777,H$260)+'СЕТ СН'!$F$12-'СЕТ СН'!$F$23</f>
        <v>-141.92744771000002</v>
      </c>
      <c r="I280" s="37">
        <f>SUMIFS(СВЦЭМ!$H$34:$H$777,СВЦЭМ!$A$34:$A$777,$A280,СВЦЭМ!$B$34:$B$777,I$260)+'СЕТ СН'!$F$12-'СЕТ СН'!$F$23</f>
        <v>-137.75545392999999</v>
      </c>
      <c r="J280" s="37">
        <f>SUMIFS(СВЦЭМ!$H$34:$H$777,СВЦЭМ!$A$34:$A$777,$A280,СВЦЭМ!$B$34:$B$777,J$260)+'СЕТ СН'!$F$12-'СЕТ СН'!$F$23</f>
        <v>-178.47044047000003</v>
      </c>
      <c r="K280" s="37">
        <f>SUMIFS(СВЦЭМ!$H$34:$H$777,СВЦЭМ!$A$34:$A$777,$A280,СВЦЭМ!$B$34:$B$777,K$260)+'СЕТ СН'!$F$12-'СЕТ СН'!$F$23</f>
        <v>-201.79945125</v>
      </c>
      <c r="L280" s="37">
        <f>SUMIFS(СВЦЭМ!$H$34:$H$777,СВЦЭМ!$A$34:$A$777,$A280,СВЦЭМ!$B$34:$B$777,L$260)+'СЕТ СН'!$F$12-'СЕТ СН'!$F$23</f>
        <v>-255.29757036000001</v>
      </c>
      <c r="M280" s="37">
        <f>SUMIFS(СВЦЭМ!$H$34:$H$777,СВЦЭМ!$A$34:$A$777,$A280,СВЦЭМ!$B$34:$B$777,M$260)+'СЕТ СН'!$F$12-'СЕТ СН'!$F$23</f>
        <v>-267.47941957</v>
      </c>
      <c r="N280" s="37">
        <f>SUMIFS(СВЦЭМ!$H$34:$H$777,СВЦЭМ!$A$34:$A$777,$A280,СВЦЭМ!$B$34:$B$777,N$260)+'СЕТ СН'!$F$12-'СЕТ СН'!$F$23</f>
        <v>-267.38898567000001</v>
      </c>
      <c r="O280" s="37">
        <f>SUMIFS(СВЦЭМ!$H$34:$H$777,СВЦЭМ!$A$34:$A$777,$A280,СВЦЭМ!$B$34:$B$777,O$260)+'СЕТ СН'!$F$12-'СЕТ СН'!$F$23</f>
        <v>-268.58000594999999</v>
      </c>
      <c r="P280" s="37">
        <f>SUMIFS(СВЦЭМ!$H$34:$H$777,СВЦЭМ!$A$34:$A$777,$A280,СВЦЭМ!$B$34:$B$777,P$260)+'СЕТ СН'!$F$12-'СЕТ СН'!$F$23</f>
        <v>-267.9898556</v>
      </c>
      <c r="Q280" s="37">
        <f>SUMIFS(СВЦЭМ!$H$34:$H$777,СВЦЭМ!$A$34:$A$777,$A280,СВЦЭМ!$B$34:$B$777,Q$260)+'СЕТ СН'!$F$12-'СЕТ СН'!$F$23</f>
        <v>-265.99735822999997</v>
      </c>
      <c r="R280" s="37">
        <f>SUMIFS(СВЦЭМ!$H$34:$H$777,СВЦЭМ!$A$34:$A$777,$A280,СВЦЭМ!$B$34:$B$777,R$260)+'СЕТ СН'!$F$12-'СЕТ СН'!$F$23</f>
        <v>-261.59701010999999</v>
      </c>
      <c r="S280" s="37">
        <f>SUMIFS(СВЦЭМ!$H$34:$H$777,СВЦЭМ!$A$34:$A$777,$A280,СВЦЭМ!$B$34:$B$777,S$260)+'СЕТ СН'!$F$12-'СЕТ СН'!$F$23</f>
        <v>-244.64320364999998</v>
      </c>
      <c r="T280" s="37">
        <f>SUMIFS(СВЦЭМ!$H$34:$H$777,СВЦЭМ!$A$34:$A$777,$A280,СВЦЭМ!$B$34:$B$777,T$260)+'СЕТ СН'!$F$12-'СЕТ СН'!$F$23</f>
        <v>-246.53568407</v>
      </c>
      <c r="U280" s="37">
        <f>SUMIFS(СВЦЭМ!$H$34:$H$777,СВЦЭМ!$A$34:$A$777,$A280,СВЦЭМ!$B$34:$B$777,U$260)+'СЕТ СН'!$F$12-'СЕТ СН'!$F$23</f>
        <v>-249.64015124999997</v>
      </c>
      <c r="V280" s="37">
        <f>SUMIFS(СВЦЭМ!$H$34:$H$777,СВЦЭМ!$A$34:$A$777,$A280,СВЦЭМ!$B$34:$B$777,V$260)+'СЕТ СН'!$F$12-'СЕТ СН'!$F$23</f>
        <v>-234.97735792999998</v>
      </c>
      <c r="W280" s="37">
        <f>SUMIFS(СВЦЭМ!$H$34:$H$777,СВЦЭМ!$A$34:$A$777,$A280,СВЦЭМ!$B$34:$B$777,W$260)+'СЕТ СН'!$F$12-'СЕТ СН'!$F$23</f>
        <v>-206.83378117000001</v>
      </c>
      <c r="X280" s="37">
        <f>SUMIFS(СВЦЭМ!$H$34:$H$777,СВЦЭМ!$A$34:$A$777,$A280,СВЦЭМ!$B$34:$B$777,X$260)+'СЕТ СН'!$F$12-'СЕТ СН'!$F$23</f>
        <v>-213.80809054000002</v>
      </c>
      <c r="Y280" s="37">
        <f>SUMIFS(СВЦЭМ!$H$34:$H$777,СВЦЭМ!$A$34:$A$777,$A280,СВЦЭМ!$B$34:$B$777,Y$260)+'СЕТ СН'!$F$12-'СЕТ СН'!$F$23</f>
        <v>-193.01754669000002</v>
      </c>
    </row>
    <row r="281" spans="1:25" ht="15.75" x14ac:dyDescent="0.2">
      <c r="A281" s="36">
        <f t="shared" si="7"/>
        <v>42968</v>
      </c>
      <c r="B281" s="37">
        <f>SUMIFS(СВЦЭМ!$H$34:$H$777,СВЦЭМ!$A$34:$A$777,$A281,СВЦЭМ!$B$34:$B$777,B$260)+'СЕТ СН'!$F$12-'СЕТ СН'!$F$23</f>
        <v>-157.55876154999999</v>
      </c>
      <c r="C281" s="37">
        <f>SUMIFS(СВЦЭМ!$H$34:$H$777,СВЦЭМ!$A$34:$A$777,$A281,СВЦЭМ!$B$34:$B$777,C$260)+'СЕТ СН'!$F$12-'СЕТ СН'!$F$23</f>
        <v>-129.02303272</v>
      </c>
      <c r="D281" s="37">
        <f>SUMIFS(СВЦЭМ!$H$34:$H$777,СВЦЭМ!$A$34:$A$777,$A281,СВЦЭМ!$B$34:$B$777,D$260)+'СЕТ СН'!$F$12-'СЕТ СН'!$F$23</f>
        <v>-122.52197984999998</v>
      </c>
      <c r="E281" s="37">
        <f>SUMIFS(СВЦЭМ!$H$34:$H$777,СВЦЭМ!$A$34:$A$777,$A281,СВЦЭМ!$B$34:$B$777,E$260)+'СЕТ СН'!$F$12-'СЕТ СН'!$F$23</f>
        <v>-115.57523931999998</v>
      </c>
      <c r="F281" s="37">
        <f>SUMIFS(СВЦЭМ!$H$34:$H$777,СВЦЭМ!$A$34:$A$777,$A281,СВЦЭМ!$B$34:$B$777,F$260)+'СЕТ СН'!$F$12-'СЕТ СН'!$F$23</f>
        <v>-114.62920424999999</v>
      </c>
      <c r="G281" s="37">
        <f>SUMIFS(СВЦЭМ!$H$34:$H$777,СВЦЭМ!$A$34:$A$777,$A281,СВЦЭМ!$B$34:$B$777,G$260)+'СЕТ СН'!$F$12-'СЕТ СН'!$F$23</f>
        <v>-113.63118652999998</v>
      </c>
      <c r="H281" s="37">
        <f>SUMIFS(СВЦЭМ!$H$34:$H$777,СВЦЭМ!$A$34:$A$777,$A281,СВЦЭМ!$B$34:$B$777,H$260)+'СЕТ СН'!$F$12-'СЕТ СН'!$F$23</f>
        <v>-129.49070268999998</v>
      </c>
      <c r="I281" s="37">
        <f>SUMIFS(СВЦЭМ!$H$34:$H$777,СВЦЭМ!$A$34:$A$777,$A281,СВЦЭМ!$B$34:$B$777,I$260)+'СЕТ СН'!$F$12-'СЕТ СН'!$F$23</f>
        <v>-153.65705534</v>
      </c>
      <c r="J281" s="37">
        <f>SUMIFS(СВЦЭМ!$H$34:$H$777,СВЦЭМ!$A$34:$A$777,$A281,СВЦЭМ!$B$34:$B$777,J$260)+'СЕТ СН'!$F$12-'СЕТ СН'!$F$23</f>
        <v>-181.54346929000002</v>
      </c>
      <c r="K281" s="37">
        <f>SUMIFS(СВЦЭМ!$H$34:$H$777,СВЦЭМ!$A$34:$A$777,$A281,СВЦЭМ!$B$34:$B$777,K$260)+'СЕТ СН'!$F$12-'СЕТ СН'!$F$23</f>
        <v>-215.39621844999999</v>
      </c>
      <c r="L281" s="37">
        <f>SUMIFS(СВЦЭМ!$H$34:$H$777,СВЦЭМ!$A$34:$A$777,$A281,СВЦЭМ!$B$34:$B$777,L$260)+'СЕТ СН'!$F$12-'СЕТ СН'!$F$23</f>
        <v>-255.62849777999998</v>
      </c>
      <c r="M281" s="37">
        <f>SUMIFS(СВЦЭМ!$H$34:$H$777,СВЦЭМ!$A$34:$A$777,$A281,СВЦЭМ!$B$34:$B$777,M$260)+'СЕТ СН'!$F$12-'СЕТ СН'!$F$23</f>
        <v>-267.80932325999999</v>
      </c>
      <c r="N281" s="37">
        <f>SUMIFS(СВЦЭМ!$H$34:$H$777,СВЦЭМ!$A$34:$A$777,$A281,СВЦЭМ!$B$34:$B$777,N$260)+'СЕТ СН'!$F$12-'СЕТ СН'!$F$23</f>
        <v>-266.36191596999998</v>
      </c>
      <c r="O281" s="37">
        <f>SUMIFS(СВЦЭМ!$H$34:$H$777,СВЦЭМ!$A$34:$A$777,$A281,СВЦЭМ!$B$34:$B$777,O$260)+'СЕТ СН'!$F$12-'СЕТ СН'!$F$23</f>
        <v>-269.09898134999997</v>
      </c>
      <c r="P281" s="37">
        <f>SUMIFS(СВЦЭМ!$H$34:$H$777,СВЦЭМ!$A$34:$A$777,$A281,СВЦЭМ!$B$34:$B$777,P$260)+'СЕТ СН'!$F$12-'СЕТ СН'!$F$23</f>
        <v>-267.61922676</v>
      </c>
      <c r="Q281" s="37">
        <f>SUMIFS(СВЦЭМ!$H$34:$H$777,СВЦЭМ!$A$34:$A$777,$A281,СВЦЭМ!$B$34:$B$777,Q$260)+'СЕТ СН'!$F$12-'СЕТ СН'!$F$23</f>
        <v>-267.36213848</v>
      </c>
      <c r="R281" s="37">
        <f>SUMIFS(СВЦЭМ!$H$34:$H$777,СВЦЭМ!$A$34:$A$777,$A281,СВЦЭМ!$B$34:$B$777,R$260)+'СЕТ СН'!$F$12-'СЕТ СН'!$F$23</f>
        <v>-266.36252816000001</v>
      </c>
      <c r="S281" s="37">
        <f>SUMIFS(СВЦЭМ!$H$34:$H$777,СВЦЭМ!$A$34:$A$777,$A281,СВЦЭМ!$B$34:$B$777,S$260)+'СЕТ СН'!$F$12-'СЕТ СН'!$F$23</f>
        <v>-272.72773073000002</v>
      </c>
      <c r="T281" s="37">
        <f>SUMIFS(СВЦЭМ!$H$34:$H$777,СВЦЭМ!$A$34:$A$777,$A281,СВЦЭМ!$B$34:$B$777,T$260)+'СЕТ СН'!$F$12-'СЕТ СН'!$F$23</f>
        <v>-264.67811374000001</v>
      </c>
      <c r="U281" s="37">
        <f>SUMIFS(СВЦЭМ!$H$34:$H$777,СВЦЭМ!$A$34:$A$777,$A281,СВЦЭМ!$B$34:$B$777,U$260)+'СЕТ СН'!$F$12-'СЕТ СН'!$F$23</f>
        <v>-264.74222312000001</v>
      </c>
      <c r="V281" s="37">
        <f>SUMIFS(СВЦЭМ!$H$34:$H$777,СВЦЭМ!$A$34:$A$777,$A281,СВЦЭМ!$B$34:$B$777,V$260)+'СЕТ СН'!$F$12-'СЕТ СН'!$F$23</f>
        <v>-260.19330765000001</v>
      </c>
      <c r="W281" s="37">
        <f>SUMIFS(СВЦЭМ!$H$34:$H$777,СВЦЭМ!$A$34:$A$777,$A281,СВЦЭМ!$B$34:$B$777,W$260)+'СЕТ СН'!$F$12-'СЕТ СН'!$F$23</f>
        <v>-229.41138024999998</v>
      </c>
      <c r="X281" s="37">
        <f>SUMIFS(СВЦЭМ!$H$34:$H$777,СВЦЭМ!$A$34:$A$777,$A281,СВЦЭМ!$B$34:$B$777,X$260)+'СЕТ СН'!$F$12-'СЕТ СН'!$F$23</f>
        <v>-199.64724477999999</v>
      </c>
      <c r="Y281" s="37">
        <f>SUMIFS(СВЦЭМ!$H$34:$H$777,СВЦЭМ!$A$34:$A$777,$A281,СВЦЭМ!$B$34:$B$777,Y$260)+'СЕТ СН'!$F$12-'СЕТ СН'!$F$23</f>
        <v>-174.97606676999999</v>
      </c>
    </row>
    <row r="282" spans="1:25" ht="15.75" x14ac:dyDescent="0.2">
      <c r="A282" s="36">
        <f t="shared" si="7"/>
        <v>42969</v>
      </c>
      <c r="B282" s="37">
        <f>SUMIFS(СВЦЭМ!$H$34:$H$777,СВЦЭМ!$A$34:$A$777,$A282,СВЦЭМ!$B$34:$B$777,B$260)+'СЕТ СН'!$F$12-'СЕТ СН'!$F$23</f>
        <v>-135.98905070000001</v>
      </c>
      <c r="C282" s="37">
        <f>SUMIFS(СВЦЭМ!$H$34:$H$777,СВЦЭМ!$A$34:$A$777,$A282,СВЦЭМ!$B$34:$B$777,C$260)+'СЕТ СН'!$F$12-'СЕТ СН'!$F$23</f>
        <v>-131.63074137000001</v>
      </c>
      <c r="D282" s="37">
        <f>SUMIFS(СВЦЭМ!$H$34:$H$777,СВЦЭМ!$A$34:$A$777,$A282,СВЦЭМ!$B$34:$B$777,D$260)+'СЕТ СН'!$F$12-'СЕТ СН'!$F$23</f>
        <v>-110.70168899999999</v>
      </c>
      <c r="E282" s="37">
        <f>SUMIFS(СВЦЭМ!$H$34:$H$777,СВЦЭМ!$A$34:$A$777,$A282,СВЦЭМ!$B$34:$B$777,E$260)+'СЕТ СН'!$F$12-'СЕТ СН'!$F$23</f>
        <v>-95.811438800000019</v>
      </c>
      <c r="F282" s="37">
        <f>SUMIFS(СВЦЭМ!$H$34:$H$777,СВЦЭМ!$A$34:$A$777,$A282,СВЦЭМ!$B$34:$B$777,F$260)+'СЕТ СН'!$F$12-'СЕТ СН'!$F$23</f>
        <v>-96.689072479999993</v>
      </c>
      <c r="G282" s="37">
        <f>SUMIFS(СВЦЭМ!$H$34:$H$777,СВЦЭМ!$A$34:$A$777,$A282,СВЦЭМ!$B$34:$B$777,G$260)+'СЕТ СН'!$F$12-'СЕТ СН'!$F$23</f>
        <v>-96.701767360000019</v>
      </c>
      <c r="H282" s="37">
        <f>SUMIFS(СВЦЭМ!$H$34:$H$777,СВЦЭМ!$A$34:$A$777,$A282,СВЦЭМ!$B$34:$B$777,H$260)+'СЕТ СН'!$F$12-'СЕТ СН'!$F$23</f>
        <v>-129.56667028999999</v>
      </c>
      <c r="I282" s="37">
        <f>SUMIFS(СВЦЭМ!$H$34:$H$777,СВЦЭМ!$A$34:$A$777,$A282,СВЦЭМ!$B$34:$B$777,I$260)+'СЕТ СН'!$F$12-'СЕТ СН'!$F$23</f>
        <v>-145.67803773000003</v>
      </c>
      <c r="J282" s="37">
        <f>SUMIFS(СВЦЭМ!$H$34:$H$777,СВЦЭМ!$A$34:$A$777,$A282,СВЦЭМ!$B$34:$B$777,J$260)+'СЕТ СН'!$F$12-'СЕТ СН'!$F$23</f>
        <v>-176.86196211999999</v>
      </c>
      <c r="K282" s="37">
        <f>SUMIFS(СВЦЭМ!$H$34:$H$777,СВЦЭМ!$A$34:$A$777,$A282,СВЦЭМ!$B$34:$B$777,K$260)+'СЕТ СН'!$F$12-'СЕТ СН'!$F$23</f>
        <v>-205.75178072</v>
      </c>
      <c r="L282" s="37">
        <f>SUMIFS(СВЦЭМ!$H$34:$H$777,СВЦЭМ!$A$34:$A$777,$A282,СВЦЭМ!$B$34:$B$777,L$260)+'СЕТ СН'!$F$12-'СЕТ СН'!$F$23</f>
        <v>-251.53882179999999</v>
      </c>
      <c r="M282" s="37">
        <f>SUMIFS(СВЦЭМ!$H$34:$H$777,СВЦЭМ!$A$34:$A$777,$A282,СВЦЭМ!$B$34:$B$777,M$260)+'СЕТ СН'!$F$12-'СЕТ СН'!$F$23</f>
        <v>-258.47515908999998</v>
      </c>
      <c r="N282" s="37">
        <f>SUMIFS(СВЦЭМ!$H$34:$H$777,СВЦЭМ!$A$34:$A$777,$A282,СВЦЭМ!$B$34:$B$777,N$260)+'СЕТ СН'!$F$12-'СЕТ СН'!$F$23</f>
        <v>-259.09439020000002</v>
      </c>
      <c r="O282" s="37">
        <f>SUMIFS(СВЦЭМ!$H$34:$H$777,СВЦЭМ!$A$34:$A$777,$A282,СВЦЭМ!$B$34:$B$777,O$260)+'СЕТ СН'!$F$12-'СЕТ СН'!$F$23</f>
        <v>-259.79493487000002</v>
      </c>
      <c r="P282" s="37">
        <f>SUMIFS(СВЦЭМ!$H$34:$H$777,СВЦЭМ!$A$34:$A$777,$A282,СВЦЭМ!$B$34:$B$777,P$260)+'СЕТ СН'!$F$12-'СЕТ СН'!$F$23</f>
        <v>-259.45770286999999</v>
      </c>
      <c r="Q282" s="37">
        <f>SUMIFS(СВЦЭМ!$H$34:$H$777,СВЦЭМ!$A$34:$A$777,$A282,СВЦЭМ!$B$34:$B$777,Q$260)+'СЕТ СН'!$F$12-'СЕТ СН'!$F$23</f>
        <v>-260.50968705999998</v>
      </c>
      <c r="R282" s="37">
        <f>SUMIFS(СВЦЭМ!$H$34:$H$777,СВЦЭМ!$A$34:$A$777,$A282,СВЦЭМ!$B$34:$B$777,R$260)+'СЕТ СН'!$F$12-'СЕТ СН'!$F$23</f>
        <v>-259.99400158999998</v>
      </c>
      <c r="S282" s="37">
        <f>SUMIFS(СВЦЭМ!$H$34:$H$777,СВЦЭМ!$A$34:$A$777,$A282,СВЦЭМ!$B$34:$B$777,S$260)+'СЕТ СН'!$F$12-'СЕТ СН'!$F$23</f>
        <v>-261.85684146</v>
      </c>
      <c r="T282" s="37">
        <f>SUMIFS(СВЦЭМ!$H$34:$H$777,СВЦЭМ!$A$34:$A$777,$A282,СВЦЭМ!$B$34:$B$777,T$260)+'СЕТ СН'!$F$12-'СЕТ СН'!$F$23</f>
        <v>-255.41581030999998</v>
      </c>
      <c r="U282" s="37">
        <f>SUMIFS(СВЦЭМ!$H$34:$H$777,СВЦЭМ!$A$34:$A$777,$A282,СВЦЭМ!$B$34:$B$777,U$260)+'СЕТ СН'!$F$12-'СЕТ СН'!$F$23</f>
        <v>-255.03510148999999</v>
      </c>
      <c r="V282" s="37">
        <f>SUMIFS(СВЦЭМ!$H$34:$H$777,СВЦЭМ!$A$34:$A$777,$A282,СВЦЭМ!$B$34:$B$777,V$260)+'СЕТ СН'!$F$12-'СЕТ СН'!$F$23</f>
        <v>-254.06717037999999</v>
      </c>
      <c r="W282" s="37">
        <f>SUMIFS(СВЦЭМ!$H$34:$H$777,СВЦЭМ!$A$34:$A$777,$A282,СВЦЭМ!$B$34:$B$777,W$260)+'СЕТ СН'!$F$12-'СЕТ СН'!$F$23</f>
        <v>-221.26776175999998</v>
      </c>
      <c r="X282" s="37">
        <f>SUMIFS(СВЦЭМ!$H$34:$H$777,СВЦЭМ!$A$34:$A$777,$A282,СВЦЭМ!$B$34:$B$777,X$260)+'СЕТ СН'!$F$12-'СЕТ СН'!$F$23</f>
        <v>-191.67609116</v>
      </c>
      <c r="Y282" s="37">
        <f>SUMIFS(СВЦЭМ!$H$34:$H$777,СВЦЭМ!$A$34:$A$777,$A282,СВЦЭМ!$B$34:$B$777,Y$260)+'СЕТ СН'!$F$12-'СЕТ СН'!$F$23</f>
        <v>-164.26910785000001</v>
      </c>
    </row>
    <row r="283" spans="1:25" ht="15.75" x14ac:dyDescent="0.2">
      <c r="A283" s="36">
        <f t="shared" si="7"/>
        <v>42970</v>
      </c>
      <c r="B283" s="37">
        <f>SUMIFS(СВЦЭМ!$H$34:$H$777,СВЦЭМ!$A$34:$A$777,$A283,СВЦЭМ!$B$34:$B$777,B$260)+'СЕТ СН'!$F$12-'СЕТ СН'!$F$23</f>
        <v>-130.78433405999999</v>
      </c>
      <c r="C283" s="37">
        <f>SUMIFS(СВЦЭМ!$H$34:$H$777,СВЦЭМ!$A$34:$A$777,$A283,СВЦЭМ!$B$34:$B$777,C$260)+'СЕТ СН'!$F$12-'СЕТ СН'!$F$23</f>
        <v>-135.71845095999998</v>
      </c>
      <c r="D283" s="37">
        <f>SUMIFS(СВЦЭМ!$H$34:$H$777,СВЦЭМ!$A$34:$A$777,$A283,СВЦЭМ!$B$34:$B$777,D$260)+'СЕТ СН'!$F$12-'СЕТ СН'!$F$23</f>
        <v>-148.35803253</v>
      </c>
      <c r="E283" s="37">
        <f>SUMIFS(СВЦЭМ!$H$34:$H$777,СВЦЭМ!$A$34:$A$777,$A283,СВЦЭМ!$B$34:$B$777,E$260)+'СЕТ СН'!$F$12-'СЕТ СН'!$F$23</f>
        <v>-151.15044245000001</v>
      </c>
      <c r="F283" s="37">
        <f>SUMIFS(СВЦЭМ!$H$34:$H$777,СВЦЭМ!$A$34:$A$777,$A283,СВЦЭМ!$B$34:$B$777,F$260)+'СЕТ СН'!$F$12-'СЕТ СН'!$F$23</f>
        <v>-153.07737775999999</v>
      </c>
      <c r="G283" s="37">
        <f>SUMIFS(СВЦЭМ!$H$34:$H$777,СВЦЭМ!$A$34:$A$777,$A283,СВЦЭМ!$B$34:$B$777,G$260)+'СЕТ СН'!$F$12-'СЕТ СН'!$F$23</f>
        <v>-122.58312663999999</v>
      </c>
      <c r="H283" s="37">
        <f>SUMIFS(СВЦЭМ!$H$34:$H$777,СВЦЭМ!$A$34:$A$777,$A283,СВЦЭМ!$B$34:$B$777,H$260)+'СЕТ СН'!$F$12-'СЕТ СН'!$F$23</f>
        <v>-110.52405104000002</v>
      </c>
      <c r="I283" s="37">
        <f>SUMIFS(СВЦЭМ!$H$34:$H$777,СВЦЭМ!$A$34:$A$777,$A283,СВЦЭМ!$B$34:$B$777,I$260)+'СЕТ СН'!$F$12-'СЕТ СН'!$F$23</f>
        <v>-139.08679606999999</v>
      </c>
      <c r="J283" s="37">
        <f>SUMIFS(СВЦЭМ!$H$34:$H$777,СВЦЭМ!$A$34:$A$777,$A283,СВЦЭМ!$B$34:$B$777,J$260)+'СЕТ СН'!$F$12-'СЕТ СН'!$F$23</f>
        <v>-181.24084663999997</v>
      </c>
      <c r="K283" s="37">
        <f>SUMIFS(СВЦЭМ!$H$34:$H$777,СВЦЭМ!$A$34:$A$777,$A283,СВЦЭМ!$B$34:$B$777,K$260)+'СЕТ СН'!$F$12-'СЕТ СН'!$F$23</f>
        <v>-199.19077605000001</v>
      </c>
      <c r="L283" s="37">
        <f>SUMIFS(СВЦЭМ!$H$34:$H$777,СВЦЭМ!$A$34:$A$777,$A283,СВЦЭМ!$B$34:$B$777,L$260)+'СЕТ СН'!$F$12-'СЕТ СН'!$F$23</f>
        <v>-235.96222714999999</v>
      </c>
      <c r="M283" s="37">
        <f>SUMIFS(СВЦЭМ!$H$34:$H$777,СВЦЭМ!$A$34:$A$777,$A283,СВЦЭМ!$B$34:$B$777,M$260)+'СЕТ СН'!$F$12-'СЕТ СН'!$F$23</f>
        <v>-252.74151740999997</v>
      </c>
      <c r="N283" s="37">
        <f>SUMIFS(СВЦЭМ!$H$34:$H$777,СВЦЭМ!$A$34:$A$777,$A283,СВЦЭМ!$B$34:$B$777,N$260)+'СЕТ СН'!$F$12-'СЕТ СН'!$F$23</f>
        <v>-249.58526875000001</v>
      </c>
      <c r="O283" s="37">
        <f>SUMIFS(СВЦЭМ!$H$34:$H$777,СВЦЭМ!$A$34:$A$777,$A283,СВЦЭМ!$B$34:$B$777,O$260)+'СЕТ СН'!$F$12-'СЕТ СН'!$F$23</f>
        <v>-252.05734443</v>
      </c>
      <c r="P283" s="37">
        <f>SUMIFS(СВЦЭМ!$H$34:$H$777,СВЦЭМ!$A$34:$A$777,$A283,СВЦЭМ!$B$34:$B$777,P$260)+'СЕТ СН'!$F$12-'СЕТ СН'!$F$23</f>
        <v>-252.77359905999998</v>
      </c>
      <c r="Q283" s="37">
        <f>SUMIFS(СВЦЭМ!$H$34:$H$777,СВЦЭМ!$A$34:$A$777,$A283,СВЦЭМ!$B$34:$B$777,Q$260)+'СЕТ СН'!$F$12-'СЕТ СН'!$F$23</f>
        <v>-253.04236250999998</v>
      </c>
      <c r="R283" s="37">
        <f>SUMIFS(СВЦЭМ!$H$34:$H$777,СВЦЭМ!$A$34:$A$777,$A283,СВЦЭМ!$B$34:$B$777,R$260)+'СЕТ СН'!$F$12-'СЕТ СН'!$F$23</f>
        <v>-253.32159367999998</v>
      </c>
      <c r="S283" s="37">
        <f>SUMIFS(СВЦЭМ!$H$34:$H$777,СВЦЭМ!$A$34:$A$777,$A283,СВЦЭМ!$B$34:$B$777,S$260)+'СЕТ СН'!$F$12-'СЕТ СН'!$F$23</f>
        <v>-258.54319464000002</v>
      </c>
      <c r="T283" s="37">
        <f>SUMIFS(СВЦЭМ!$H$34:$H$777,СВЦЭМ!$A$34:$A$777,$A283,СВЦЭМ!$B$34:$B$777,T$260)+'СЕТ СН'!$F$12-'СЕТ СН'!$F$23</f>
        <v>-249.36393436999998</v>
      </c>
      <c r="U283" s="37">
        <f>SUMIFS(СВЦЭМ!$H$34:$H$777,СВЦЭМ!$A$34:$A$777,$A283,СВЦЭМ!$B$34:$B$777,U$260)+'СЕТ СН'!$F$12-'СЕТ СН'!$F$23</f>
        <v>-248.55243009999998</v>
      </c>
      <c r="V283" s="37">
        <f>SUMIFS(СВЦЭМ!$H$34:$H$777,СВЦЭМ!$A$34:$A$777,$A283,СВЦЭМ!$B$34:$B$777,V$260)+'СЕТ СН'!$F$12-'СЕТ СН'!$F$23</f>
        <v>-245.41589475000001</v>
      </c>
      <c r="W283" s="37">
        <f>SUMIFS(СВЦЭМ!$H$34:$H$777,СВЦЭМ!$A$34:$A$777,$A283,СВЦЭМ!$B$34:$B$777,W$260)+'СЕТ СН'!$F$12-'СЕТ СН'!$F$23</f>
        <v>-221.19850371000001</v>
      </c>
      <c r="X283" s="37">
        <f>SUMIFS(СВЦЭМ!$H$34:$H$777,СВЦЭМ!$A$34:$A$777,$A283,СВЦЭМ!$B$34:$B$777,X$260)+'СЕТ СН'!$F$12-'СЕТ СН'!$F$23</f>
        <v>-210.46795684</v>
      </c>
      <c r="Y283" s="37">
        <f>SUMIFS(СВЦЭМ!$H$34:$H$777,СВЦЭМ!$A$34:$A$777,$A283,СВЦЭМ!$B$34:$B$777,Y$260)+'СЕТ СН'!$F$12-'СЕТ СН'!$F$23</f>
        <v>-169.03716365000002</v>
      </c>
    </row>
    <row r="284" spans="1:25" ht="15.75" x14ac:dyDescent="0.2">
      <c r="A284" s="36">
        <f t="shared" si="7"/>
        <v>42971</v>
      </c>
      <c r="B284" s="37">
        <f>SUMIFS(СВЦЭМ!$H$34:$H$777,СВЦЭМ!$A$34:$A$777,$A284,СВЦЭМ!$B$34:$B$777,B$260)+'СЕТ СН'!$F$12-'СЕТ СН'!$F$23</f>
        <v>-150.59332383999998</v>
      </c>
      <c r="C284" s="37">
        <f>SUMIFS(СВЦЭМ!$H$34:$H$777,СВЦЭМ!$A$34:$A$777,$A284,СВЦЭМ!$B$34:$B$777,C$260)+'СЕТ СН'!$F$12-'СЕТ СН'!$F$23</f>
        <v>-133.28607915999999</v>
      </c>
      <c r="D284" s="37">
        <f>SUMIFS(СВЦЭМ!$H$34:$H$777,СВЦЭМ!$A$34:$A$777,$A284,СВЦЭМ!$B$34:$B$777,D$260)+'СЕТ СН'!$F$12-'СЕТ СН'!$F$23</f>
        <v>-121.61102863000002</v>
      </c>
      <c r="E284" s="37">
        <f>SUMIFS(СВЦЭМ!$H$34:$H$777,СВЦЭМ!$A$34:$A$777,$A284,СВЦЭМ!$B$34:$B$777,E$260)+'СЕТ СН'!$F$12-'СЕТ СН'!$F$23</f>
        <v>-104.37829762000001</v>
      </c>
      <c r="F284" s="37">
        <f>SUMIFS(СВЦЭМ!$H$34:$H$777,СВЦЭМ!$A$34:$A$777,$A284,СВЦЭМ!$B$34:$B$777,F$260)+'СЕТ СН'!$F$12-'СЕТ СН'!$F$23</f>
        <v>-99.723397279999972</v>
      </c>
      <c r="G284" s="37">
        <f>SUMIFS(СВЦЭМ!$H$34:$H$777,СВЦЭМ!$A$34:$A$777,$A284,СВЦЭМ!$B$34:$B$777,G$260)+'СЕТ СН'!$F$12-'СЕТ СН'!$F$23</f>
        <v>-119.61960372999999</v>
      </c>
      <c r="H284" s="37">
        <f>SUMIFS(СВЦЭМ!$H$34:$H$777,СВЦЭМ!$A$34:$A$777,$A284,СВЦЭМ!$B$34:$B$777,H$260)+'СЕТ СН'!$F$12-'СЕТ СН'!$F$23</f>
        <v>-142.92313037000002</v>
      </c>
      <c r="I284" s="37">
        <f>SUMIFS(СВЦЭМ!$H$34:$H$777,СВЦЭМ!$A$34:$A$777,$A284,СВЦЭМ!$B$34:$B$777,I$260)+'СЕТ СН'!$F$12-'СЕТ СН'!$F$23</f>
        <v>-155.02812582000001</v>
      </c>
      <c r="J284" s="37">
        <f>SUMIFS(СВЦЭМ!$H$34:$H$777,СВЦЭМ!$A$34:$A$777,$A284,СВЦЭМ!$B$34:$B$777,J$260)+'СЕТ СН'!$F$12-'СЕТ СН'!$F$23</f>
        <v>-182.41302073000003</v>
      </c>
      <c r="K284" s="37">
        <f>SUMIFS(СВЦЭМ!$H$34:$H$777,СВЦЭМ!$A$34:$A$777,$A284,СВЦЭМ!$B$34:$B$777,K$260)+'СЕТ СН'!$F$12-'СЕТ СН'!$F$23</f>
        <v>-205.88669555000001</v>
      </c>
      <c r="L284" s="37">
        <f>SUMIFS(СВЦЭМ!$H$34:$H$777,СВЦЭМ!$A$34:$A$777,$A284,СВЦЭМ!$B$34:$B$777,L$260)+'СЕТ СН'!$F$12-'СЕТ СН'!$F$23</f>
        <v>-245.04540381999999</v>
      </c>
      <c r="M284" s="37">
        <f>SUMIFS(СВЦЭМ!$H$34:$H$777,СВЦЭМ!$A$34:$A$777,$A284,СВЦЭМ!$B$34:$B$777,M$260)+'СЕТ СН'!$F$12-'СЕТ СН'!$F$23</f>
        <v>-260.18820880999999</v>
      </c>
      <c r="N284" s="37">
        <f>SUMIFS(СВЦЭМ!$H$34:$H$777,СВЦЭМ!$A$34:$A$777,$A284,СВЦЭМ!$B$34:$B$777,N$260)+'СЕТ СН'!$F$12-'СЕТ СН'!$F$23</f>
        <v>-262.79221073000002</v>
      </c>
      <c r="O284" s="37">
        <f>SUMIFS(СВЦЭМ!$H$34:$H$777,СВЦЭМ!$A$34:$A$777,$A284,СВЦЭМ!$B$34:$B$777,O$260)+'СЕТ СН'!$F$12-'СЕТ СН'!$F$23</f>
        <v>-260.37728972000002</v>
      </c>
      <c r="P284" s="37">
        <f>SUMIFS(СВЦЭМ!$H$34:$H$777,СВЦЭМ!$A$34:$A$777,$A284,СВЦЭМ!$B$34:$B$777,P$260)+'СЕТ СН'!$F$12-'СЕТ СН'!$F$23</f>
        <v>-258.32996759000002</v>
      </c>
      <c r="Q284" s="37">
        <f>SUMIFS(СВЦЭМ!$H$34:$H$777,СВЦЭМ!$A$34:$A$777,$A284,СВЦЭМ!$B$34:$B$777,Q$260)+'СЕТ СН'!$F$12-'СЕТ СН'!$F$23</f>
        <v>-255.70053451000001</v>
      </c>
      <c r="R284" s="37">
        <f>SUMIFS(СВЦЭМ!$H$34:$H$777,СВЦЭМ!$A$34:$A$777,$A284,СВЦЭМ!$B$34:$B$777,R$260)+'СЕТ СН'!$F$12-'СЕТ СН'!$F$23</f>
        <v>-257.05490963</v>
      </c>
      <c r="S284" s="37">
        <f>SUMIFS(СВЦЭМ!$H$34:$H$777,СВЦЭМ!$A$34:$A$777,$A284,СВЦЭМ!$B$34:$B$777,S$260)+'СЕТ СН'!$F$12-'СЕТ СН'!$F$23</f>
        <v>-260.27643862000002</v>
      </c>
      <c r="T284" s="37">
        <f>SUMIFS(СВЦЭМ!$H$34:$H$777,СВЦЭМ!$A$34:$A$777,$A284,СВЦЭМ!$B$34:$B$777,T$260)+'СЕТ СН'!$F$12-'СЕТ СН'!$F$23</f>
        <v>-261.81253665999998</v>
      </c>
      <c r="U284" s="37">
        <f>SUMIFS(СВЦЭМ!$H$34:$H$777,СВЦЭМ!$A$34:$A$777,$A284,СВЦЭМ!$B$34:$B$777,U$260)+'СЕТ СН'!$F$12-'СЕТ СН'!$F$23</f>
        <v>-262.07978200000002</v>
      </c>
      <c r="V284" s="37">
        <f>SUMIFS(СВЦЭМ!$H$34:$H$777,СВЦЭМ!$A$34:$A$777,$A284,СВЦЭМ!$B$34:$B$777,V$260)+'СЕТ СН'!$F$12-'СЕТ СН'!$F$23</f>
        <v>-243.36285315999999</v>
      </c>
      <c r="W284" s="37">
        <f>SUMIFS(СВЦЭМ!$H$34:$H$777,СВЦЭМ!$A$34:$A$777,$A284,СВЦЭМ!$B$34:$B$777,W$260)+'СЕТ СН'!$F$12-'СЕТ СН'!$F$23</f>
        <v>-208.15443327000003</v>
      </c>
      <c r="X284" s="37">
        <f>SUMIFS(СВЦЭМ!$H$34:$H$777,СВЦЭМ!$A$34:$A$777,$A284,СВЦЭМ!$B$34:$B$777,X$260)+'СЕТ СН'!$F$12-'СЕТ СН'!$F$23</f>
        <v>-200.98942185999999</v>
      </c>
      <c r="Y284" s="37">
        <f>SUMIFS(СВЦЭМ!$H$34:$H$777,СВЦЭМ!$A$34:$A$777,$A284,СВЦЭМ!$B$34:$B$777,Y$260)+'СЕТ СН'!$F$12-'СЕТ СН'!$F$23</f>
        <v>-179.27354908000001</v>
      </c>
    </row>
    <row r="285" spans="1:25" ht="15.75" x14ac:dyDescent="0.2">
      <c r="A285" s="36">
        <f t="shared" si="7"/>
        <v>42972</v>
      </c>
      <c r="B285" s="37">
        <f>SUMIFS(СВЦЭМ!$H$34:$H$777,СВЦЭМ!$A$34:$A$777,$A285,СВЦЭМ!$B$34:$B$777,B$260)+'СЕТ СН'!$F$12-'СЕТ СН'!$F$23</f>
        <v>-152.37764419000001</v>
      </c>
      <c r="C285" s="37">
        <f>SUMIFS(СВЦЭМ!$H$34:$H$777,СВЦЭМ!$A$34:$A$777,$A285,СВЦЭМ!$B$34:$B$777,C$260)+'СЕТ СН'!$F$12-'СЕТ СН'!$F$23</f>
        <v>-125.75040597999998</v>
      </c>
      <c r="D285" s="37">
        <f>SUMIFS(СВЦЭМ!$H$34:$H$777,СВЦЭМ!$A$34:$A$777,$A285,СВЦЭМ!$B$34:$B$777,D$260)+'СЕТ СН'!$F$12-'СЕТ СН'!$F$23</f>
        <v>-113.89808054999997</v>
      </c>
      <c r="E285" s="37">
        <f>SUMIFS(СВЦЭМ!$H$34:$H$777,СВЦЭМ!$A$34:$A$777,$A285,СВЦЭМ!$B$34:$B$777,E$260)+'СЕТ СН'!$F$12-'СЕТ СН'!$F$23</f>
        <v>-108.94785825999998</v>
      </c>
      <c r="F285" s="37">
        <f>SUMIFS(СВЦЭМ!$H$34:$H$777,СВЦЭМ!$A$34:$A$777,$A285,СВЦЭМ!$B$34:$B$777,F$260)+'СЕТ СН'!$F$12-'СЕТ СН'!$F$23</f>
        <v>-106.59607899999997</v>
      </c>
      <c r="G285" s="37">
        <f>SUMIFS(СВЦЭМ!$H$34:$H$777,СВЦЭМ!$A$34:$A$777,$A285,СВЦЭМ!$B$34:$B$777,G$260)+'СЕТ СН'!$F$12-'СЕТ СН'!$F$23</f>
        <v>-111.6118093</v>
      </c>
      <c r="H285" s="37">
        <f>SUMIFS(СВЦЭМ!$H$34:$H$777,СВЦЭМ!$A$34:$A$777,$A285,СВЦЭМ!$B$34:$B$777,H$260)+'СЕТ СН'!$F$12-'СЕТ СН'!$F$23</f>
        <v>-136.39170779</v>
      </c>
      <c r="I285" s="37">
        <f>SUMIFS(СВЦЭМ!$H$34:$H$777,СВЦЭМ!$A$34:$A$777,$A285,СВЦЭМ!$B$34:$B$777,I$260)+'СЕТ СН'!$F$12-'СЕТ СН'!$F$23</f>
        <v>-163.82942207000002</v>
      </c>
      <c r="J285" s="37">
        <f>SUMIFS(СВЦЭМ!$H$34:$H$777,СВЦЭМ!$A$34:$A$777,$A285,СВЦЭМ!$B$34:$B$777,J$260)+'СЕТ СН'!$F$12-'СЕТ СН'!$F$23</f>
        <v>-188.35723064000001</v>
      </c>
      <c r="K285" s="37">
        <f>SUMIFS(СВЦЭМ!$H$34:$H$777,СВЦЭМ!$A$34:$A$777,$A285,СВЦЭМ!$B$34:$B$777,K$260)+'СЕТ СН'!$F$12-'СЕТ СН'!$F$23</f>
        <v>-215.51374946999999</v>
      </c>
      <c r="L285" s="37">
        <f>SUMIFS(СВЦЭМ!$H$34:$H$777,СВЦЭМ!$A$34:$A$777,$A285,СВЦЭМ!$B$34:$B$777,L$260)+'СЕТ СН'!$F$12-'СЕТ СН'!$F$23</f>
        <v>-254.35480344000001</v>
      </c>
      <c r="M285" s="37">
        <f>SUMIFS(СВЦЭМ!$H$34:$H$777,СВЦЭМ!$A$34:$A$777,$A285,СВЦЭМ!$B$34:$B$777,M$260)+'СЕТ СН'!$F$12-'СЕТ СН'!$F$23</f>
        <v>-266.78316905000003</v>
      </c>
      <c r="N285" s="37">
        <f>SUMIFS(СВЦЭМ!$H$34:$H$777,СВЦЭМ!$A$34:$A$777,$A285,СВЦЭМ!$B$34:$B$777,N$260)+'СЕТ СН'!$F$12-'СЕТ СН'!$F$23</f>
        <v>-270.72185581999997</v>
      </c>
      <c r="O285" s="37">
        <f>SUMIFS(СВЦЭМ!$H$34:$H$777,СВЦЭМ!$A$34:$A$777,$A285,СВЦЭМ!$B$34:$B$777,O$260)+'СЕТ СН'!$F$12-'СЕТ СН'!$F$23</f>
        <v>-271.10901534999999</v>
      </c>
      <c r="P285" s="37">
        <f>SUMIFS(СВЦЭМ!$H$34:$H$777,СВЦЭМ!$A$34:$A$777,$A285,СВЦЭМ!$B$34:$B$777,P$260)+'СЕТ СН'!$F$12-'СЕТ СН'!$F$23</f>
        <v>-267.87754278</v>
      </c>
      <c r="Q285" s="37">
        <f>SUMIFS(СВЦЭМ!$H$34:$H$777,СВЦЭМ!$A$34:$A$777,$A285,СВЦЭМ!$B$34:$B$777,Q$260)+'СЕТ СН'!$F$12-'СЕТ СН'!$F$23</f>
        <v>-264.48469533999997</v>
      </c>
      <c r="R285" s="37">
        <f>SUMIFS(СВЦЭМ!$H$34:$H$777,СВЦЭМ!$A$34:$A$777,$A285,СВЦЭМ!$B$34:$B$777,R$260)+'СЕТ СН'!$F$12-'СЕТ СН'!$F$23</f>
        <v>-261.60946265000001</v>
      </c>
      <c r="S285" s="37">
        <f>SUMIFS(СВЦЭМ!$H$34:$H$777,СВЦЭМ!$A$34:$A$777,$A285,СВЦЭМ!$B$34:$B$777,S$260)+'СЕТ СН'!$F$12-'СЕТ СН'!$F$23</f>
        <v>-265.55531642</v>
      </c>
      <c r="T285" s="37">
        <f>SUMIFS(СВЦЭМ!$H$34:$H$777,СВЦЭМ!$A$34:$A$777,$A285,СВЦЭМ!$B$34:$B$777,T$260)+'СЕТ СН'!$F$12-'СЕТ СН'!$F$23</f>
        <v>-263.19415952000003</v>
      </c>
      <c r="U285" s="37">
        <f>SUMIFS(СВЦЭМ!$H$34:$H$777,СВЦЭМ!$A$34:$A$777,$A285,СВЦЭМ!$B$34:$B$777,U$260)+'СЕТ СН'!$F$12-'СЕТ СН'!$F$23</f>
        <v>-261.85108752000002</v>
      </c>
      <c r="V285" s="37">
        <f>SUMIFS(СВЦЭМ!$H$34:$H$777,СВЦЭМ!$A$34:$A$777,$A285,СВЦЭМ!$B$34:$B$777,V$260)+'СЕТ СН'!$F$12-'СЕТ СН'!$F$23</f>
        <v>-245.58686394</v>
      </c>
      <c r="W285" s="37">
        <f>SUMIFS(СВЦЭМ!$H$34:$H$777,СВЦЭМ!$A$34:$A$777,$A285,СВЦЭМ!$B$34:$B$777,W$260)+'СЕТ СН'!$F$12-'СЕТ СН'!$F$23</f>
        <v>-216.71804319</v>
      </c>
      <c r="X285" s="37">
        <f>SUMIFS(СВЦЭМ!$H$34:$H$777,СВЦЭМ!$A$34:$A$777,$A285,СВЦЭМ!$B$34:$B$777,X$260)+'СЕТ СН'!$F$12-'СЕТ СН'!$F$23</f>
        <v>-188.28574601000003</v>
      </c>
      <c r="Y285" s="37">
        <f>SUMIFS(СВЦЭМ!$H$34:$H$777,СВЦЭМ!$A$34:$A$777,$A285,СВЦЭМ!$B$34:$B$777,Y$260)+'СЕТ СН'!$F$12-'СЕТ СН'!$F$23</f>
        <v>-167.42976451999999</v>
      </c>
    </row>
    <row r="286" spans="1:25" ht="15.75" x14ac:dyDescent="0.2">
      <c r="A286" s="36">
        <f t="shared" si="7"/>
        <v>42973</v>
      </c>
      <c r="B286" s="37">
        <f>SUMIFS(СВЦЭМ!$H$34:$H$777,СВЦЭМ!$A$34:$A$777,$A286,СВЦЭМ!$B$34:$B$777,B$260)+'СЕТ СН'!$F$12-'СЕТ СН'!$F$23</f>
        <v>-170.82438790999998</v>
      </c>
      <c r="C286" s="37">
        <f>SUMIFS(СВЦЭМ!$H$34:$H$777,СВЦЭМ!$A$34:$A$777,$A286,СВЦЭМ!$B$34:$B$777,C$260)+'СЕТ СН'!$F$12-'СЕТ СН'!$F$23</f>
        <v>-148.2866353</v>
      </c>
      <c r="D286" s="37">
        <f>SUMIFS(СВЦЭМ!$H$34:$H$777,СВЦЭМ!$A$34:$A$777,$A286,СВЦЭМ!$B$34:$B$777,D$260)+'СЕТ СН'!$F$12-'СЕТ СН'!$F$23</f>
        <v>-133.93205275999998</v>
      </c>
      <c r="E286" s="37">
        <f>SUMIFS(СВЦЭМ!$H$34:$H$777,СВЦЭМ!$A$34:$A$777,$A286,СВЦЭМ!$B$34:$B$777,E$260)+'СЕТ СН'!$F$12-'СЕТ СН'!$F$23</f>
        <v>-127.59193325000001</v>
      </c>
      <c r="F286" s="37">
        <f>SUMIFS(СВЦЭМ!$H$34:$H$777,СВЦЭМ!$A$34:$A$777,$A286,СВЦЭМ!$B$34:$B$777,F$260)+'СЕТ СН'!$F$12-'СЕТ СН'!$F$23</f>
        <v>-124.58078970000003</v>
      </c>
      <c r="G286" s="37">
        <f>SUMIFS(СВЦЭМ!$H$34:$H$777,СВЦЭМ!$A$34:$A$777,$A286,СВЦЭМ!$B$34:$B$777,G$260)+'СЕТ СН'!$F$12-'СЕТ СН'!$F$23</f>
        <v>-127.72037454000002</v>
      </c>
      <c r="H286" s="37">
        <f>SUMIFS(СВЦЭМ!$H$34:$H$777,СВЦЭМ!$A$34:$A$777,$A286,СВЦЭМ!$B$34:$B$777,H$260)+'СЕТ СН'!$F$12-'СЕТ СН'!$F$23</f>
        <v>-136.41160945000001</v>
      </c>
      <c r="I286" s="37">
        <f>SUMIFS(СВЦЭМ!$H$34:$H$777,СВЦЭМ!$A$34:$A$777,$A286,СВЦЭМ!$B$34:$B$777,I$260)+'СЕТ СН'!$F$12-'СЕТ СН'!$F$23</f>
        <v>-141.50299052999998</v>
      </c>
      <c r="J286" s="37">
        <f>SUMIFS(СВЦЭМ!$H$34:$H$777,СВЦЭМ!$A$34:$A$777,$A286,СВЦЭМ!$B$34:$B$777,J$260)+'СЕТ СН'!$F$12-'СЕТ СН'!$F$23</f>
        <v>-178.06853096999998</v>
      </c>
      <c r="K286" s="37">
        <f>SUMIFS(СВЦЭМ!$H$34:$H$777,СВЦЭМ!$A$34:$A$777,$A286,СВЦЭМ!$B$34:$B$777,K$260)+'СЕТ СН'!$F$12-'СЕТ СН'!$F$23</f>
        <v>-210.91039461000003</v>
      </c>
      <c r="L286" s="37">
        <f>SUMIFS(СВЦЭМ!$H$34:$H$777,СВЦЭМ!$A$34:$A$777,$A286,СВЦЭМ!$B$34:$B$777,L$260)+'СЕТ СН'!$F$12-'СЕТ СН'!$F$23</f>
        <v>-260.87714589000001</v>
      </c>
      <c r="M286" s="37">
        <f>SUMIFS(СВЦЭМ!$H$34:$H$777,СВЦЭМ!$A$34:$A$777,$A286,СВЦЭМ!$B$34:$B$777,M$260)+'СЕТ СН'!$F$12-'СЕТ СН'!$F$23</f>
        <v>-277.23571901999998</v>
      </c>
      <c r="N286" s="37">
        <f>SUMIFS(СВЦЭМ!$H$34:$H$777,СВЦЭМ!$A$34:$A$777,$A286,СВЦЭМ!$B$34:$B$777,N$260)+'СЕТ СН'!$F$12-'СЕТ СН'!$F$23</f>
        <v>-273.69767494000001</v>
      </c>
      <c r="O286" s="37">
        <f>SUMIFS(СВЦЭМ!$H$34:$H$777,СВЦЭМ!$A$34:$A$777,$A286,СВЦЭМ!$B$34:$B$777,O$260)+'СЕТ СН'!$F$12-'СЕТ СН'!$F$23</f>
        <v>-274.95966392000003</v>
      </c>
      <c r="P286" s="37">
        <f>SUMIFS(СВЦЭМ!$H$34:$H$777,СВЦЭМ!$A$34:$A$777,$A286,СВЦЭМ!$B$34:$B$777,P$260)+'СЕТ СН'!$F$12-'СЕТ СН'!$F$23</f>
        <v>-273.04334863999998</v>
      </c>
      <c r="Q286" s="37">
        <f>SUMIFS(СВЦЭМ!$H$34:$H$777,СВЦЭМ!$A$34:$A$777,$A286,СВЦЭМ!$B$34:$B$777,Q$260)+'СЕТ СН'!$F$12-'СЕТ СН'!$F$23</f>
        <v>-271.41933060999997</v>
      </c>
      <c r="R286" s="37">
        <f>SUMIFS(СВЦЭМ!$H$34:$H$777,СВЦЭМ!$A$34:$A$777,$A286,СВЦЭМ!$B$34:$B$777,R$260)+'СЕТ СН'!$F$12-'СЕТ СН'!$F$23</f>
        <v>-270.36233171999999</v>
      </c>
      <c r="S286" s="37">
        <f>SUMIFS(СВЦЭМ!$H$34:$H$777,СВЦЭМ!$A$34:$A$777,$A286,СВЦЭМ!$B$34:$B$777,S$260)+'СЕТ СН'!$F$12-'СЕТ СН'!$F$23</f>
        <v>-276.34762911000001</v>
      </c>
      <c r="T286" s="37">
        <f>SUMIFS(СВЦЭМ!$H$34:$H$777,СВЦЭМ!$A$34:$A$777,$A286,СВЦЭМ!$B$34:$B$777,T$260)+'СЕТ СН'!$F$12-'СЕТ СН'!$F$23</f>
        <v>-273.98725306</v>
      </c>
      <c r="U286" s="37">
        <f>SUMIFS(СВЦЭМ!$H$34:$H$777,СВЦЭМ!$A$34:$A$777,$A286,СВЦЭМ!$B$34:$B$777,U$260)+'СЕТ СН'!$F$12-'СЕТ СН'!$F$23</f>
        <v>-270.65455913</v>
      </c>
      <c r="V286" s="37">
        <f>SUMIFS(СВЦЭМ!$H$34:$H$777,СВЦЭМ!$A$34:$A$777,$A286,СВЦЭМ!$B$34:$B$777,V$260)+'СЕТ СН'!$F$12-'СЕТ СН'!$F$23</f>
        <v>-259.91237310000002</v>
      </c>
      <c r="W286" s="37">
        <f>SUMIFS(СВЦЭМ!$H$34:$H$777,СВЦЭМ!$A$34:$A$777,$A286,СВЦЭМ!$B$34:$B$777,W$260)+'СЕТ СН'!$F$12-'СЕТ СН'!$F$23</f>
        <v>-212.75603784999998</v>
      </c>
      <c r="X286" s="37">
        <f>SUMIFS(СВЦЭМ!$H$34:$H$777,СВЦЭМ!$A$34:$A$777,$A286,СВЦЭМ!$B$34:$B$777,X$260)+'СЕТ СН'!$F$12-'СЕТ СН'!$F$23</f>
        <v>-195.68754552000001</v>
      </c>
      <c r="Y286" s="37">
        <f>SUMIFS(СВЦЭМ!$H$34:$H$777,СВЦЭМ!$A$34:$A$777,$A286,СВЦЭМ!$B$34:$B$777,Y$260)+'СЕТ СН'!$F$12-'СЕТ СН'!$F$23</f>
        <v>-175.14456130000002</v>
      </c>
    </row>
    <row r="287" spans="1:25" ht="15.75" x14ac:dyDescent="0.2">
      <c r="A287" s="36">
        <f t="shared" si="7"/>
        <v>42974</v>
      </c>
      <c r="B287" s="37">
        <f>SUMIFS(СВЦЭМ!$H$34:$H$777,СВЦЭМ!$A$34:$A$777,$A287,СВЦЭМ!$B$34:$B$777,B$260)+'СЕТ СН'!$F$12-'СЕТ СН'!$F$23</f>
        <v>-141.88704402000002</v>
      </c>
      <c r="C287" s="37">
        <f>SUMIFS(СВЦЭМ!$H$34:$H$777,СВЦЭМ!$A$34:$A$777,$A287,СВЦЭМ!$B$34:$B$777,C$260)+'СЕТ СН'!$F$12-'СЕТ СН'!$F$23</f>
        <v>-137.45189198999998</v>
      </c>
      <c r="D287" s="37">
        <f>SUMIFS(СВЦЭМ!$H$34:$H$777,СВЦЭМ!$A$34:$A$777,$A287,СВЦЭМ!$B$34:$B$777,D$260)+'СЕТ СН'!$F$12-'СЕТ СН'!$F$23</f>
        <v>-123.71791357000001</v>
      </c>
      <c r="E287" s="37">
        <f>SUMIFS(СВЦЭМ!$H$34:$H$777,СВЦЭМ!$A$34:$A$777,$A287,СВЦЭМ!$B$34:$B$777,E$260)+'СЕТ СН'!$F$12-'СЕТ СН'!$F$23</f>
        <v>-112.65014008000003</v>
      </c>
      <c r="F287" s="37">
        <f>SUMIFS(СВЦЭМ!$H$34:$H$777,СВЦЭМ!$A$34:$A$777,$A287,СВЦЭМ!$B$34:$B$777,F$260)+'СЕТ СН'!$F$12-'СЕТ СН'!$F$23</f>
        <v>-107.23387829000001</v>
      </c>
      <c r="G287" s="37">
        <f>SUMIFS(СВЦЭМ!$H$34:$H$777,СВЦЭМ!$A$34:$A$777,$A287,СВЦЭМ!$B$34:$B$777,G$260)+'СЕТ СН'!$F$12-'СЕТ СН'!$F$23</f>
        <v>-108.02129658000001</v>
      </c>
      <c r="H287" s="37">
        <f>SUMIFS(СВЦЭМ!$H$34:$H$777,СВЦЭМ!$A$34:$A$777,$A287,СВЦЭМ!$B$34:$B$777,H$260)+'СЕТ СН'!$F$12-'СЕТ СН'!$F$23</f>
        <v>-122.21890812999999</v>
      </c>
      <c r="I287" s="37">
        <f>SUMIFS(СВЦЭМ!$H$34:$H$777,СВЦЭМ!$A$34:$A$777,$A287,СВЦЭМ!$B$34:$B$777,I$260)+'СЕТ СН'!$F$12-'СЕТ СН'!$F$23</f>
        <v>-136.26051627999999</v>
      </c>
      <c r="J287" s="37">
        <f>SUMIFS(СВЦЭМ!$H$34:$H$777,СВЦЭМ!$A$34:$A$777,$A287,СВЦЭМ!$B$34:$B$777,J$260)+'СЕТ СН'!$F$12-'СЕТ СН'!$F$23</f>
        <v>-168.80215208999999</v>
      </c>
      <c r="K287" s="37">
        <f>SUMIFS(СВЦЭМ!$H$34:$H$777,СВЦЭМ!$A$34:$A$777,$A287,СВЦЭМ!$B$34:$B$777,K$260)+'СЕТ СН'!$F$12-'СЕТ СН'!$F$23</f>
        <v>-209.52914189000001</v>
      </c>
      <c r="L287" s="37">
        <f>SUMIFS(СВЦЭМ!$H$34:$H$777,СВЦЭМ!$A$34:$A$777,$A287,СВЦЭМ!$B$34:$B$777,L$260)+'СЕТ СН'!$F$12-'СЕТ СН'!$F$23</f>
        <v>-264.17227142000002</v>
      </c>
      <c r="M287" s="37">
        <f>SUMIFS(СВЦЭМ!$H$34:$H$777,СВЦЭМ!$A$34:$A$777,$A287,СВЦЭМ!$B$34:$B$777,M$260)+'СЕТ СН'!$F$12-'СЕТ СН'!$F$23</f>
        <v>-276.04738879000001</v>
      </c>
      <c r="N287" s="37">
        <f>SUMIFS(СВЦЭМ!$H$34:$H$777,СВЦЭМ!$A$34:$A$777,$A287,СВЦЭМ!$B$34:$B$777,N$260)+'СЕТ СН'!$F$12-'СЕТ СН'!$F$23</f>
        <v>-277.23205196999999</v>
      </c>
      <c r="O287" s="37">
        <f>SUMIFS(СВЦЭМ!$H$34:$H$777,СВЦЭМ!$A$34:$A$777,$A287,СВЦЭМ!$B$34:$B$777,O$260)+'СЕТ СН'!$F$12-'СЕТ СН'!$F$23</f>
        <v>-278.43714211999998</v>
      </c>
      <c r="P287" s="37">
        <f>SUMIFS(СВЦЭМ!$H$34:$H$777,СВЦЭМ!$A$34:$A$777,$A287,СВЦЭМ!$B$34:$B$777,P$260)+'СЕТ СН'!$F$12-'СЕТ СН'!$F$23</f>
        <v>-271.90036973999997</v>
      </c>
      <c r="Q287" s="37">
        <f>SUMIFS(СВЦЭМ!$H$34:$H$777,СВЦЭМ!$A$34:$A$777,$A287,СВЦЭМ!$B$34:$B$777,Q$260)+'СЕТ СН'!$F$12-'СЕТ СН'!$F$23</f>
        <v>-272.82625419999999</v>
      </c>
      <c r="R287" s="37">
        <f>SUMIFS(СВЦЭМ!$H$34:$H$777,СВЦЭМ!$A$34:$A$777,$A287,СВЦЭМ!$B$34:$B$777,R$260)+'СЕТ СН'!$F$12-'СЕТ СН'!$F$23</f>
        <v>-273.23679615999998</v>
      </c>
      <c r="S287" s="37">
        <f>SUMIFS(СВЦЭМ!$H$34:$H$777,СВЦЭМ!$A$34:$A$777,$A287,СВЦЭМ!$B$34:$B$777,S$260)+'СЕТ СН'!$F$12-'СЕТ СН'!$F$23</f>
        <v>-273.42147177999999</v>
      </c>
      <c r="T287" s="37">
        <f>SUMIFS(СВЦЭМ!$H$34:$H$777,СВЦЭМ!$A$34:$A$777,$A287,СВЦЭМ!$B$34:$B$777,T$260)+'СЕТ СН'!$F$12-'СЕТ СН'!$F$23</f>
        <v>-273.56530285000002</v>
      </c>
      <c r="U287" s="37">
        <f>SUMIFS(СВЦЭМ!$H$34:$H$777,СВЦЭМ!$A$34:$A$777,$A287,СВЦЭМ!$B$34:$B$777,U$260)+'СЕТ СН'!$F$12-'СЕТ СН'!$F$23</f>
        <v>-275.77367878000001</v>
      </c>
      <c r="V287" s="37">
        <f>SUMIFS(СВЦЭМ!$H$34:$H$777,СВЦЭМ!$A$34:$A$777,$A287,СВЦЭМ!$B$34:$B$777,V$260)+'СЕТ СН'!$F$12-'СЕТ СН'!$F$23</f>
        <v>-276.35225835</v>
      </c>
      <c r="W287" s="37">
        <f>SUMIFS(СВЦЭМ!$H$34:$H$777,СВЦЭМ!$A$34:$A$777,$A287,СВЦЭМ!$B$34:$B$777,W$260)+'СЕТ СН'!$F$12-'СЕТ СН'!$F$23</f>
        <v>-253.41742197000002</v>
      </c>
      <c r="X287" s="37">
        <f>SUMIFS(СВЦЭМ!$H$34:$H$777,СВЦЭМ!$A$34:$A$777,$A287,СВЦЭМ!$B$34:$B$777,X$260)+'СЕТ СН'!$F$12-'СЕТ СН'!$F$23</f>
        <v>-220.81342465</v>
      </c>
      <c r="Y287" s="37">
        <f>SUMIFS(СВЦЭМ!$H$34:$H$777,СВЦЭМ!$A$34:$A$777,$A287,СВЦЭМ!$B$34:$B$777,Y$260)+'СЕТ СН'!$F$12-'СЕТ СН'!$F$23</f>
        <v>-191.33985687000001</v>
      </c>
    </row>
    <row r="288" spans="1:25" ht="15.75" x14ac:dyDescent="0.2">
      <c r="A288" s="36">
        <f t="shared" si="7"/>
        <v>42975</v>
      </c>
      <c r="B288" s="37">
        <f>SUMIFS(СВЦЭМ!$H$34:$H$777,СВЦЭМ!$A$34:$A$777,$A288,СВЦЭМ!$B$34:$B$777,B$260)+'СЕТ СН'!$F$12-'СЕТ СН'!$F$23</f>
        <v>-144.55473713999999</v>
      </c>
      <c r="C288" s="37">
        <f>SUMIFS(СВЦЭМ!$H$34:$H$777,СВЦЭМ!$A$34:$A$777,$A288,СВЦЭМ!$B$34:$B$777,C$260)+'СЕТ СН'!$F$12-'СЕТ СН'!$F$23</f>
        <v>-118.84050907</v>
      </c>
      <c r="D288" s="37">
        <f>SUMIFS(СВЦЭМ!$H$34:$H$777,СВЦЭМ!$A$34:$A$777,$A288,СВЦЭМ!$B$34:$B$777,D$260)+'СЕТ СН'!$F$12-'СЕТ СН'!$F$23</f>
        <v>-102.50657541999999</v>
      </c>
      <c r="E288" s="37">
        <f>SUMIFS(СВЦЭМ!$H$34:$H$777,СВЦЭМ!$A$34:$A$777,$A288,СВЦЭМ!$B$34:$B$777,E$260)+'СЕТ СН'!$F$12-'СЕТ СН'!$F$23</f>
        <v>-100.72098086</v>
      </c>
      <c r="F288" s="37">
        <f>SUMIFS(СВЦЭМ!$H$34:$H$777,СВЦЭМ!$A$34:$A$777,$A288,СВЦЭМ!$B$34:$B$777,F$260)+'СЕТ СН'!$F$12-'СЕТ СН'!$F$23</f>
        <v>-91.344890070000019</v>
      </c>
      <c r="G288" s="37">
        <f>SUMIFS(СВЦЭМ!$H$34:$H$777,СВЦЭМ!$A$34:$A$777,$A288,СВЦЭМ!$B$34:$B$777,G$260)+'СЕТ СН'!$F$12-'СЕТ СН'!$F$23</f>
        <v>-99.512183839999977</v>
      </c>
      <c r="H288" s="37">
        <f>SUMIFS(СВЦЭМ!$H$34:$H$777,СВЦЭМ!$A$34:$A$777,$A288,СВЦЭМ!$B$34:$B$777,H$260)+'СЕТ СН'!$F$12-'СЕТ СН'!$F$23</f>
        <v>-116.01033612999998</v>
      </c>
      <c r="I288" s="37">
        <f>SUMIFS(СВЦЭМ!$H$34:$H$777,СВЦЭМ!$A$34:$A$777,$A288,СВЦЭМ!$B$34:$B$777,I$260)+'СЕТ СН'!$F$12-'СЕТ СН'!$F$23</f>
        <v>-145.85729234000001</v>
      </c>
      <c r="J288" s="37">
        <f>SUMIFS(СВЦЭМ!$H$34:$H$777,СВЦЭМ!$A$34:$A$777,$A288,СВЦЭМ!$B$34:$B$777,J$260)+'СЕТ СН'!$F$12-'СЕТ СН'!$F$23</f>
        <v>-176.25815922999999</v>
      </c>
      <c r="K288" s="37">
        <f>SUMIFS(СВЦЭМ!$H$34:$H$777,СВЦЭМ!$A$34:$A$777,$A288,СВЦЭМ!$B$34:$B$777,K$260)+'СЕТ СН'!$F$12-'СЕТ СН'!$F$23</f>
        <v>-212.07969573999998</v>
      </c>
      <c r="L288" s="37">
        <f>SUMIFS(СВЦЭМ!$H$34:$H$777,СВЦЭМ!$A$34:$A$777,$A288,СВЦЭМ!$B$34:$B$777,L$260)+'СЕТ СН'!$F$12-'СЕТ СН'!$F$23</f>
        <v>-254.77069207</v>
      </c>
      <c r="M288" s="37">
        <f>SUMIFS(СВЦЭМ!$H$34:$H$777,СВЦЭМ!$A$34:$A$777,$A288,СВЦЭМ!$B$34:$B$777,M$260)+'СЕТ СН'!$F$12-'СЕТ СН'!$F$23</f>
        <v>-265.46743173999999</v>
      </c>
      <c r="N288" s="37">
        <f>SUMIFS(СВЦЭМ!$H$34:$H$777,СВЦЭМ!$A$34:$A$777,$A288,СВЦЭМ!$B$34:$B$777,N$260)+'СЕТ СН'!$F$12-'СЕТ СН'!$F$23</f>
        <v>-264.38941839</v>
      </c>
      <c r="O288" s="37">
        <f>SUMIFS(СВЦЭМ!$H$34:$H$777,СВЦЭМ!$A$34:$A$777,$A288,СВЦЭМ!$B$34:$B$777,O$260)+'СЕТ СН'!$F$12-'СЕТ СН'!$F$23</f>
        <v>-265.48667355999999</v>
      </c>
      <c r="P288" s="37">
        <f>SUMIFS(СВЦЭМ!$H$34:$H$777,СВЦЭМ!$A$34:$A$777,$A288,СВЦЭМ!$B$34:$B$777,P$260)+'СЕТ СН'!$F$12-'СЕТ СН'!$F$23</f>
        <v>-265.69786921000002</v>
      </c>
      <c r="Q288" s="37">
        <f>SUMIFS(СВЦЭМ!$H$34:$H$777,СВЦЭМ!$A$34:$A$777,$A288,СВЦЭМ!$B$34:$B$777,Q$260)+'СЕТ СН'!$F$12-'СЕТ СН'!$F$23</f>
        <v>-264.36400087999999</v>
      </c>
      <c r="R288" s="37">
        <f>SUMIFS(СВЦЭМ!$H$34:$H$777,СВЦЭМ!$A$34:$A$777,$A288,СВЦЭМ!$B$34:$B$777,R$260)+'СЕТ СН'!$F$12-'СЕТ СН'!$F$23</f>
        <v>-263.28194703000003</v>
      </c>
      <c r="S288" s="37">
        <f>SUMIFS(СВЦЭМ!$H$34:$H$777,СВЦЭМ!$A$34:$A$777,$A288,СВЦЭМ!$B$34:$B$777,S$260)+'СЕТ СН'!$F$12-'СЕТ СН'!$F$23</f>
        <v>-267.07631681999999</v>
      </c>
      <c r="T288" s="37">
        <f>SUMIFS(СВЦЭМ!$H$34:$H$777,СВЦЭМ!$A$34:$A$777,$A288,СВЦЭМ!$B$34:$B$777,T$260)+'СЕТ СН'!$F$12-'СЕТ СН'!$F$23</f>
        <v>-263.36834349999998</v>
      </c>
      <c r="U288" s="37">
        <f>SUMIFS(СВЦЭМ!$H$34:$H$777,СВЦЭМ!$A$34:$A$777,$A288,СВЦЭМ!$B$34:$B$777,U$260)+'СЕТ СН'!$F$12-'СЕТ СН'!$F$23</f>
        <v>-264.90754278000003</v>
      </c>
      <c r="V288" s="37">
        <f>SUMIFS(СВЦЭМ!$H$34:$H$777,СВЦЭМ!$A$34:$A$777,$A288,СВЦЭМ!$B$34:$B$777,V$260)+'СЕТ СН'!$F$12-'СЕТ СН'!$F$23</f>
        <v>-262.24810755999999</v>
      </c>
      <c r="W288" s="37">
        <f>SUMIFS(СВЦЭМ!$H$34:$H$777,СВЦЭМ!$A$34:$A$777,$A288,СВЦЭМ!$B$34:$B$777,W$260)+'СЕТ СН'!$F$12-'СЕТ СН'!$F$23</f>
        <v>-226.63495891000002</v>
      </c>
      <c r="X288" s="37">
        <f>SUMIFS(СВЦЭМ!$H$34:$H$777,СВЦЭМ!$A$34:$A$777,$A288,СВЦЭМ!$B$34:$B$777,X$260)+'СЕТ СН'!$F$12-'СЕТ СН'!$F$23</f>
        <v>-196.06304471999999</v>
      </c>
      <c r="Y288" s="37">
        <f>SUMIFS(СВЦЭМ!$H$34:$H$777,СВЦЭМ!$A$34:$A$777,$A288,СВЦЭМ!$B$34:$B$777,Y$260)+'СЕТ СН'!$F$12-'СЕТ СН'!$F$23</f>
        <v>-166.87800120000003</v>
      </c>
    </row>
    <row r="289" spans="1:27" ht="15.75" x14ac:dyDescent="0.2">
      <c r="A289" s="36">
        <f t="shared" si="7"/>
        <v>42976</v>
      </c>
      <c r="B289" s="37">
        <f>SUMIFS(СВЦЭМ!$H$34:$H$777,СВЦЭМ!$A$34:$A$777,$A289,СВЦЭМ!$B$34:$B$777,B$260)+'СЕТ СН'!$F$12-'СЕТ СН'!$F$23</f>
        <v>-136.05039949000002</v>
      </c>
      <c r="C289" s="37">
        <f>SUMIFS(СВЦЭМ!$H$34:$H$777,СВЦЭМ!$A$34:$A$777,$A289,СВЦЭМ!$B$34:$B$777,C$260)+'СЕТ СН'!$F$12-'СЕТ СН'!$F$23</f>
        <v>-112.50161401999998</v>
      </c>
      <c r="D289" s="37">
        <f>SUMIFS(СВЦЭМ!$H$34:$H$777,СВЦЭМ!$A$34:$A$777,$A289,СВЦЭМ!$B$34:$B$777,D$260)+'СЕТ СН'!$F$12-'СЕТ СН'!$F$23</f>
        <v>-97.072636890000012</v>
      </c>
      <c r="E289" s="37">
        <f>SUMIFS(СВЦЭМ!$H$34:$H$777,СВЦЭМ!$A$34:$A$777,$A289,СВЦЭМ!$B$34:$B$777,E$260)+'СЕТ СН'!$F$12-'СЕТ СН'!$F$23</f>
        <v>-87.935357049999993</v>
      </c>
      <c r="F289" s="37">
        <f>SUMIFS(СВЦЭМ!$H$34:$H$777,СВЦЭМ!$A$34:$A$777,$A289,СВЦЭМ!$B$34:$B$777,F$260)+'СЕТ СН'!$F$12-'СЕТ СН'!$F$23</f>
        <v>-87.492746730000022</v>
      </c>
      <c r="G289" s="37">
        <f>SUMIFS(СВЦЭМ!$H$34:$H$777,СВЦЭМ!$A$34:$A$777,$A289,СВЦЭМ!$B$34:$B$777,G$260)+'СЕТ СН'!$F$12-'СЕТ СН'!$F$23</f>
        <v>-93.625816260000022</v>
      </c>
      <c r="H289" s="37">
        <f>SUMIFS(СВЦЭМ!$H$34:$H$777,СВЦЭМ!$A$34:$A$777,$A289,СВЦЭМ!$B$34:$B$777,H$260)+'СЕТ СН'!$F$12-'СЕТ СН'!$F$23</f>
        <v>-122.13366092000001</v>
      </c>
      <c r="I289" s="37">
        <f>SUMIFS(СВЦЭМ!$H$34:$H$777,СВЦЭМ!$A$34:$A$777,$A289,СВЦЭМ!$B$34:$B$777,I$260)+'СЕТ СН'!$F$12-'СЕТ СН'!$F$23</f>
        <v>-160.60542858000002</v>
      </c>
      <c r="J289" s="37">
        <f>SUMIFS(СВЦЭМ!$H$34:$H$777,СВЦЭМ!$A$34:$A$777,$A289,СВЦЭМ!$B$34:$B$777,J$260)+'СЕТ СН'!$F$12-'СЕТ СН'!$F$23</f>
        <v>-180.38518271999999</v>
      </c>
      <c r="K289" s="37">
        <f>SUMIFS(СВЦЭМ!$H$34:$H$777,СВЦЭМ!$A$34:$A$777,$A289,СВЦЭМ!$B$34:$B$777,K$260)+'СЕТ СН'!$F$12-'СЕТ СН'!$F$23</f>
        <v>-209.01426038</v>
      </c>
      <c r="L289" s="37">
        <f>SUMIFS(СВЦЭМ!$H$34:$H$777,СВЦЭМ!$A$34:$A$777,$A289,СВЦЭМ!$B$34:$B$777,L$260)+'СЕТ СН'!$F$12-'СЕТ СН'!$F$23</f>
        <v>-249.08853018000002</v>
      </c>
      <c r="M289" s="37">
        <f>SUMIFS(СВЦЭМ!$H$34:$H$777,СВЦЭМ!$A$34:$A$777,$A289,СВЦЭМ!$B$34:$B$777,M$260)+'СЕТ СН'!$F$12-'СЕТ СН'!$F$23</f>
        <v>-264.81439728999999</v>
      </c>
      <c r="N289" s="37">
        <f>SUMIFS(СВЦЭМ!$H$34:$H$777,СВЦЭМ!$A$34:$A$777,$A289,СВЦЭМ!$B$34:$B$777,N$260)+'СЕТ СН'!$F$12-'СЕТ СН'!$F$23</f>
        <v>-264.67911526</v>
      </c>
      <c r="O289" s="37">
        <f>SUMIFS(СВЦЭМ!$H$34:$H$777,СВЦЭМ!$A$34:$A$777,$A289,СВЦЭМ!$B$34:$B$777,O$260)+'СЕТ СН'!$F$12-'СЕТ СН'!$F$23</f>
        <v>-263.61616290000001</v>
      </c>
      <c r="P289" s="37">
        <f>SUMIFS(СВЦЭМ!$H$34:$H$777,СВЦЭМ!$A$34:$A$777,$A289,СВЦЭМ!$B$34:$B$777,P$260)+'СЕТ СН'!$F$12-'СЕТ СН'!$F$23</f>
        <v>-261.23578529000002</v>
      </c>
      <c r="Q289" s="37">
        <f>SUMIFS(СВЦЭМ!$H$34:$H$777,СВЦЭМ!$A$34:$A$777,$A289,СВЦЭМ!$B$34:$B$777,Q$260)+'СЕТ СН'!$F$12-'СЕТ СН'!$F$23</f>
        <v>-261.77011755000001</v>
      </c>
      <c r="R289" s="37">
        <f>SUMIFS(СВЦЭМ!$H$34:$H$777,СВЦЭМ!$A$34:$A$777,$A289,СВЦЭМ!$B$34:$B$777,R$260)+'СЕТ СН'!$F$12-'СЕТ СН'!$F$23</f>
        <v>-262.11764958999998</v>
      </c>
      <c r="S289" s="37">
        <f>SUMIFS(СВЦЭМ!$H$34:$H$777,СВЦЭМ!$A$34:$A$777,$A289,СВЦЭМ!$B$34:$B$777,S$260)+'СЕТ СН'!$F$12-'СЕТ СН'!$F$23</f>
        <v>-266.07947746999997</v>
      </c>
      <c r="T289" s="37">
        <f>SUMIFS(СВЦЭМ!$H$34:$H$777,СВЦЭМ!$A$34:$A$777,$A289,СВЦЭМ!$B$34:$B$777,T$260)+'СЕТ СН'!$F$12-'СЕТ СН'!$F$23</f>
        <v>-261.35486622000002</v>
      </c>
      <c r="U289" s="37">
        <f>SUMIFS(СВЦЭМ!$H$34:$H$777,СВЦЭМ!$A$34:$A$777,$A289,СВЦЭМ!$B$34:$B$777,U$260)+'СЕТ СН'!$F$12-'СЕТ СН'!$F$23</f>
        <v>-259.23593240999998</v>
      </c>
      <c r="V289" s="37">
        <f>SUMIFS(СВЦЭМ!$H$34:$H$777,СВЦЭМ!$A$34:$A$777,$A289,СВЦЭМ!$B$34:$B$777,V$260)+'СЕТ СН'!$F$12-'СЕТ СН'!$F$23</f>
        <v>-251.21921635000001</v>
      </c>
      <c r="W289" s="37">
        <f>SUMIFS(СВЦЭМ!$H$34:$H$777,СВЦЭМ!$A$34:$A$777,$A289,СВЦЭМ!$B$34:$B$777,W$260)+'СЕТ СН'!$F$12-'СЕТ СН'!$F$23</f>
        <v>-214.58424256000001</v>
      </c>
      <c r="X289" s="37">
        <f>SUMIFS(СВЦЭМ!$H$34:$H$777,СВЦЭМ!$A$34:$A$777,$A289,СВЦЭМ!$B$34:$B$777,X$260)+'СЕТ СН'!$F$12-'СЕТ СН'!$F$23</f>
        <v>-188.95333309</v>
      </c>
      <c r="Y289" s="37">
        <f>SUMIFS(СВЦЭМ!$H$34:$H$777,СВЦЭМ!$A$34:$A$777,$A289,СВЦЭМ!$B$34:$B$777,Y$260)+'СЕТ СН'!$F$12-'СЕТ СН'!$F$23</f>
        <v>-164.83288632</v>
      </c>
    </row>
    <row r="290" spans="1:27" ht="15.75" x14ac:dyDescent="0.2">
      <c r="A290" s="36">
        <f t="shared" si="7"/>
        <v>42977</v>
      </c>
      <c r="B290" s="37">
        <f>SUMIFS(СВЦЭМ!$H$34:$H$777,СВЦЭМ!$A$34:$A$777,$A290,СВЦЭМ!$B$34:$B$777,B$260)+'СЕТ СН'!$F$12-'СЕТ СН'!$F$23</f>
        <v>-131.75251465000002</v>
      </c>
      <c r="C290" s="37">
        <f>SUMIFS(СВЦЭМ!$H$34:$H$777,СВЦЭМ!$A$34:$A$777,$A290,СВЦЭМ!$B$34:$B$777,C$260)+'СЕТ СН'!$F$12-'СЕТ СН'!$F$23</f>
        <v>-111.30123354</v>
      </c>
      <c r="D290" s="37">
        <f>SUMIFS(СВЦЭМ!$H$34:$H$777,СВЦЭМ!$A$34:$A$777,$A290,СВЦЭМ!$B$34:$B$777,D$260)+'СЕТ СН'!$F$12-'СЕТ СН'!$F$23</f>
        <v>-110.25148309000002</v>
      </c>
      <c r="E290" s="37">
        <f>SUMIFS(СВЦЭМ!$H$34:$H$777,СВЦЭМ!$A$34:$A$777,$A290,СВЦЭМ!$B$34:$B$777,E$260)+'СЕТ СН'!$F$12-'СЕТ СН'!$F$23</f>
        <v>-105.41614376000001</v>
      </c>
      <c r="F290" s="37">
        <f>SUMIFS(СВЦЭМ!$H$34:$H$777,СВЦЭМ!$A$34:$A$777,$A290,СВЦЭМ!$B$34:$B$777,F$260)+'СЕТ СН'!$F$12-'СЕТ СН'!$F$23</f>
        <v>-105.42832765999998</v>
      </c>
      <c r="G290" s="37">
        <f>SUMIFS(СВЦЭМ!$H$34:$H$777,СВЦЭМ!$A$34:$A$777,$A290,СВЦЭМ!$B$34:$B$777,G$260)+'СЕТ СН'!$F$12-'СЕТ СН'!$F$23</f>
        <v>-109.28776536999999</v>
      </c>
      <c r="H290" s="37">
        <f>SUMIFS(СВЦЭМ!$H$34:$H$777,СВЦЭМ!$A$34:$A$777,$A290,СВЦЭМ!$B$34:$B$777,H$260)+'СЕТ СН'!$F$12-'СЕТ СН'!$F$23</f>
        <v>-135.1977354</v>
      </c>
      <c r="I290" s="37">
        <f>SUMIFS(СВЦЭМ!$H$34:$H$777,СВЦЭМ!$A$34:$A$777,$A290,СВЦЭМ!$B$34:$B$777,I$260)+'СЕТ СН'!$F$12-'СЕТ СН'!$F$23</f>
        <v>-156.15137543999998</v>
      </c>
      <c r="J290" s="37">
        <f>SUMIFS(СВЦЭМ!$H$34:$H$777,СВЦЭМ!$A$34:$A$777,$A290,СВЦЭМ!$B$34:$B$777,J$260)+'СЕТ СН'!$F$12-'СЕТ СН'!$F$23</f>
        <v>-180.30176403000002</v>
      </c>
      <c r="K290" s="37">
        <f>SUMIFS(СВЦЭМ!$H$34:$H$777,СВЦЭМ!$A$34:$A$777,$A290,СВЦЭМ!$B$34:$B$777,K$260)+'СЕТ СН'!$F$12-'СЕТ СН'!$F$23</f>
        <v>-205.07213507</v>
      </c>
      <c r="L290" s="37">
        <f>SUMIFS(СВЦЭМ!$H$34:$H$777,СВЦЭМ!$A$34:$A$777,$A290,СВЦЭМ!$B$34:$B$777,L$260)+'СЕТ СН'!$F$12-'СЕТ СН'!$F$23</f>
        <v>-244.10154053000002</v>
      </c>
      <c r="M290" s="37">
        <f>SUMIFS(СВЦЭМ!$H$34:$H$777,СВЦЭМ!$A$34:$A$777,$A290,СВЦЭМ!$B$34:$B$777,M$260)+'СЕТ СН'!$F$12-'СЕТ СН'!$F$23</f>
        <v>-259.51289025</v>
      </c>
      <c r="N290" s="37">
        <f>SUMIFS(СВЦЭМ!$H$34:$H$777,СВЦЭМ!$A$34:$A$777,$A290,СВЦЭМ!$B$34:$B$777,N$260)+'СЕТ СН'!$F$12-'СЕТ СН'!$F$23</f>
        <v>-256.84922254000003</v>
      </c>
      <c r="O290" s="37">
        <f>SUMIFS(СВЦЭМ!$H$34:$H$777,СВЦЭМ!$A$34:$A$777,$A290,СВЦЭМ!$B$34:$B$777,O$260)+'СЕТ СН'!$F$12-'СЕТ СН'!$F$23</f>
        <v>-256.66912208999997</v>
      </c>
      <c r="P290" s="37">
        <f>SUMIFS(СВЦЭМ!$H$34:$H$777,СВЦЭМ!$A$34:$A$777,$A290,СВЦЭМ!$B$34:$B$777,P$260)+'СЕТ СН'!$F$12-'СЕТ СН'!$F$23</f>
        <v>-257.48911275</v>
      </c>
      <c r="Q290" s="37">
        <f>SUMIFS(СВЦЭМ!$H$34:$H$777,СВЦЭМ!$A$34:$A$777,$A290,СВЦЭМ!$B$34:$B$777,Q$260)+'СЕТ СН'!$F$12-'СЕТ СН'!$F$23</f>
        <v>-257.82289693000001</v>
      </c>
      <c r="R290" s="37">
        <f>SUMIFS(СВЦЭМ!$H$34:$H$777,СВЦЭМ!$A$34:$A$777,$A290,СВЦЭМ!$B$34:$B$777,R$260)+'СЕТ СН'!$F$12-'СЕТ СН'!$F$23</f>
        <v>-255.10034910000002</v>
      </c>
      <c r="S290" s="37">
        <f>SUMIFS(СВЦЭМ!$H$34:$H$777,СВЦЭМ!$A$34:$A$777,$A290,СВЦЭМ!$B$34:$B$777,S$260)+'СЕТ СН'!$F$12-'СЕТ СН'!$F$23</f>
        <v>-258.75936016999998</v>
      </c>
      <c r="T290" s="37">
        <f>SUMIFS(СВЦЭМ!$H$34:$H$777,СВЦЭМ!$A$34:$A$777,$A290,СВЦЭМ!$B$34:$B$777,T$260)+'СЕТ СН'!$F$12-'СЕТ СН'!$F$23</f>
        <v>-257.55006666999998</v>
      </c>
      <c r="U290" s="37">
        <f>SUMIFS(СВЦЭМ!$H$34:$H$777,СВЦЭМ!$A$34:$A$777,$A290,СВЦЭМ!$B$34:$B$777,U$260)+'СЕТ СН'!$F$12-'СЕТ СН'!$F$23</f>
        <v>-260.05966783000002</v>
      </c>
      <c r="V290" s="37">
        <f>SUMIFS(СВЦЭМ!$H$34:$H$777,СВЦЭМ!$A$34:$A$777,$A290,СВЦЭМ!$B$34:$B$777,V$260)+'СЕТ СН'!$F$12-'СЕТ СН'!$F$23</f>
        <v>-253.20246524999999</v>
      </c>
      <c r="W290" s="37">
        <f>SUMIFS(СВЦЭМ!$H$34:$H$777,СВЦЭМ!$A$34:$A$777,$A290,СВЦЭМ!$B$34:$B$777,W$260)+'СЕТ СН'!$F$12-'СЕТ СН'!$F$23</f>
        <v>-217.15015688</v>
      </c>
      <c r="X290" s="37">
        <f>SUMIFS(СВЦЭМ!$H$34:$H$777,СВЦЭМ!$A$34:$A$777,$A290,СВЦЭМ!$B$34:$B$777,X$260)+'СЕТ СН'!$F$12-'СЕТ СН'!$F$23</f>
        <v>-200.16986179999998</v>
      </c>
      <c r="Y290" s="37">
        <f>SUMIFS(СВЦЭМ!$H$34:$H$777,СВЦЭМ!$A$34:$A$777,$A290,СВЦЭМ!$B$34:$B$777,Y$260)+'СЕТ СН'!$F$12-'СЕТ СН'!$F$23</f>
        <v>-188.13981527999999</v>
      </c>
    </row>
    <row r="291" spans="1:27" ht="15.75" x14ac:dyDescent="0.2">
      <c r="A291" s="36">
        <f t="shared" si="7"/>
        <v>42978</v>
      </c>
      <c r="B291" s="37">
        <f>SUMIFS(СВЦЭМ!$H$34:$H$777,СВЦЭМ!$A$34:$A$777,$A291,СВЦЭМ!$B$34:$B$777,B$260)+'СЕТ СН'!$F$12-'СЕТ СН'!$F$23</f>
        <v>-201.29906646000001</v>
      </c>
      <c r="C291" s="37">
        <f>SUMIFS(СВЦЭМ!$H$34:$H$777,СВЦЭМ!$A$34:$A$777,$A291,СВЦЭМ!$B$34:$B$777,C$260)+'СЕТ СН'!$F$12-'СЕТ СН'!$F$23</f>
        <v>-151.76959464999999</v>
      </c>
      <c r="D291" s="37">
        <f>SUMIFS(СВЦЭМ!$H$34:$H$777,СВЦЭМ!$A$34:$A$777,$A291,СВЦЭМ!$B$34:$B$777,D$260)+'СЕТ СН'!$F$12-'СЕТ СН'!$F$23</f>
        <v>-126.90566816</v>
      </c>
      <c r="E291" s="37">
        <f>SUMIFS(СВЦЭМ!$H$34:$H$777,СВЦЭМ!$A$34:$A$777,$A291,СВЦЭМ!$B$34:$B$777,E$260)+'СЕТ СН'!$F$12-'СЕТ СН'!$F$23</f>
        <v>-118.81577176000002</v>
      </c>
      <c r="F291" s="37">
        <f>SUMIFS(СВЦЭМ!$H$34:$H$777,СВЦЭМ!$A$34:$A$777,$A291,СВЦЭМ!$B$34:$B$777,F$260)+'СЕТ СН'!$F$12-'СЕТ СН'!$F$23</f>
        <v>-114.15582375000002</v>
      </c>
      <c r="G291" s="37">
        <f>SUMIFS(СВЦЭМ!$H$34:$H$777,СВЦЭМ!$A$34:$A$777,$A291,СВЦЭМ!$B$34:$B$777,G$260)+'СЕТ СН'!$F$12-'СЕТ СН'!$F$23</f>
        <v>-116.50077825</v>
      </c>
      <c r="H291" s="37">
        <f>SUMIFS(СВЦЭМ!$H$34:$H$777,СВЦЭМ!$A$34:$A$777,$A291,СВЦЭМ!$B$34:$B$777,H$260)+'СЕТ СН'!$F$12-'СЕТ СН'!$F$23</f>
        <v>-145.02664336999999</v>
      </c>
      <c r="I291" s="37">
        <f>SUMIFS(СВЦЭМ!$H$34:$H$777,СВЦЭМ!$A$34:$A$777,$A291,СВЦЭМ!$B$34:$B$777,I$260)+'СЕТ СН'!$F$12-'СЕТ СН'!$F$23</f>
        <v>-189.50829714999998</v>
      </c>
      <c r="J291" s="37">
        <f>SUMIFS(СВЦЭМ!$H$34:$H$777,СВЦЭМ!$A$34:$A$777,$A291,СВЦЭМ!$B$34:$B$777,J$260)+'СЕТ СН'!$F$12-'СЕТ СН'!$F$23</f>
        <v>-196.90117271000003</v>
      </c>
      <c r="K291" s="37">
        <f>SUMIFS(СВЦЭМ!$H$34:$H$777,СВЦЭМ!$A$34:$A$777,$A291,СВЦЭМ!$B$34:$B$777,K$260)+'СЕТ СН'!$F$12-'СЕТ СН'!$F$23</f>
        <v>-215.15043484</v>
      </c>
      <c r="L291" s="37">
        <f>SUMIFS(СВЦЭМ!$H$34:$H$777,СВЦЭМ!$A$34:$A$777,$A291,СВЦЭМ!$B$34:$B$777,L$260)+'СЕТ СН'!$F$12-'СЕТ СН'!$F$23</f>
        <v>-259.90470407999999</v>
      </c>
      <c r="M291" s="37">
        <f>SUMIFS(СВЦЭМ!$H$34:$H$777,СВЦЭМ!$A$34:$A$777,$A291,СВЦЭМ!$B$34:$B$777,M$260)+'СЕТ СН'!$F$12-'СЕТ СН'!$F$23</f>
        <v>-273.58215469999999</v>
      </c>
      <c r="N291" s="37">
        <f>SUMIFS(СВЦЭМ!$H$34:$H$777,СВЦЭМ!$A$34:$A$777,$A291,СВЦЭМ!$B$34:$B$777,N$260)+'СЕТ СН'!$F$12-'СЕТ СН'!$F$23</f>
        <v>-272.96747026000003</v>
      </c>
      <c r="O291" s="37">
        <f>SUMIFS(СВЦЭМ!$H$34:$H$777,СВЦЭМ!$A$34:$A$777,$A291,СВЦЭМ!$B$34:$B$777,O$260)+'СЕТ СН'!$F$12-'СЕТ СН'!$F$23</f>
        <v>-273.68186995000002</v>
      </c>
      <c r="P291" s="37">
        <f>SUMIFS(СВЦЭМ!$H$34:$H$777,СВЦЭМ!$A$34:$A$777,$A291,СВЦЭМ!$B$34:$B$777,P$260)+'СЕТ СН'!$F$12-'СЕТ СН'!$F$23</f>
        <v>-274.19584307000002</v>
      </c>
      <c r="Q291" s="37">
        <f>SUMIFS(СВЦЭМ!$H$34:$H$777,СВЦЭМ!$A$34:$A$777,$A291,СВЦЭМ!$B$34:$B$777,Q$260)+'СЕТ СН'!$F$12-'СЕТ СН'!$F$23</f>
        <v>-272.27963499999998</v>
      </c>
      <c r="R291" s="37">
        <f>SUMIFS(СВЦЭМ!$H$34:$H$777,СВЦЭМ!$A$34:$A$777,$A291,СВЦЭМ!$B$34:$B$777,R$260)+'СЕТ СН'!$F$12-'СЕТ СН'!$F$23</f>
        <v>-270.36647932</v>
      </c>
      <c r="S291" s="37">
        <f>SUMIFS(СВЦЭМ!$H$34:$H$777,СВЦЭМ!$A$34:$A$777,$A291,СВЦЭМ!$B$34:$B$777,S$260)+'СЕТ СН'!$F$12-'СЕТ СН'!$F$23</f>
        <v>-274.39155946</v>
      </c>
      <c r="T291" s="37">
        <f>SUMIFS(СВЦЭМ!$H$34:$H$777,СВЦЭМ!$A$34:$A$777,$A291,СВЦЭМ!$B$34:$B$777,T$260)+'СЕТ СН'!$F$12-'СЕТ СН'!$F$23</f>
        <v>-271.50748845999999</v>
      </c>
      <c r="U291" s="37">
        <f>SUMIFS(СВЦЭМ!$H$34:$H$777,СВЦЭМ!$A$34:$A$777,$A291,СВЦЭМ!$B$34:$B$777,U$260)+'СЕТ СН'!$F$12-'СЕТ СН'!$F$23</f>
        <v>-271.47504007999999</v>
      </c>
      <c r="V291" s="37">
        <f>SUMIFS(СВЦЭМ!$H$34:$H$777,СВЦЭМ!$A$34:$A$777,$A291,СВЦЭМ!$B$34:$B$777,V$260)+'СЕТ СН'!$F$12-'СЕТ СН'!$F$23</f>
        <v>-273.43592359000002</v>
      </c>
      <c r="W291" s="37">
        <f>SUMIFS(СВЦЭМ!$H$34:$H$777,СВЦЭМ!$A$34:$A$777,$A291,СВЦЭМ!$B$34:$B$777,W$260)+'СЕТ СН'!$F$12-'СЕТ СН'!$F$23</f>
        <v>-237.93874617</v>
      </c>
      <c r="X291" s="37">
        <f>SUMIFS(СВЦЭМ!$H$34:$H$777,СВЦЭМ!$A$34:$A$777,$A291,СВЦЭМ!$B$34:$B$777,X$260)+'СЕТ СН'!$F$12-'СЕТ СН'!$F$23</f>
        <v>-207.25620219000001</v>
      </c>
      <c r="Y291" s="37">
        <f>SUMIFS(СВЦЭМ!$H$34:$H$777,СВЦЭМ!$A$34:$A$777,$A291,СВЦЭМ!$B$34:$B$777,Y$260)+'СЕТ СН'!$F$12-'СЕТ СН'!$F$23</f>
        <v>-194.80741999999998</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01.08.2017</v>
      </c>
      <c r="B297" s="37">
        <f>SUMIFS(СВЦЭМ!$I$34:$I$777,СВЦЭМ!$A$34:$A$777,$A297,СВЦЭМ!$B$34:$B$777,B$296)+'СЕТ СН'!$F$13-'СЕТ СН'!$F$23</f>
        <v>-578.75</v>
      </c>
      <c r="C297" s="37">
        <f>SUMIFS(СВЦЭМ!$I$34:$I$777,СВЦЭМ!$A$34:$A$777,$A297,СВЦЭМ!$B$34:$B$777,C$296)+'СЕТ СН'!$F$13-'СЕТ СН'!$F$23</f>
        <v>-578.75</v>
      </c>
      <c r="D297" s="37">
        <f>SUMIFS(СВЦЭМ!$I$34:$I$777,СВЦЭМ!$A$34:$A$777,$A297,СВЦЭМ!$B$34:$B$777,D$296)+'СЕТ СН'!$F$13-'СЕТ СН'!$F$23</f>
        <v>-578.75</v>
      </c>
      <c r="E297" s="37">
        <f>SUMIFS(СВЦЭМ!$I$34:$I$777,СВЦЭМ!$A$34:$A$777,$A297,СВЦЭМ!$B$34:$B$777,E$296)+'СЕТ СН'!$F$13-'СЕТ СН'!$F$23</f>
        <v>-578.75</v>
      </c>
      <c r="F297" s="37">
        <f>SUMIFS(СВЦЭМ!$I$34:$I$777,СВЦЭМ!$A$34:$A$777,$A297,СВЦЭМ!$B$34:$B$777,F$296)+'СЕТ СН'!$F$13-'СЕТ СН'!$F$23</f>
        <v>-578.75</v>
      </c>
      <c r="G297" s="37">
        <f>SUMIFS(СВЦЭМ!$I$34:$I$777,СВЦЭМ!$A$34:$A$777,$A297,СВЦЭМ!$B$34:$B$777,G$296)+'СЕТ СН'!$F$13-'СЕТ СН'!$F$23</f>
        <v>-578.75</v>
      </c>
      <c r="H297" s="37">
        <f>SUMIFS(СВЦЭМ!$I$34:$I$777,СВЦЭМ!$A$34:$A$777,$A297,СВЦЭМ!$B$34:$B$777,H$296)+'СЕТ СН'!$F$13-'СЕТ СН'!$F$23</f>
        <v>-578.75</v>
      </c>
      <c r="I297" s="37">
        <f>SUMIFS(СВЦЭМ!$I$34:$I$777,СВЦЭМ!$A$34:$A$777,$A297,СВЦЭМ!$B$34:$B$777,I$296)+'СЕТ СН'!$F$13-'СЕТ СН'!$F$23</f>
        <v>-578.75</v>
      </c>
      <c r="J297" s="37">
        <f>SUMIFS(СВЦЭМ!$I$34:$I$777,СВЦЭМ!$A$34:$A$777,$A297,СВЦЭМ!$B$34:$B$777,J$296)+'СЕТ СН'!$F$13-'СЕТ СН'!$F$23</f>
        <v>-578.75</v>
      </c>
      <c r="K297" s="37">
        <f>SUMIFS(СВЦЭМ!$I$34:$I$777,СВЦЭМ!$A$34:$A$777,$A297,СВЦЭМ!$B$34:$B$777,K$296)+'СЕТ СН'!$F$13-'СЕТ СН'!$F$23</f>
        <v>-578.75</v>
      </c>
      <c r="L297" s="37">
        <f>SUMIFS(СВЦЭМ!$I$34:$I$777,СВЦЭМ!$A$34:$A$777,$A297,СВЦЭМ!$B$34:$B$777,L$296)+'СЕТ СН'!$F$13-'СЕТ СН'!$F$23</f>
        <v>-578.75</v>
      </c>
      <c r="M297" s="37">
        <f>SUMIFS(СВЦЭМ!$I$34:$I$777,СВЦЭМ!$A$34:$A$777,$A297,СВЦЭМ!$B$34:$B$777,M$296)+'СЕТ СН'!$F$13-'СЕТ СН'!$F$23</f>
        <v>-578.75</v>
      </c>
      <c r="N297" s="37">
        <f>SUMIFS(СВЦЭМ!$I$34:$I$777,СВЦЭМ!$A$34:$A$777,$A297,СВЦЭМ!$B$34:$B$777,N$296)+'СЕТ СН'!$F$13-'СЕТ СН'!$F$23</f>
        <v>-578.75</v>
      </c>
      <c r="O297" s="37">
        <f>SUMIFS(СВЦЭМ!$I$34:$I$777,СВЦЭМ!$A$34:$A$777,$A297,СВЦЭМ!$B$34:$B$777,O$296)+'СЕТ СН'!$F$13-'СЕТ СН'!$F$23</f>
        <v>-578.75</v>
      </c>
      <c r="P297" s="37">
        <f>SUMIFS(СВЦЭМ!$I$34:$I$777,СВЦЭМ!$A$34:$A$777,$A297,СВЦЭМ!$B$34:$B$777,P$296)+'СЕТ СН'!$F$13-'СЕТ СН'!$F$23</f>
        <v>-578.75</v>
      </c>
      <c r="Q297" s="37">
        <f>SUMIFS(СВЦЭМ!$I$34:$I$777,СВЦЭМ!$A$34:$A$777,$A297,СВЦЭМ!$B$34:$B$777,Q$296)+'СЕТ СН'!$F$13-'СЕТ СН'!$F$23</f>
        <v>-578.75</v>
      </c>
      <c r="R297" s="37">
        <f>SUMIFS(СВЦЭМ!$I$34:$I$777,СВЦЭМ!$A$34:$A$777,$A297,СВЦЭМ!$B$34:$B$777,R$296)+'СЕТ СН'!$F$13-'СЕТ СН'!$F$23</f>
        <v>-578.75</v>
      </c>
      <c r="S297" s="37">
        <f>SUMIFS(СВЦЭМ!$I$34:$I$777,СВЦЭМ!$A$34:$A$777,$A297,СВЦЭМ!$B$34:$B$777,S$296)+'СЕТ СН'!$F$13-'СЕТ СН'!$F$23</f>
        <v>-578.75</v>
      </c>
      <c r="T297" s="37">
        <f>SUMIFS(СВЦЭМ!$I$34:$I$777,СВЦЭМ!$A$34:$A$777,$A297,СВЦЭМ!$B$34:$B$777,T$296)+'СЕТ СН'!$F$13-'СЕТ СН'!$F$23</f>
        <v>-578.75</v>
      </c>
      <c r="U297" s="37">
        <f>SUMIFS(СВЦЭМ!$I$34:$I$777,СВЦЭМ!$A$34:$A$777,$A297,СВЦЭМ!$B$34:$B$777,U$296)+'СЕТ СН'!$F$13-'СЕТ СН'!$F$23</f>
        <v>-578.75</v>
      </c>
      <c r="V297" s="37">
        <f>SUMIFS(СВЦЭМ!$I$34:$I$777,СВЦЭМ!$A$34:$A$777,$A297,СВЦЭМ!$B$34:$B$777,V$296)+'СЕТ СН'!$F$13-'СЕТ СН'!$F$23</f>
        <v>-578.75</v>
      </c>
      <c r="W297" s="37">
        <f>SUMIFS(СВЦЭМ!$I$34:$I$777,СВЦЭМ!$A$34:$A$777,$A297,СВЦЭМ!$B$34:$B$777,W$296)+'СЕТ СН'!$F$13-'СЕТ СН'!$F$23</f>
        <v>-578.75</v>
      </c>
      <c r="X297" s="37">
        <f>SUMIFS(СВЦЭМ!$I$34:$I$777,СВЦЭМ!$A$34:$A$777,$A297,СВЦЭМ!$B$34:$B$777,X$296)+'СЕТ СН'!$F$13-'СЕТ СН'!$F$23</f>
        <v>-578.75</v>
      </c>
      <c r="Y297" s="37">
        <f>SUMIFS(СВЦЭМ!$I$34:$I$777,СВЦЭМ!$A$34:$A$777,$A297,СВЦЭМ!$B$34:$B$777,Y$296)+'СЕТ СН'!$F$13-'СЕТ СН'!$F$23</f>
        <v>-578.75</v>
      </c>
      <c r="AA297" s="46"/>
    </row>
    <row r="298" spans="1:27" ht="15.75" x14ac:dyDescent="0.2">
      <c r="A298" s="36">
        <f>A297+1</f>
        <v>42949</v>
      </c>
      <c r="B298" s="37">
        <f>SUMIFS(СВЦЭМ!$I$34:$I$777,СВЦЭМ!$A$34:$A$777,$A298,СВЦЭМ!$B$34:$B$777,B$296)+'СЕТ СН'!$F$13-'СЕТ СН'!$F$23</f>
        <v>-578.75</v>
      </c>
      <c r="C298" s="37">
        <f>SUMIFS(СВЦЭМ!$I$34:$I$777,СВЦЭМ!$A$34:$A$777,$A298,СВЦЭМ!$B$34:$B$777,C$296)+'СЕТ СН'!$F$13-'СЕТ СН'!$F$23</f>
        <v>-578.75</v>
      </c>
      <c r="D298" s="37">
        <f>SUMIFS(СВЦЭМ!$I$34:$I$777,СВЦЭМ!$A$34:$A$777,$A298,СВЦЭМ!$B$34:$B$777,D$296)+'СЕТ СН'!$F$13-'СЕТ СН'!$F$23</f>
        <v>-578.75</v>
      </c>
      <c r="E298" s="37">
        <f>SUMIFS(СВЦЭМ!$I$34:$I$777,СВЦЭМ!$A$34:$A$777,$A298,СВЦЭМ!$B$34:$B$777,E$296)+'СЕТ СН'!$F$13-'СЕТ СН'!$F$23</f>
        <v>-578.75</v>
      </c>
      <c r="F298" s="37">
        <f>SUMIFS(СВЦЭМ!$I$34:$I$777,СВЦЭМ!$A$34:$A$777,$A298,СВЦЭМ!$B$34:$B$777,F$296)+'СЕТ СН'!$F$13-'СЕТ СН'!$F$23</f>
        <v>-578.75</v>
      </c>
      <c r="G298" s="37">
        <f>SUMIFS(СВЦЭМ!$I$34:$I$777,СВЦЭМ!$A$34:$A$777,$A298,СВЦЭМ!$B$34:$B$777,G$296)+'СЕТ СН'!$F$13-'СЕТ СН'!$F$23</f>
        <v>-578.75</v>
      </c>
      <c r="H298" s="37">
        <f>SUMIFS(СВЦЭМ!$I$34:$I$777,СВЦЭМ!$A$34:$A$777,$A298,СВЦЭМ!$B$34:$B$777,H$296)+'СЕТ СН'!$F$13-'СЕТ СН'!$F$23</f>
        <v>-578.75</v>
      </c>
      <c r="I298" s="37">
        <f>SUMIFS(СВЦЭМ!$I$34:$I$777,СВЦЭМ!$A$34:$A$777,$A298,СВЦЭМ!$B$34:$B$777,I$296)+'СЕТ СН'!$F$13-'СЕТ СН'!$F$23</f>
        <v>-578.75</v>
      </c>
      <c r="J298" s="37">
        <f>SUMIFS(СВЦЭМ!$I$34:$I$777,СВЦЭМ!$A$34:$A$777,$A298,СВЦЭМ!$B$34:$B$777,J$296)+'СЕТ СН'!$F$13-'СЕТ СН'!$F$23</f>
        <v>-578.75</v>
      </c>
      <c r="K298" s="37">
        <f>SUMIFS(СВЦЭМ!$I$34:$I$777,СВЦЭМ!$A$34:$A$777,$A298,СВЦЭМ!$B$34:$B$777,K$296)+'СЕТ СН'!$F$13-'СЕТ СН'!$F$23</f>
        <v>-578.75</v>
      </c>
      <c r="L298" s="37">
        <f>SUMIFS(СВЦЭМ!$I$34:$I$777,СВЦЭМ!$A$34:$A$777,$A298,СВЦЭМ!$B$34:$B$777,L$296)+'СЕТ СН'!$F$13-'СЕТ СН'!$F$23</f>
        <v>-578.75</v>
      </c>
      <c r="M298" s="37">
        <f>SUMIFS(СВЦЭМ!$I$34:$I$777,СВЦЭМ!$A$34:$A$777,$A298,СВЦЭМ!$B$34:$B$777,M$296)+'СЕТ СН'!$F$13-'СЕТ СН'!$F$23</f>
        <v>-578.75</v>
      </c>
      <c r="N298" s="37">
        <f>SUMIFS(СВЦЭМ!$I$34:$I$777,СВЦЭМ!$A$34:$A$777,$A298,СВЦЭМ!$B$34:$B$777,N$296)+'СЕТ СН'!$F$13-'СЕТ СН'!$F$23</f>
        <v>-578.75</v>
      </c>
      <c r="O298" s="37">
        <f>SUMIFS(СВЦЭМ!$I$34:$I$777,СВЦЭМ!$A$34:$A$777,$A298,СВЦЭМ!$B$34:$B$777,O$296)+'СЕТ СН'!$F$13-'СЕТ СН'!$F$23</f>
        <v>-578.75</v>
      </c>
      <c r="P298" s="37">
        <f>SUMIFS(СВЦЭМ!$I$34:$I$777,СВЦЭМ!$A$34:$A$777,$A298,СВЦЭМ!$B$34:$B$777,P$296)+'СЕТ СН'!$F$13-'СЕТ СН'!$F$23</f>
        <v>-578.75</v>
      </c>
      <c r="Q298" s="37">
        <f>SUMIFS(СВЦЭМ!$I$34:$I$777,СВЦЭМ!$A$34:$A$777,$A298,СВЦЭМ!$B$34:$B$777,Q$296)+'СЕТ СН'!$F$13-'СЕТ СН'!$F$23</f>
        <v>-578.75</v>
      </c>
      <c r="R298" s="37">
        <f>SUMIFS(СВЦЭМ!$I$34:$I$777,СВЦЭМ!$A$34:$A$777,$A298,СВЦЭМ!$B$34:$B$777,R$296)+'СЕТ СН'!$F$13-'СЕТ СН'!$F$23</f>
        <v>-578.75</v>
      </c>
      <c r="S298" s="37">
        <f>SUMIFS(СВЦЭМ!$I$34:$I$777,СВЦЭМ!$A$34:$A$777,$A298,СВЦЭМ!$B$34:$B$777,S$296)+'СЕТ СН'!$F$13-'СЕТ СН'!$F$23</f>
        <v>-578.75</v>
      </c>
      <c r="T298" s="37">
        <f>SUMIFS(СВЦЭМ!$I$34:$I$777,СВЦЭМ!$A$34:$A$777,$A298,СВЦЭМ!$B$34:$B$777,T$296)+'СЕТ СН'!$F$13-'СЕТ СН'!$F$23</f>
        <v>-578.75</v>
      </c>
      <c r="U298" s="37">
        <f>SUMIFS(СВЦЭМ!$I$34:$I$777,СВЦЭМ!$A$34:$A$777,$A298,СВЦЭМ!$B$34:$B$777,U$296)+'СЕТ СН'!$F$13-'СЕТ СН'!$F$23</f>
        <v>-578.75</v>
      </c>
      <c r="V298" s="37">
        <f>SUMIFS(СВЦЭМ!$I$34:$I$777,СВЦЭМ!$A$34:$A$777,$A298,СВЦЭМ!$B$34:$B$777,V$296)+'СЕТ СН'!$F$13-'СЕТ СН'!$F$23</f>
        <v>-578.75</v>
      </c>
      <c r="W298" s="37">
        <f>SUMIFS(СВЦЭМ!$I$34:$I$777,СВЦЭМ!$A$34:$A$777,$A298,СВЦЭМ!$B$34:$B$777,W$296)+'СЕТ СН'!$F$13-'СЕТ СН'!$F$23</f>
        <v>-578.75</v>
      </c>
      <c r="X298" s="37">
        <f>SUMIFS(СВЦЭМ!$I$34:$I$777,СВЦЭМ!$A$34:$A$777,$A298,СВЦЭМ!$B$34:$B$777,X$296)+'СЕТ СН'!$F$13-'СЕТ СН'!$F$23</f>
        <v>-578.75</v>
      </c>
      <c r="Y298" s="37">
        <f>SUMIFS(СВЦЭМ!$I$34:$I$777,СВЦЭМ!$A$34:$A$777,$A298,СВЦЭМ!$B$34:$B$777,Y$296)+'СЕТ СН'!$F$13-'СЕТ СН'!$F$23</f>
        <v>-578.75</v>
      </c>
    </row>
    <row r="299" spans="1:27" ht="15.75" x14ac:dyDescent="0.2">
      <c r="A299" s="36">
        <f t="shared" ref="A299:A327" si="8">A298+1</f>
        <v>42950</v>
      </c>
      <c r="B299" s="37">
        <f>SUMIFS(СВЦЭМ!$I$34:$I$777,СВЦЭМ!$A$34:$A$777,$A299,СВЦЭМ!$B$34:$B$777,B$296)+'СЕТ СН'!$F$13-'СЕТ СН'!$F$23</f>
        <v>-578.75</v>
      </c>
      <c r="C299" s="37">
        <f>SUMIFS(СВЦЭМ!$I$34:$I$777,СВЦЭМ!$A$34:$A$777,$A299,СВЦЭМ!$B$34:$B$777,C$296)+'СЕТ СН'!$F$13-'СЕТ СН'!$F$23</f>
        <v>-578.75</v>
      </c>
      <c r="D299" s="37">
        <f>SUMIFS(СВЦЭМ!$I$34:$I$777,СВЦЭМ!$A$34:$A$777,$A299,СВЦЭМ!$B$34:$B$777,D$296)+'СЕТ СН'!$F$13-'СЕТ СН'!$F$23</f>
        <v>-578.75</v>
      </c>
      <c r="E299" s="37">
        <f>SUMIFS(СВЦЭМ!$I$34:$I$777,СВЦЭМ!$A$34:$A$777,$A299,СВЦЭМ!$B$34:$B$777,E$296)+'СЕТ СН'!$F$13-'СЕТ СН'!$F$23</f>
        <v>-578.75</v>
      </c>
      <c r="F299" s="37">
        <f>SUMIFS(СВЦЭМ!$I$34:$I$777,СВЦЭМ!$A$34:$A$777,$A299,СВЦЭМ!$B$34:$B$777,F$296)+'СЕТ СН'!$F$13-'СЕТ СН'!$F$23</f>
        <v>-578.75</v>
      </c>
      <c r="G299" s="37">
        <f>SUMIFS(СВЦЭМ!$I$34:$I$777,СВЦЭМ!$A$34:$A$777,$A299,СВЦЭМ!$B$34:$B$777,G$296)+'СЕТ СН'!$F$13-'СЕТ СН'!$F$23</f>
        <v>-578.75</v>
      </c>
      <c r="H299" s="37">
        <f>SUMIFS(СВЦЭМ!$I$34:$I$777,СВЦЭМ!$A$34:$A$777,$A299,СВЦЭМ!$B$34:$B$777,H$296)+'СЕТ СН'!$F$13-'СЕТ СН'!$F$23</f>
        <v>-578.75</v>
      </c>
      <c r="I299" s="37">
        <f>SUMIFS(СВЦЭМ!$I$34:$I$777,СВЦЭМ!$A$34:$A$777,$A299,СВЦЭМ!$B$34:$B$777,I$296)+'СЕТ СН'!$F$13-'СЕТ СН'!$F$23</f>
        <v>-578.75</v>
      </c>
      <c r="J299" s="37">
        <f>SUMIFS(СВЦЭМ!$I$34:$I$777,СВЦЭМ!$A$34:$A$777,$A299,СВЦЭМ!$B$34:$B$777,J$296)+'СЕТ СН'!$F$13-'СЕТ СН'!$F$23</f>
        <v>-578.75</v>
      </c>
      <c r="K299" s="37">
        <f>SUMIFS(СВЦЭМ!$I$34:$I$777,СВЦЭМ!$A$34:$A$777,$A299,СВЦЭМ!$B$34:$B$777,K$296)+'СЕТ СН'!$F$13-'СЕТ СН'!$F$23</f>
        <v>-578.75</v>
      </c>
      <c r="L299" s="37">
        <f>SUMIFS(СВЦЭМ!$I$34:$I$777,СВЦЭМ!$A$34:$A$777,$A299,СВЦЭМ!$B$34:$B$777,L$296)+'СЕТ СН'!$F$13-'СЕТ СН'!$F$23</f>
        <v>-578.75</v>
      </c>
      <c r="M299" s="37">
        <f>SUMIFS(СВЦЭМ!$I$34:$I$777,СВЦЭМ!$A$34:$A$777,$A299,СВЦЭМ!$B$34:$B$777,M$296)+'СЕТ СН'!$F$13-'СЕТ СН'!$F$23</f>
        <v>-578.75</v>
      </c>
      <c r="N299" s="37">
        <f>SUMIFS(СВЦЭМ!$I$34:$I$777,СВЦЭМ!$A$34:$A$777,$A299,СВЦЭМ!$B$34:$B$777,N$296)+'СЕТ СН'!$F$13-'СЕТ СН'!$F$23</f>
        <v>-578.75</v>
      </c>
      <c r="O299" s="37">
        <f>SUMIFS(СВЦЭМ!$I$34:$I$777,СВЦЭМ!$A$34:$A$777,$A299,СВЦЭМ!$B$34:$B$777,O$296)+'СЕТ СН'!$F$13-'СЕТ СН'!$F$23</f>
        <v>-578.75</v>
      </c>
      <c r="P299" s="37">
        <f>SUMIFS(СВЦЭМ!$I$34:$I$777,СВЦЭМ!$A$34:$A$777,$A299,СВЦЭМ!$B$34:$B$777,P$296)+'СЕТ СН'!$F$13-'СЕТ СН'!$F$23</f>
        <v>-578.75</v>
      </c>
      <c r="Q299" s="37">
        <f>SUMIFS(СВЦЭМ!$I$34:$I$777,СВЦЭМ!$A$34:$A$777,$A299,СВЦЭМ!$B$34:$B$777,Q$296)+'СЕТ СН'!$F$13-'СЕТ СН'!$F$23</f>
        <v>-578.75</v>
      </c>
      <c r="R299" s="37">
        <f>SUMIFS(СВЦЭМ!$I$34:$I$777,СВЦЭМ!$A$34:$A$777,$A299,СВЦЭМ!$B$34:$B$777,R$296)+'СЕТ СН'!$F$13-'СЕТ СН'!$F$23</f>
        <v>-578.75</v>
      </c>
      <c r="S299" s="37">
        <f>SUMIFS(СВЦЭМ!$I$34:$I$777,СВЦЭМ!$A$34:$A$777,$A299,СВЦЭМ!$B$34:$B$777,S$296)+'СЕТ СН'!$F$13-'СЕТ СН'!$F$23</f>
        <v>-578.75</v>
      </c>
      <c r="T299" s="37">
        <f>SUMIFS(СВЦЭМ!$I$34:$I$777,СВЦЭМ!$A$34:$A$777,$A299,СВЦЭМ!$B$34:$B$777,T$296)+'СЕТ СН'!$F$13-'СЕТ СН'!$F$23</f>
        <v>-578.75</v>
      </c>
      <c r="U299" s="37">
        <f>SUMIFS(СВЦЭМ!$I$34:$I$777,СВЦЭМ!$A$34:$A$777,$A299,СВЦЭМ!$B$34:$B$777,U$296)+'СЕТ СН'!$F$13-'СЕТ СН'!$F$23</f>
        <v>-578.75</v>
      </c>
      <c r="V299" s="37">
        <f>SUMIFS(СВЦЭМ!$I$34:$I$777,СВЦЭМ!$A$34:$A$777,$A299,СВЦЭМ!$B$34:$B$777,V$296)+'СЕТ СН'!$F$13-'СЕТ СН'!$F$23</f>
        <v>-578.75</v>
      </c>
      <c r="W299" s="37">
        <f>SUMIFS(СВЦЭМ!$I$34:$I$777,СВЦЭМ!$A$34:$A$777,$A299,СВЦЭМ!$B$34:$B$777,W$296)+'СЕТ СН'!$F$13-'СЕТ СН'!$F$23</f>
        <v>-578.75</v>
      </c>
      <c r="X299" s="37">
        <f>SUMIFS(СВЦЭМ!$I$34:$I$777,СВЦЭМ!$A$34:$A$777,$A299,СВЦЭМ!$B$34:$B$777,X$296)+'СЕТ СН'!$F$13-'СЕТ СН'!$F$23</f>
        <v>-578.75</v>
      </c>
      <c r="Y299" s="37">
        <f>SUMIFS(СВЦЭМ!$I$34:$I$777,СВЦЭМ!$A$34:$A$777,$A299,СВЦЭМ!$B$34:$B$777,Y$296)+'СЕТ СН'!$F$13-'СЕТ СН'!$F$23</f>
        <v>-578.75</v>
      </c>
    </row>
    <row r="300" spans="1:27" ht="15.75" x14ac:dyDescent="0.2">
      <c r="A300" s="36">
        <f t="shared" si="8"/>
        <v>42951</v>
      </c>
      <c r="B300" s="37">
        <f>SUMIFS(СВЦЭМ!$I$34:$I$777,СВЦЭМ!$A$34:$A$777,$A300,СВЦЭМ!$B$34:$B$777,B$296)+'СЕТ СН'!$F$13-'СЕТ СН'!$F$23</f>
        <v>-578.75</v>
      </c>
      <c r="C300" s="37">
        <f>SUMIFS(СВЦЭМ!$I$34:$I$777,СВЦЭМ!$A$34:$A$777,$A300,СВЦЭМ!$B$34:$B$777,C$296)+'СЕТ СН'!$F$13-'СЕТ СН'!$F$23</f>
        <v>-578.75</v>
      </c>
      <c r="D300" s="37">
        <f>SUMIFS(СВЦЭМ!$I$34:$I$777,СВЦЭМ!$A$34:$A$777,$A300,СВЦЭМ!$B$34:$B$777,D$296)+'СЕТ СН'!$F$13-'СЕТ СН'!$F$23</f>
        <v>-578.75</v>
      </c>
      <c r="E300" s="37">
        <f>SUMIFS(СВЦЭМ!$I$34:$I$777,СВЦЭМ!$A$34:$A$777,$A300,СВЦЭМ!$B$34:$B$777,E$296)+'СЕТ СН'!$F$13-'СЕТ СН'!$F$23</f>
        <v>-578.75</v>
      </c>
      <c r="F300" s="37">
        <f>SUMIFS(СВЦЭМ!$I$34:$I$777,СВЦЭМ!$A$34:$A$777,$A300,СВЦЭМ!$B$34:$B$777,F$296)+'СЕТ СН'!$F$13-'СЕТ СН'!$F$23</f>
        <v>-578.75</v>
      </c>
      <c r="G300" s="37">
        <f>SUMIFS(СВЦЭМ!$I$34:$I$777,СВЦЭМ!$A$34:$A$777,$A300,СВЦЭМ!$B$34:$B$777,G$296)+'СЕТ СН'!$F$13-'СЕТ СН'!$F$23</f>
        <v>-578.75</v>
      </c>
      <c r="H300" s="37">
        <f>SUMIFS(СВЦЭМ!$I$34:$I$777,СВЦЭМ!$A$34:$A$777,$A300,СВЦЭМ!$B$34:$B$777,H$296)+'СЕТ СН'!$F$13-'СЕТ СН'!$F$23</f>
        <v>-578.75</v>
      </c>
      <c r="I300" s="37">
        <f>SUMIFS(СВЦЭМ!$I$34:$I$777,СВЦЭМ!$A$34:$A$777,$A300,СВЦЭМ!$B$34:$B$777,I$296)+'СЕТ СН'!$F$13-'СЕТ СН'!$F$23</f>
        <v>-578.75</v>
      </c>
      <c r="J300" s="37">
        <f>SUMIFS(СВЦЭМ!$I$34:$I$777,СВЦЭМ!$A$34:$A$777,$A300,СВЦЭМ!$B$34:$B$777,J$296)+'СЕТ СН'!$F$13-'СЕТ СН'!$F$23</f>
        <v>-578.75</v>
      </c>
      <c r="K300" s="37">
        <f>SUMIFS(СВЦЭМ!$I$34:$I$777,СВЦЭМ!$A$34:$A$777,$A300,СВЦЭМ!$B$34:$B$777,K$296)+'СЕТ СН'!$F$13-'СЕТ СН'!$F$23</f>
        <v>-578.75</v>
      </c>
      <c r="L300" s="37">
        <f>SUMIFS(СВЦЭМ!$I$34:$I$777,СВЦЭМ!$A$34:$A$777,$A300,СВЦЭМ!$B$34:$B$777,L$296)+'СЕТ СН'!$F$13-'СЕТ СН'!$F$23</f>
        <v>-578.75</v>
      </c>
      <c r="M300" s="37">
        <f>SUMIFS(СВЦЭМ!$I$34:$I$777,СВЦЭМ!$A$34:$A$777,$A300,СВЦЭМ!$B$34:$B$777,M$296)+'СЕТ СН'!$F$13-'СЕТ СН'!$F$23</f>
        <v>-578.75</v>
      </c>
      <c r="N300" s="37">
        <f>SUMIFS(СВЦЭМ!$I$34:$I$777,СВЦЭМ!$A$34:$A$777,$A300,СВЦЭМ!$B$34:$B$777,N$296)+'СЕТ СН'!$F$13-'СЕТ СН'!$F$23</f>
        <v>-578.75</v>
      </c>
      <c r="O300" s="37">
        <f>SUMIFS(СВЦЭМ!$I$34:$I$777,СВЦЭМ!$A$34:$A$777,$A300,СВЦЭМ!$B$34:$B$777,O$296)+'СЕТ СН'!$F$13-'СЕТ СН'!$F$23</f>
        <v>-578.75</v>
      </c>
      <c r="P300" s="37">
        <f>SUMIFS(СВЦЭМ!$I$34:$I$777,СВЦЭМ!$A$34:$A$777,$A300,СВЦЭМ!$B$34:$B$777,P$296)+'СЕТ СН'!$F$13-'СЕТ СН'!$F$23</f>
        <v>-578.75</v>
      </c>
      <c r="Q300" s="37">
        <f>SUMIFS(СВЦЭМ!$I$34:$I$777,СВЦЭМ!$A$34:$A$777,$A300,СВЦЭМ!$B$34:$B$777,Q$296)+'СЕТ СН'!$F$13-'СЕТ СН'!$F$23</f>
        <v>-578.75</v>
      </c>
      <c r="R300" s="37">
        <f>SUMIFS(СВЦЭМ!$I$34:$I$777,СВЦЭМ!$A$34:$A$777,$A300,СВЦЭМ!$B$34:$B$777,R$296)+'СЕТ СН'!$F$13-'СЕТ СН'!$F$23</f>
        <v>-578.75</v>
      </c>
      <c r="S300" s="37">
        <f>SUMIFS(СВЦЭМ!$I$34:$I$777,СВЦЭМ!$A$34:$A$777,$A300,СВЦЭМ!$B$34:$B$777,S$296)+'СЕТ СН'!$F$13-'СЕТ СН'!$F$23</f>
        <v>-578.75</v>
      </c>
      <c r="T300" s="37">
        <f>SUMIFS(СВЦЭМ!$I$34:$I$777,СВЦЭМ!$A$34:$A$777,$A300,СВЦЭМ!$B$34:$B$777,T$296)+'СЕТ СН'!$F$13-'СЕТ СН'!$F$23</f>
        <v>-578.75</v>
      </c>
      <c r="U300" s="37">
        <f>SUMIFS(СВЦЭМ!$I$34:$I$777,СВЦЭМ!$A$34:$A$777,$A300,СВЦЭМ!$B$34:$B$777,U$296)+'СЕТ СН'!$F$13-'СЕТ СН'!$F$23</f>
        <v>-578.75</v>
      </c>
      <c r="V300" s="37">
        <f>SUMIFS(СВЦЭМ!$I$34:$I$777,СВЦЭМ!$A$34:$A$777,$A300,СВЦЭМ!$B$34:$B$777,V$296)+'СЕТ СН'!$F$13-'СЕТ СН'!$F$23</f>
        <v>-578.75</v>
      </c>
      <c r="W300" s="37">
        <f>SUMIFS(СВЦЭМ!$I$34:$I$777,СВЦЭМ!$A$34:$A$777,$A300,СВЦЭМ!$B$34:$B$777,W$296)+'СЕТ СН'!$F$13-'СЕТ СН'!$F$23</f>
        <v>-578.75</v>
      </c>
      <c r="X300" s="37">
        <f>SUMIFS(СВЦЭМ!$I$34:$I$777,СВЦЭМ!$A$34:$A$777,$A300,СВЦЭМ!$B$34:$B$777,X$296)+'СЕТ СН'!$F$13-'СЕТ СН'!$F$23</f>
        <v>-578.75</v>
      </c>
      <c r="Y300" s="37">
        <f>SUMIFS(СВЦЭМ!$I$34:$I$777,СВЦЭМ!$A$34:$A$777,$A300,СВЦЭМ!$B$34:$B$777,Y$296)+'СЕТ СН'!$F$13-'СЕТ СН'!$F$23</f>
        <v>-578.75</v>
      </c>
    </row>
    <row r="301" spans="1:27" ht="15.75" x14ac:dyDescent="0.2">
      <c r="A301" s="36">
        <f t="shared" si="8"/>
        <v>42952</v>
      </c>
      <c r="B301" s="37">
        <f>SUMIFS(СВЦЭМ!$I$34:$I$777,СВЦЭМ!$A$34:$A$777,$A301,СВЦЭМ!$B$34:$B$777,B$296)+'СЕТ СН'!$F$13-'СЕТ СН'!$F$23</f>
        <v>-578.75</v>
      </c>
      <c r="C301" s="37">
        <f>SUMIFS(СВЦЭМ!$I$34:$I$777,СВЦЭМ!$A$34:$A$777,$A301,СВЦЭМ!$B$34:$B$777,C$296)+'СЕТ СН'!$F$13-'СЕТ СН'!$F$23</f>
        <v>-578.75</v>
      </c>
      <c r="D301" s="37">
        <f>SUMIFS(СВЦЭМ!$I$34:$I$777,СВЦЭМ!$A$34:$A$777,$A301,СВЦЭМ!$B$34:$B$777,D$296)+'СЕТ СН'!$F$13-'СЕТ СН'!$F$23</f>
        <v>-578.75</v>
      </c>
      <c r="E301" s="37">
        <f>SUMIFS(СВЦЭМ!$I$34:$I$777,СВЦЭМ!$A$34:$A$777,$A301,СВЦЭМ!$B$34:$B$777,E$296)+'СЕТ СН'!$F$13-'СЕТ СН'!$F$23</f>
        <v>-578.75</v>
      </c>
      <c r="F301" s="37">
        <f>SUMIFS(СВЦЭМ!$I$34:$I$777,СВЦЭМ!$A$34:$A$777,$A301,СВЦЭМ!$B$34:$B$777,F$296)+'СЕТ СН'!$F$13-'СЕТ СН'!$F$23</f>
        <v>-578.75</v>
      </c>
      <c r="G301" s="37">
        <f>SUMIFS(СВЦЭМ!$I$34:$I$777,СВЦЭМ!$A$34:$A$777,$A301,СВЦЭМ!$B$34:$B$777,G$296)+'СЕТ СН'!$F$13-'СЕТ СН'!$F$23</f>
        <v>-578.75</v>
      </c>
      <c r="H301" s="37">
        <f>SUMIFS(СВЦЭМ!$I$34:$I$777,СВЦЭМ!$A$34:$A$777,$A301,СВЦЭМ!$B$34:$B$777,H$296)+'СЕТ СН'!$F$13-'СЕТ СН'!$F$23</f>
        <v>-578.75</v>
      </c>
      <c r="I301" s="37">
        <f>SUMIFS(СВЦЭМ!$I$34:$I$777,СВЦЭМ!$A$34:$A$777,$A301,СВЦЭМ!$B$34:$B$777,I$296)+'СЕТ СН'!$F$13-'СЕТ СН'!$F$23</f>
        <v>-578.75</v>
      </c>
      <c r="J301" s="37">
        <f>SUMIFS(СВЦЭМ!$I$34:$I$777,СВЦЭМ!$A$34:$A$777,$A301,СВЦЭМ!$B$34:$B$777,J$296)+'СЕТ СН'!$F$13-'СЕТ СН'!$F$23</f>
        <v>-578.75</v>
      </c>
      <c r="K301" s="37">
        <f>SUMIFS(СВЦЭМ!$I$34:$I$777,СВЦЭМ!$A$34:$A$777,$A301,СВЦЭМ!$B$34:$B$777,K$296)+'СЕТ СН'!$F$13-'СЕТ СН'!$F$23</f>
        <v>-578.75</v>
      </c>
      <c r="L301" s="37">
        <f>SUMIFS(СВЦЭМ!$I$34:$I$777,СВЦЭМ!$A$34:$A$777,$A301,СВЦЭМ!$B$34:$B$777,L$296)+'СЕТ СН'!$F$13-'СЕТ СН'!$F$23</f>
        <v>-578.75</v>
      </c>
      <c r="M301" s="37">
        <f>SUMIFS(СВЦЭМ!$I$34:$I$777,СВЦЭМ!$A$34:$A$777,$A301,СВЦЭМ!$B$34:$B$777,M$296)+'СЕТ СН'!$F$13-'СЕТ СН'!$F$23</f>
        <v>-578.75</v>
      </c>
      <c r="N301" s="37">
        <f>SUMIFS(СВЦЭМ!$I$34:$I$777,СВЦЭМ!$A$34:$A$777,$A301,СВЦЭМ!$B$34:$B$777,N$296)+'СЕТ СН'!$F$13-'СЕТ СН'!$F$23</f>
        <v>-578.75</v>
      </c>
      <c r="O301" s="37">
        <f>SUMIFS(СВЦЭМ!$I$34:$I$777,СВЦЭМ!$A$34:$A$777,$A301,СВЦЭМ!$B$34:$B$777,O$296)+'СЕТ СН'!$F$13-'СЕТ СН'!$F$23</f>
        <v>-578.75</v>
      </c>
      <c r="P301" s="37">
        <f>SUMIFS(СВЦЭМ!$I$34:$I$777,СВЦЭМ!$A$34:$A$777,$A301,СВЦЭМ!$B$34:$B$777,P$296)+'СЕТ СН'!$F$13-'СЕТ СН'!$F$23</f>
        <v>-578.75</v>
      </c>
      <c r="Q301" s="37">
        <f>SUMIFS(СВЦЭМ!$I$34:$I$777,СВЦЭМ!$A$34:$A$777,$A301,СВЦЭМ!$B$34:$B$777,Q$296)+'СЕТ СН'!$F$13-'СЕТ СН'!$F$23</f>
        <v>-578.75</v>
      </c>
      <c r="R301" s="37">
        <f>SUMIFS(СВЦЭМ!$I$34:$I$777,СВЦЭМ!$A$34:$A$777,$A301,СВЦЭМ!$B$34:$B$777,R$296)+'СЕТ СН'!$F$13-'СЕТ СН'!$F$23</f>
        <v>-578.75</v>
      </c>
      <c r="S301" s="37">
        <f>SUMIFS(СВЦЭМ!$I$34:$I$777,СВЦЭМ!$A$34:$A$777,$A301,СВЦЭМ!$B$34:$B$777,S$296)+'СЕТ СН'!$F$13-'СЕТ СН'!$F$23</f>
        <v>-578.75</v>
      </c>
      <c r="T301" s="37">
        <f>SUMIFS(СВЦЭМ!$I$34:$I$777,СВЦЭМ!$A$34:$A$777,$A301,СВЦЭМ!$B$34:$B$777,T$296)+'СЕТ СН'!$F$13-'СЕТ СН'!$F$23</f>
        <v>-578.75</v>
      </c>
      <c r="U301" s="37">
        <f>SUMIFS(СВЦЭМ!$I$34:$I$777,СВЦЭМ!$A$34:$A$777,$A301,СВЦЭМ!$B$34:$B$777,U$296)+'СЕТ СН'!$F$13-'СЕТ СН'!$F$23</f>
        <v>-578.75</v>
      </c>
      <c r="V301" s="37">
        <f>SUMIFS(СВЦЭМ!$I$34:$I$777,СВЦЭМ!$A$34:$A$777,$A301,СВЦЭМ!$B$34:$B$777,V$296)+'СЕТ СН'!$F$13-'СЕТ СН'!$F$23</f>
        <v>-578.75</v>
      </c>
      <c r="W301" s="37">
        <f>SUMIFS(СВЦЭМ!$I$34:$I$777,СВЦЭМ!$A$34:$A$777,$A301,СВЦЭМ!$B$34:$B$777,W$296)+'СЕТ СН'!$F$13-'СЕТ СН'!$F$23</f>
        <v>-578.75</v>
      </c>
      <c r="X301" s="37">
        <f>SUMIFS(СВЦЭМ!$I$34:$I$777,СВЦЭМ!$A$34:$A$777,$A301,СВЦЭМ!$B$34:$B$777,X$296)+'СЕТ СН'!$F$13-'СЕТ СН'!$F$23</f>
        <v>-578.75</v>
      </c>
      <c r="Y301" s="37">
        <f>SUMIFS(СВЦЭМ!$I$34:$I$777,СВЦЭМ!$A$34:$A$777,$A301,СВЦЭМ!$B$34:$B$777,Y$296)+'СЕТ СН'!$F$13-'СЕТ СН'!$F$23</f>
        <v>-578.75</v>
      </c>
    </row>
    <row r="302" spans="1:27" ht="15.75" x14ac:dyDescent="0.2">
      <c r="A302" s="36">
        <f t="shared" si="8"/>
        <v>42953</v>
      </c>
      <c r="B302" s="37">
        <f>SUMIFS(СВЦЭМ!$I$34:$I$777,СВЦЭМ!$A$34:$A$777,$A302,СВЦЭМ!$B$34:$B$777,B$296)+'СЕТ СН'!$F$13-'СЕТ СН'!$F$23</f>
        <v>-578.75</v>
      </c>
      <c r="C302" s="37">
        <f>SUMIFS(СВЦЭМ!$I$34:$I$777,СВЦЭМ!$A$34:$A$777,$A302,СВЦЭМ!$B$34:$B$777,C$296)+'СЕТ СН'!$F$13-'СЕТ СН'!$F$23</f>
        <v>-578.75</v>
      </c>
      <c r="D302" s="37">
        <f>SUMIFS(СВЦЭМ!$I$34:$I$777,СВЦЭМ!$A$34:$A$777,$A302,СВЦЭМ!$B$34:$B$777,D$296)+'СЕТ СН'!$F$13-'СЕТ СН'!$F$23</f>
        <v>-578.75</v>
      </c>
      <c r="E302" s="37">
        <f>SUMIFS(СВЦЭМ!$I$34:$I$777,СВЦЭМ!$A$34:$A$777,$A302,СВЦЭМ!$B$34:$B$777,E$296)+'СЕТ СН'!$F$13-'СЕТ СН'!$F$23</f>
        <v>-578.75</v>
      </c>
      <c r="F302" s="37">
        <f>SUMIFS(СВЦЭМ!$I$34:$I$777,СВЦЭМ!$A$34:$A$777,$A302,СВЦЭМ!$B$34:$B$777,F$296)+'СЕТ СН'!$F$13-'СЕТ СН'!$F$23</f>
        <v>-578.75</v>
      </c>
      <c r="G302" s="37">
        <f>SUMIFS(СВЦЭМ!$I$34:$I$777,СВЦЭМ!$A$34:$A$777,$A302,СВЦЭМ!$B$34:$B$777,G$296)+'СЕТ СН'!$F$13-'СЕТ СН'!$F$23</f>
        <v>-578.75</v>
      </c>
      <c r="H302" s="37">
        <f>SUMIFS(СВЦЭМ!$I$34:$I$777,СВЦЭМ!$A$34:$A$777,$A302,СВЦЭМ!$B$34:$B$777,H$296)+'СЕТ СН'!$F$13-'СЕТ СН'!$F$23</f>
        <v>-578.75</v>
      </c>
      <c r="I302" s="37">
        <f>SUMIFS(СВЦЭМ!$I$34:$I$777,СВЦЭМ!$A$34:$A$777,$A302,СВЦЭМ!$B$34:$B$777,I$296)+'СЕТ СН'!$F$13-'СЕТ СН'!$F$23</f>
        <v>-578.75</v>
      </c>
      <c r="J302" s="37">
        <f>SUMIFS(СВЦЭМ!$I$34:$I$777,СВЦЭМ!$A$34:$A$777,$A302,СВЦЭМ!$B$34:$B$777,J$296)+'СЕТ СН'!$F$13-'СЕТ СН'!$F$23</f>
        <v>-578.75</v>
      </c>
      <c r="K302" s="37">
        <f>SUMIFS(СВЦЭМ!$I$34:$I$777,СВЦЭМ!$A$34:$A$777,$A302,СВЦЭМ!$B$34:$B$777,K$296)+'СЕТ СН'!$F$13-'СЕТ СН'!$F$23</f>
        <v>-578.75</v>
      </c>
      <c r="L302" s="37">
        <f>SUMIFS(СВЦЭМ!$I$34:$I$777,СВЦЭМ!$A$34:$A$777,$A302,СВЦЭМ!$B$34:$B$777,L$296)+'СЕТ СН'!$F$13-'СЕТ СН'!$F$23</f>
        <v>-578.75</v>
      </c>
      <c r="M302" s="37">
        <f>SUMIFS(СВЦЭМ!$I$34:$I$777,СВЦЭМ!$A$34:$A$777,$A302,СВЦЭМ!$B$34:$B$777,M$296)+'СЕТ СН'!$F$13-'СЕТ СН'!$F$23</f>
        <v>-578.75</v>
      </c>
      <c r="N302" s="37">
        <f>SUMIFS(СВЦЭМ!$I$34:$I$777,СВЦЭМ!$A$34:$A$777,$A302,СВЦЭМ!$B$34:$B$777,N$296)+'СЕТ СН'!$F$13-'СЕТ СН'!$F$23</f>
        <v>-578.75</v>
      </c>
      <c r="O302" s="37">
        <f>SUMIFS(СВЦЭМ!$I$34:$I$777,СВЦЭМ!$A$34:$A$777,$A302,СВЦЭМ!$B$34:$B$777,O$296)+'СЕТ СН'!$F$13-'СЕТ СН'!$F$23</f>
        <v>-578.75</v>
      </c>
      <c r="P302" s="37">
        <f>SUMIFS(СВЦЭМ!$I$34:$I$777,СВЦЭМ!$A$34:$A$777,$A302,СВЦЭМ!$B$34:$B$777,P$296)+'СЕТ СН'!$F$13-'СЕТ СН'!$F$23</f>
        <v>-578.75</v>
      </c>
      <c r="Q302" s="37">
        <f>SUMIFS(СВЦЭМ!$I$34:$I$777,СВЦЭМ!$A$34:$A$777,$A302,СВЦЭМ!$B$34:$B$777,Q$296)+'СЕТ СН'!$F$13-'СЕТ СН'!$F$23</f>
        <v>-578.75</v>
      </c>
      <c r="R302" s="37">
        <f>SUMIFS(СВЦЭМ!$I$34:$I$777,СВЦЭМ!$A$34:$A$777,$A302,СВЦЭМ!$B$34:$B$777,R$296)+'СЕТ СН'!$F$13-'СЕТ СН'!$F$23</f>
        <v>-578.75</v>
      </c>
      <c r="S302" s="37">
        <f>SUMIFS(СВЦЭМ!$I$34:$I$777,СВЦЭМ!$A$34:$A$777,$A302,СВЦЭМ!$B$34:$B$777,S$296)+'СЕТ СН'!$F$13-'СЕТ СН'!$F$23</f>
        <v>-578.75</v>
      </c>
      <c r="T302" s="37">
        <f>SUMIFS(СВЦЭМ!$I$34:$I$777,СВЦЭМ!$A$34:$A$777,$A302,СВЦЭМ!$B$34:$B$777,T$296)+'СЕТ СН'!$F$13-'СЕТ СН'!$F$23</f>
        <v>-578.75</v>
      </c>
      <c r="U302" s="37">
        <f>SUMIFS(СВЦЭМ!$I$34:$I$777,СВЦЭМ!$A$34:$A$777,$A302,СВЦЭМ!$B$34:$B$777,U$296)+'СЕТ СН'!$F$13-'СЕТ СН'!$F$23</f>
        <v>-578.75</v>
      </c>
      <c r="V302" s="37">
        <f>SUMIFS(СВЦЭМ!$I$34:$I$777,СВЦЭМ!$A$34:$A$777,$A302,СВЦЭМ!$B$34:$B$777,V$296)+'СЕТ СН'!$F$13-'СЕТ СН'!$F$23</f>
        <v>-578.75</v>
      </c>
      <c r="W302" s="37">
        <f>SUMIFS(СВЦЭМ!$I$34:$I$777,СВЦЭМ!$A$34:$A$777,$A302,СВЦЭМ!$B$34:$B$777,W$296)+'СЕТ СН'!$F$13-'СЕТ СН'!$F$23</f>
        <v>-578.75</v>
      </c>
      <c r="X302" s="37">
        <f>SUMIFS(СВЦЭМ!$I$34:$I$777,СВЦЭМ!$A$34:$A$777,$A302,СВЦЭМ!$B$34:$B$777,X$296)+'СЕТ СН'!$F$13-'СЕТ СН'!$F$23</f>
        <v>-578.75</v>
      </c>
      <c r="Y302" s="37">
        <f>SUMIFS(СВЦЭМ!$I$34:$I$777,СВЦЭМ!$A$34:$A$777,$A302,СВЦЭМ!$B$34:$B$777,Y$296)+'СЕТ СН'!$F$13-'СЕТ СН'!$F$23</f>
        <v>-578.75</v>
      </c>
    </row>
    <row r="303" spans="1:27" ht="15.75" x14ac:dyDescent="0.2">
      <c r="A303" s="36">
        <f t="shared" si="8"/>
        <v>42954</v>
      </c>
      <c r="B303" s="37">
        <f>SUMIFS(СВЦЭМ!$I$34:$I$777,СВЦЭМ!$A$34:$A$777,$A303,СВЦЭМ!$B$34:$B$777,B$296)+'СЕТ СН'!$F$13-'СЕТ СН'!$F$23</f>
        <v>-578.75</v>
      </c>
      <c r="C303" s="37">
        <f>SUMIFS(СВЦЭМ!$I$34:$I$777,СВЦЭМ!$A$34:$A$777,$A303,СВЦЭМ!$B$34:$B$777,C$296)+'СЕТ СН'!$F$13-'СЕТ СН'!$F$23</f>
        <v>-578.75</v>
      </c>
      <c r="D303" s="37">
        <f>SUMIFS(СВЦЭМ!$I$34:$I$777,СВЦЭМ!$A$34:$A$777,$A303,СВЦЭМ!$B$34:$B$777,D$296)+'СЕТ СН'!$F$13-'СЕТ СН'!$F$23</f>
        <v>-578.75</v>
      </c>
      <c r="E303" s="37">
        <f>SUMIFS(СВЦЭМ!$I$34:$I$777,СВЦЭМ!$A$34:$A$777,$A303,СВЦЭМ!$B$34:$B$777,E$296)+'СЕТ СН'!$F$13-'СЕТ СН'!$F$23</f>
        <v>-578.75</v>
      </c>
      <c r="F303" s="37">
        <f>SUMIFS(СВЦЭМ!$I$34:$I$777,СВЦЭМ!$A$34:$A$777,$A303,СВЦЭМ!$B$34:$B$777,F$296)+'СЕТ СН'!$F$13-'СЕТ СН'!$F$23</f>
        <v>-578.75</v>
      </c>
      <c r="G303" s="37">
        <f>SUMIFS(СВЦЭМ!$I$34:$I$777,СВЦЭМ!$A$34:$A$777,$A303,СВЦЭМ!$B$34:$B$777,G$296)+'СЕТ СН'!$F$13-'СЕТ СН'!$F$23</f>
        <v>-578.75</v>
      </c>
      <c r="H303" s="37">
        <f>SUMIFS(СВЦЭМ!$I$34:$I$777,СВЦЭМ!$A$34:$A$777,$A303,СВЦЭМ!$B$34:$B$777,H$296)+'СЕТ СН'!$F$13-'СЕТ СН'!$F$23</f>
        <v>-578.75</v>
      </c>
      <c r="I303" s="37">
        <f>SUMIFS(СВЦЭМ!$I$34:$I$777,СВЦЭМ!$A$34:$A$777,$A303,СВЦЭМ!$B$34:$B$777,I$296)+'СЕТ СН'!$F$13-'СЕТ СН'!$F$23</f>
        <v>-578.75</v>
      </c>
      <c r="J303" s="37">
        <f>SUMIFS(СВЦЭМ!$I$34:$I$777,СВЦЭМ!$A$34:$A$777,$A303,СВЦЭМ!$B$34:$B$777,J$296)+'СЕТ СН'!$F$13-'СЕТ СН'!$F$23</f>
        <v>-578.75</v>
      </c>
      <c r="K303" s="37">
        <f>SUMIFS(СВЦЭМ!$I$34:$I$777,СВЦЭМ!$A$34:$A$777,$A303,СВЦЭМ!$B$34:$B$777,K$296)+'СЕТ СН'!$F$13-'СЕТ СН'!$F$23</f>
        <v>-578.75</v>
      </c>
      <c r="L303" s="37">
        <f>SUMIFS(СВЦЭМ!$I$34:$I$777,СВЦЭМ!$A$34:$A$777,$A303,СВЦЭМ!$B$34:$B$777,L$296)+'СЕТ СН'!$F$13-'СЕТ СН'!$F$23</f>
        <v>-578.75</v>
      </c>
      <c r="M303" s="37">
        <f>SUMIFS(СВЦЭМ!$I$34:$I$777,СВЦЭМ!$A$34:$A$777,$A303,СВЦЭМ!$B$34:$B$777,M$296)+'СЕТ СН'!$F$13-'СЕТ СН'!$F$23</f>
        <v>-578.75</v>
      </c>
      <c r="N303" s="37">
        <f>SUMIFS(СВЦЭМ!$I$34:$I$777,СВЦЭМ!$A$34:$A$777,$A303,СВЦЭМ!$B$34:$B$777,N$296)+'СЕТ СН'!$F$13-'СЕТ СН'!$F$23</f>
        <v>-578.75</v>
      </c>
      <c r="O303" s="37">
        <f>SUMIFS(СВЦЭМ!$I$34:$I$777,СВЦЭМ!$A$34:$A$777,$A303,СВЦЭМ!$B$34:$B$777,O$296)+'СЕТ СН'!$F$13-'СЕТ СН'!$F$23</f>
        <v>-578.75</v>
      </c>
      <c r="P303" s="37">
        <f>SUMIFS(СВЦЭМ!$I$34:$I$777,СВЦЭМ!$A$34:$A$777,$A303,СВЦЭМ!$B$34:$B$777,P$296)+'СЕТ СН'!$F$13-'СЕТ СН'!$F$23</f>
        <v>-578.75</v>
      </c>
      <c r="Q303" s="37">
        <f>SUMIFS(СВЦЭМ!$I$34:$I$777,СВЦЭМ!$A$34:$A$777,$A303,СВЦЭМ!$B$34:$B$777,Q$296)+'СЕТ СН'!$F$13-'СЕТ СН'!$F$23</f>
        <v>-578.75</v>
      </c>
      <c r="R303" s="37">
        <f>SUMIFS(СВЦЭМ!$I$34:$I$777,СВЦЭМ!$A$34:$A$777,$A303,СВЦЭМ!$B$34:$B$777,R$296)+'СЕТ СН'!$F$13-'СЕТ СН'!$F$23</f>
        <v>-578.75</v>
      </c>
      <c r="S303" s="37">
        <f>SUMIFS(СВЦЭМ!$I$34:$I$777,СВЦЭМ!$A$34:$A$777,$A303,СВЦЭМ!$B$34:$B$777,S$296)+'СЕТ СН'!$F$13-'СЕТ СН'!$F$23</f>
        <v>-578.75</v>
      </c>
      <c r="T303" s="37">
        <f>SUMIFS(СВЦЭМ!$I$34:$I$777,СВЦЭМ!$A$34:$A$777,$A303,СВЦЭМ!$B$34:$B$777,T$296)+'СЕТ СН'!$F$13-'СЕТ СН'!$F$23</f>
        <v>-578.75</v>
      </c>
      <c r="U303" s="37">
        <f>SUMIFS(СВЦЭМ!$I$34:$I$777,СВЦЭМ!$A$34:$A$777,$A303,СВЦЭМ!$B$34:$B$777,U$296)+'СЕТ СН'!$F$13-'СЕТ СН'!$F$23</f>
        <v>-578.75</v>
      </c>
      <c r="V303" s="37">
        <f>SUMIFS(СВЦЭМ!$I$34:$I$777,СВЦЭМ!$A$34:$A$777,$A303,СВЦЭМ!$B$34:$B$777,V$296)+'СЕТ СН'!$F$13-'СЕТ СН'!$F$23</f>
        <v>-578.75</v>
      </c>
      <c r="W303" s="37">
        <f>SUMIFS(СВЦЭМ!$I$34:$I$777,СВЦЭМ!$A$34:$A$777,$A303,СВЦЭМ!$B$34:$B$777,W$296)+'СЕТ СН'!$F$13-'СЕТ СН'!$F$23</f>
        <v>-578.75</v>
      </c>
      <c r="X303" s="37">
        <f>SUMIFS(СВЦЭМ!$I$34:$I$777,СВЦЭМ!$A$34:$A$777,$A303,СВЦЭМ!$B$34:$B$777,X$296)+'СЕТ СН'!$F$13-'СЕТ СН'!$F$23</f>
        <v>-578.75</v>
      </c>
      <c r="Y303" s="37">
        <f>SUMIFS(СВЦЭМ!$I$34:$I$777,СВЦЭМ!$A$34:$A$777,$A303,СВЦЭМ!$B$34:$B$777,Y$296)+'СЕТ СН'!$F$13-'СЕТ СН'!$F$23</f>
        <v>-578.75</v>
      </c>
    </row>
    <row r="304" spans="1:27" ht="15.75" x14ac:dyDescent="0.2">
      <c r="A304" s="36">
        <f t="shared" si="8"/>
        <v>42955</v>
      </c>
      <c r="B304" s="37">
        <f>SUMIFS(СВЦЭМ!$I$34:$I$777,СВЦЭМ!$A$34:$A$777,$A304,СВЦЭМ!$B$34:$B$777,B$296)+'СЕТ СН'!$F$13-'СЕТ СН'!$F$23</f>
        <v>-578.75</v>
      </c>
      <c r="C304" s="37">
        <f>SUMIFS(СВЦЭМ!$I$34:$I$777,СВЦЭМ!$A$34:$A$777,$A304,СВЦЭМ!$B$34:$B$777,C$296)+'СЕТ СН'!$F$13-'СЕТ СН'!$F$23</f>
        <v>-578.75</v>
      </c>
      <c r="D304" s="37">
        <f>SUMIFS(СВЦЭМ!$I$34:$I$777,СВЦЭМ!$A$34:$A$777,$A304,СВЦЭМ!$B$34:$B$777,D$296)+'СЕТ СН'!$F$13-'СЕТ СН'!$F$23</f>
        <v>-578.75</v>
      </c>
      <c r="E304" s="37">
        <f>SUMIFS(СВЦЭМ!$I$34:$I$777,СВЦЭМ!$A$34:$A$777,$A304,СВЦЭМ!$B$34:$B$777,E$296)+'СЕТ СН'!$F$13-'СЕТ СН'!$F$23</f>
        <v>-578.75</v>
      </c>
      <c r="F304" s="37">
        <f>SUMIFS(СВЦЭМ!$I$34:$I$777,СВЦЭМ!$A$34:$A$777,$A304,СВЦЭМ!$B$34:$B$777,F$296)+'СЕТ СН'!$F$13-'СЕТ СН'!$F$23</f>
        <v>-578.75</v>
      </c>
      <c r="G304" s="37">
        <f>SUMIFS(СВЦЭМ!$I$34:$I$777,СВЦЭМ!$A$34:$A$777,$A304,СВЦЭМ!$B$34:$B$777,G$296)+'СЕТ СН'!$F$13-'СЕТ СН'!$F$23</f>
        <v>-578.75</v>
      </c>
      <c r="H304" s="37">
        <f>SUMIFS(СВЦЭМ!$I$34:$I$777,СВЦЭМ!$A$34:$A$777,$A304,СВЦЭМ!$B$34:$B$777,H$296)+'СЕТ СН'!$F$13-'СЕТ СН'!$F$23</f>
        <v>-578.75</v>
      </c>
      <c r="I304" s="37">
        <f>SUMIFS(СВЦЭМ!$I$34:$I$777,СВЦЭМ!$A$34:$A$777,$A304,СВЦЭМ!$B$34:$B$777,I$296)+'СЕТ СН'!$F$13-'СЕТ СН'!$F$23</f>
        <v>-578.75</v>
      </c>
      <c r="J304" s="37">
        <f>SUMIFS(СВЦЭМ!$I$34:$I$777,СВЦЭМ!$A$34:$A$777,$A304,СВЦЭМ!$B$34:$B$777,J$296)+'СЕТ СН'!$F$13-'СЕТ СН'!$F$23</f>
        <v>-578.75</v>
      </c>
      <c r="K304" s="37">
        <f>SUMIFS(СВЦЭМ!$I$34:$I$777,СВЦЭМ!$A$34:$A$777,$A304,СВЦЭМ!$B$34:$B$777,K$296)+'СЕТ СН'!$F$13-'СЕТ СН'!$F$23</f>
        <v>-578.75</v>
      </c>
      <c r="L304" s="37">
        <f>SUMIFS(СВЦЭМ!$I$34:$I$777,СВЦЭМ!$A$34:$A$777,$A304,СВЦЭМ!$B$34:$B$777,L$296)+'СЕТ СН'!$F$13-'СЕТ СН'!$F$23</f>
        <v>-578.75</v>
      </c>
      <c r="M304" s="37">
        <f>SUMIFS(СВЦЭМ!$I$34:$I$777,СВЦЭМ!$A$34:$A$777,$A304,СВЦЭМ!$B$34:$B$777,M$296)+'СЕТ СН'!$F$13-'СЕТ СН'!$F$23</f>
        <v>-578.75</v>
      </c>
      <c r="N304" s="37">
        <f>SUMIFS(СВЦЭМ!$I$34:$I$777,СВЦЭМ!$A$34:$A$777,$A304,СВЦЭМ!$B$34:$B$777,N$296)+'СЕТ СН'!$F$13-'СЕТ СН'!$F$23</f>
        <v>-578.75</v>
      </c>
      <c r="O304" s="37">
        <f>SUMIFS(СВЦЭМ!$I$34:$I$777,СВЦЭМ!$A$34:$A$777,$A304,СВЦЭМ!$B$34:$B$777,O$296)+'СЕТ СН'!$F$13-'СЕТ СН'!$F$23</f>
        <v>-578.75</v>
      </c>
      <c r="P304" s="37">
        <f>SUMIFS(СВЦЭМ!$I$34:$I$777,СВЦЭМ!$A$34:$A$777,$A304,СВЦЭМ!$B$34:$B$777,P$296)+'СЕТ СН'!$F$13-'СЕТ СН'!$F$23</f>
        <v>-578.75</v>
      </c>
      <c r="Q304" s="37">
        <f>SUMIFS(СВЦЭМ!$I$34:$I$777,СВЦЭМ!$A$34:$A$777,$A304,СВЦЭМ!$B$34:$B$777,Q$296)+'СЕТ СН'!$F$13-'СЕТ СН'!$F$23</f>
        <v>-578.75</v>
      </c>
      <c r="R304" s="37">
        <f>SUMIFS(СВЦЭМ!$I$34:$I$777,СВЦЭМ!$A$34:$A$777,$A304,СВЦЭМ!$B$34:$B$777,R$296)+'СЕТ СН'!$F$13-'СЕТ СН'!$F$23</f>
        <v>-578.75</v>
      </c>
      <c r="S304" s="37">
        <f>SUMIFS(СВЦЭМ!$I$34:$I$777,СВЦЭМ!$A$34:$A$777,$A304,СВЦЭМ!$B$34:$B$777,S$296)+'СЕТ СН'!$F$13-'СЕТ СН'!$F$23</f>
        <v>-578.75</v>
      </c>
      <c r="T304" s="37">
        <f>SUMIFS(СВЦЭМ!$I$34:$I$777,СВЦЭМ!$A$34:$A$777,$A304,СВЦЭМ!$B$34:$B$777,T$296)+'СЕТ СН'!$F$13-'СЕТ СН'!$F$23</f>
        <v>-578.75</v>
      </c>
      <c r="U304" s="37">
        <f>SUMIFS(СВЦЭМ!$I$34:$I$777,СВЦЭМ!$A$34:$A$777,$A304,СВЦЭМ!$B$34:$B$777,U$296)+'СЕТ СН'!$F$13-'СЕТ СН'!$F$23</f>
        <v>-578.75</v>
      </c>
      <c r="V304" s="37">
        <f>SUMIFS(СВЦЭМ!$I$34:$I$777,СВЦЭМ!$A$34:$A$777,$A304,СВЦЭМ!$B$34:$B$777,V$296)+'СЕТ СН'!$F$13-'СЕТ СН'!$F$23</f>
        <v>-578.75</v>
      </c>
      <c r="W304" s="37">
        <f>SUMIFS(СВЦЭМ!$I$34:$I$777,СВЦЭМ!$A$34:$A$777,$A304,СВЦЭМ!$B$34:$B$777,W$296)+'СЕТ СН'!$F$13-'СЕТ СН'!$F$23</f>
        <v>-578.75</v>
      </c>
      <c r="X304" s="37">
        <f>SUMIFS(СВЦЭМ!$I$34:$I$777,СВЦЭМ!$A$34:$A$777,$A304,СВЦЭМ!$B$34:$B$777,X$296)+'СЕТ СН'!$F$13-'СЕТ СН'!$F$23</f>
        <v>-578.75</v>
      </c>
      <c r="Y304" s="37">
        <f>SUMIFS(СВЦЭМ!$I$34:$I$777,СВЦЭМ!$A$34:$A$777,$A304,СВЦЭМ!$B$34:$B$777,Y$296)+'СЕТ СН'!$F$13-'СЕТ СН'!$F$23</f>
        <v>-578.75</v>
      </c>
    </row>
    <row r="305" spans="1:25" ht="15.75" x14ac:dyDescent="0.2">
      <c r="A305" s="36">
        <f t="shared" si="8"/>
        <v>42956</v>
      </c>
      <c r="B305" s="37">
        <f>SUMIFS(СВЦЭМ!$I$34:$I$777,СВЦЭМ!$A$34:$A$777,$A305,СВЦЭМ!$B$34:$B$777,B$296)+'СЕТ СН'!$F$13-'СЕТ СН'!$F$23</f>
        <v>-578.75</v>
      </c>
      <c r="C305" s="37">
        <f>SUMIFS(СВЦЭМ!$I$34:$I$777,СВЦЭМ!$A$34:$A$777,$A305,СВЦЭМ!$B$34:$B$777,C$296)+'СЕТ СН'!$F$13-'СЕТ СН'!$F$23</f>
        <v>-578.75</v>
      </c>
      <c r="D305" s="37">
        <f>SUMIFS(СВЦЭМ!$I$34:$I$777,СВЦЭМ!$A$34:$A$777,$A305,СВЦЭМ!$B$34:$B$777,D$296)+'СЕТ СН'!$F$13-'СЕТ СН'!$F$23</f>
        <v>-578.75</v>
      </c>
      <c r="E305" s="37">
        <f>SUMIFS(СВЦЭМ!$I$34:$I$777,СВЦЭМ!$A$34:$A$777,$A305,СВЦЭМ!$B$34:$B$777,E$296)+'СЕТ СН'!$F$13-'СЕТ СН'!$F$23</f>
        <v>-578.75</v>
      </c>
      <c r="F305" s="37">
        <f>SUMIFS(СВЦЭМ!$I$34:$I$777,СВЦЭМ!$A$34:$A$777,$A305,СВЦЭМ!$B$34:$B$777,F$296)+'СЕТ СН'!$F$13-'СЕТ СН'!$F$23</f>
        <v>-578.75</v>
      </c>
      <c r="G305" s="37">
        <f>SUMIFS(СВЦЭМ!$I$34:$I$777,СВЦЭМ!$A$34:$A$777,$A305,СВЦЭМ!$B$34:$B$777,G$296)+'СЕТ СН'!$F$13-'СЕТ СН'!$F$23</f>
        <v>-578.75</v>
      </c>
      <c r="H305" s="37">
        <f>SUMIFS(СВЦЭМ!$I$34:$I$777,СВЦЭМ!$A$34:$A$777,$A305,СВЦЭМ!$B$34:$B$777,H$296)+'СЕТ СН'!$F$13-'СЕТ СН'!$F$23</f>
        <v>-578.75</v>
      </c>
      <c r="I305" s="37">
        <f>SUMIFS(СВЦЭМ!$I$34:$I$777,СВЦЭМ!$A$34:$A$777,$A305,СВЦЭМ!$B$34:$B$777,I$296)+'СЕТ СН'!$F$13-'СЕТ СН'!$F$23</f>
        <v>-578.75</v>
      </c>
      <c r="J305" s="37">
        <f>SUMIFS(СВЦЭМ!$I$34:$I$777,СВЦЭМ!$A$34:$A$777,$A305,СВЦЭМ!$B$34:$B$777,J$296)+'СЕТ СН'!$F$13-'СЕТ СН'!$F$23</f>
        <v>-578.75</v>
      </c>
      <c r="K305" s="37">
        <f>SUMIFS(СВЦЭМ!$I$34:$I$777,СВЦЭМ!$A$34:$A$777,$A305,СВЦЭМ!$B$34:$B$777,K$296)+'СЕТ СН'!$F$13-'СЕТ СН'!$F$23</f>
        <v>-578.75</v>
      </c>
      <c r="L305" s="37">
        <f>SUMIFS(СВЦЭМ!$I$34:$I$777,СВЦЭМ!$A$34:$A$777,$A305,СВЦЭМ!$B$34:$B$777,L$296)+'СЕТ СН'!$F$13-'СЕТ СН'!$F$23</f>
        <v>-578.75</v>
      </c>
      <c r="M305" s="37">
        <f>SUMIFS(СВЦЭМ!$I$34:$I$777,СВЦЭМ!$A$34:$A$777,$A305,СВЦЭМ!$B$34:$B$777,M$296)+'СЕТ СН'!$F$13-'СЕТ СН'!$F$23</f>
        <v>-578.75</v>
      </c>
      <c r="N305" s="37">
        <f>SUMIFS(СВЦЭМ!$I$34:$I$777,СВЦЭМ!$A$34:$A$777,$A305,СВЦЭМ!$B$34:$B$777,N$296)+'СЕТ СН'!$F$13-'СЕТ СН'!$F$23</f>
        <v>-578.75</v>
      </c>
      <c r="O305" s="37">
        <f>SUMIFS(СВЦЭМ!$I$34:$I$777,СВЦЭМ!$A$34:$A$777,$A305,СВЦЭМ!$B$34:$B$777,O$296)+'СЕТ СН'!$F$13-'СЕТ СН'!$F$23</f>
        <v>-578.75</v>
      </c>
      <c r="P305" s="37">
        <f>SUMIFS(СВЦЭМ!$I$34:$I$777,СВЦЭМ!$A$34:$A$777,$A305,СВЦЭМ!$B$34:$B$777,P$296)+'СЕТ СН'!$F$13-'СЕТ СН'!$F$23</f>
        <v>-578.75</v>
      </c>
      <c r="Q305" s="37">
        <f>SUMIFS(СВЦЭМ!$I$34:$I$777,СВЦЭМ!$A$34:$A$777,$A305,СВЦЭМ!$B$34:$B$777,Q$296)+'СЕТ СН'!$F$13-'СЕТ СН'!$F$23</f>
        <v>-578.75</v>
      </c>
      <c r="R305" s="37">
        <f>SUMIFS(СВЦЭМ!$I$34:$I$777,СВЦЭМ!$A$34:$A$777,$A305,СВЦЭМ!$B$34:$B$777,R$296)+'СЕТ СН'!$F$13-'СЕТ СН'!$F$23</f>
        <v>-578.75</v>
      </c>
      <c r="S305" s="37">
        <f>SUMIFS(СВЦЭМ!$I$34:$I$777,СВЦЭМ!$A$34:$A$777,$A305,СВЦЭМ!$B$34:$B$777,S$296)+'СЕТ СН'!$F$13-'СЕТ СН'!$F$23</f>
        <v>-578.75</v>
      </c>
      <c r="T305" s="37">
        <f>SUMIFS(СВЦЭМ!$I$34:$I$777,СВЦЭМ!$A$34:$A$777,$A305,СВЦЭМ!$B$34:$B$777,T$296)+'СЕТ СН'!$F$13-'СЕТ СН'!$F$23</f>
        <v>-578.75</v>
      </c>
      <c r="U305" s="37">
        <f>SUMIFS(СВЦЭМ!$I$34:$I$777,СВЦЭМ!$A$34:$A$777,$A305,СВЦЭМ!$B$34:$B$777,U$296)+'СЕТ СН'!$F$13-'СЕТ СН'!$F$23</f>
        <v>-578.75</v>
      </c>
      <c r="V305" s="37">
        <f>SUMIFS(СВЦЭМ!$I$34:$I$777,СВЦЭМ!$A$34:$A$777,$A305,СВЦЭМ!$B$34:$B$777,V$296)+'СЕТ СН'!$F$13-'СЕТ СН'!$F$23</f>
        <v>-578.75</v>
      </c>
      <c r="W305" s="37">
        <f>SUMIFS(СВЦЭМ!$I$34:$I$777,СВЦЭМ!$A$34:$A$777,$A305,СВЦЭМ!$B$34:$B$777,W$296)+'СЕТ СН'!$F$13-'СЕТ СН'!$F$23</f>
        <v>-578.75</v>
      </c>
      <c r="X305" s="37">
        <f>SUMIFS(СВЦЭМ!$I$34:$I$777,СВЦЭМ!$A$34:$A$777,$A305,СВЦЭМ!$B$34:$B$777,X$296)+'СЕТ СН'!$F$13-'СЕТ СН'!$F$23</f>
        <v>-578.75</v>
      </c>
      <c r="Y305" s="37">
        <f>SUMIFS(СВЦЭМ!$I$34:$I$777,СВЦЭМ!$A$34:$A$777,$A305,СВЦЭМ!$B$34:$B$777,Y$296)+'СЕТ СН'!$F$13-'СЕТ СН'!$F$23</f>
        <v>-578.75</v>
      </c>
    </row>
    <row r="306" spans="1:25" ht="15.75" x14ac:dyDescent="0.2">
      <c r="A306" s="36">
        <f t="shared" si="8"/>
        <v>42957</v>
      </c>
      <c r="B306" s="37">
        <f>SUMIFS(СВЦЭМ!$I$34:$I$777,СВЦЭМ!$A$34:$A$777,$A306,СВЦЭМ!$B$34:$B$777,B$296)+'СЕТ СН'!$F$13-'СЕТ СН'!$F$23</f>
        <v>-578.75</v>
      </c>
      <c r="C306" s="37">
        <f>SUMIFS(СВЦЭМ!$I$34:$I$777,СВЦЭМ!$A$34:$A$777,$A306,СВЦЭМ!$B$34:$B$777,C$296)+'СЕТ СН'!$F$13-'СЕТ СН'!$F$23</f>
        <v>-578.75</v>
      </c>
      <c r="D306" s="37">
        <f>SUMIFS(СВЦЭМ!$I$34:$I$777,СВЦЭМ!$A$34:$A$777,$A306,СВЦЭМ!$B$34:$B$777,D$296)+'СЕТ СН'!$F$13-'СЕТ СН'!$F$23</f>
        <v>-578.75</v>
      </c>
      <c r="E306" s="37">
        <f>SUMIFS(СВЦЭМ!$I$34:$I$777,СВЦЭМ!$A$34:$A$777,$A306,СВЦЭМ!$B$34:$B$777,E$296)+'СЕТ СН'!$F$13-'СЕТ СН'!$F$23</f>
        <v>-578.75</v>
      </c>
      <c r="F306" s="37">
        <f>SUMIFS(СВЦЭМ!$I$34:$I$777,СВЦЭМ!$A$34:$A$777,$A306,СВЦЭМ!$B$34:$B$777,F$296)+'СЕТ СН'!$F$13-'СЕТ СН'!$F$23</f>
        <v>-578.75</v>
      </c>
      <c r="G306" s="37">
        <f>SUMIFS(СВЦЭМ!$I$34:$I$777,СВЦЭМ!$A$34:$A$777,$A306,СВЦЭМ!$B$34:$B$777,G$296)+'СЕТ СН'!$F$13-'СЕТ СН'!$F$23</f>
        <v>-578.75</v>
      </c>
      <c r="H306" s="37">
        <f>SUMIFS(СВЦЭМ!$I$34:$I$777,СВЦЭМ!$A$34:$A$777,$A306,СВЦЭМ!$B$34:$B$777,H$296)+'СЕТ СН'!$F$13-'СЕТ СН'!$F$23</f>
        <v>-578.75</v>
      </c>
      <c r="I306" s="37">
        <f>SUMIFS(СВЦЭМ!$I$34:$I$777,СВЦЭМ!$A$34:$A$777,$A306,СВЦЭМ!$B$34:$B$777,I$296)+'СЕТ СН'!$F$13-'СЕТ СН'!$F$23</f>
        <v>-578.75</v>
      </c>
      <c r="J306" s="37">
        <f>SUMIFS(СВЦЭМ!$I$34:$I$777,СВЦЭМ!$A$34:$A$777,$A306,СВЦЭМ!$B$34:$B$777,J$296)+'СЕТ СН'!$F$13-'СЕТ СН'!$F$23</f>
        <v>-578.75</v>
      </c>
      <c r="K306" s="37">
        <f>SUMIFS(СВЦЭМ!$I$34:$I$777,СВЦЭМ!$A$34:$A$777,$A306,СВЦЭМ!$B$34:$B$777,K$296)+'СЕТ СН'!$F$13-'СЕТ СН'!$F$23</f>
        <v>-578.75</v>
      </c>
      <c r="L306" s="37">
        <f>SUMIFS(СВЦЭМ!$I$34:$I$777,СВЦЭМ!$A$34:$A$777,$A306,СВЦЭМ!$B$34:$B$777,L$296)+'СЕТ СН'!$F$13-'СЕТ СН'!$F$23</f>
        <v>-578.75</v>
      </c>
      <c r="M306" s="37">
        <f>SUMIFS(СВЦЭМ!$I$34:$I$777,СВЦЭМ!$A$34:$A$777,$A306,СВЦЭМ!$B$34:$B$777,M$296)+'СЕТ СН'!$F$13-'СЕТ СН'!$F$23</f>
        <v>-578.75</v>
      </c>
      <c r="N306" s="37">
        <f>SUMIFS(СВЦЭМ!$I$34:$I$777,СВЦЭМ!$A$34:$A$777,$A306,СВЦЭМ!$B$34:$B$777,N$296)+'СЕТ СН'!$F$13-'СЕТ СН'!$F$23</f>
        <v>-578.75</v>
      </c>
      <c r="O306" s="37">
        <f>SUMIFS(СВЦЭМ!$I$34:$I$777,СВЦЭМ!$A$34:$A$777,$A306,СВЦЭМ!$B$34:$B$777,O$296)+'СЕТ СН'!$F$13-'СЕТ СН'!$F$23</f>
        <v>-578.75</v>
      </c>
      <c r="P306" s="37">
        <f>SUMIFS(СВЦЭМ!$I$34:$I$777,СВЦЭМ!$A$34:$A$777,$A306,СВЦЭМ!$B$34:$B$777,P$296)+'СЕТ СН'!$F$13-'СЕТ СН'!$F$23</f>
        <v>-578.75</v>
      </c>
      <c r="Q306" s="37">
        <f>SUMIFS(СВЦЭМ!$I$34:$I$777,СВЦЭМ!$A$34:$A$777,$A306,СВЦЭМ!$B$34:$B$777,Q$296)+'СЕТ СН'!$F$13-'СЕТ СН'!$F$23</f>
        <v>-578.75</v>
      </c>
      <c r="R306" s="37">
        <f>SUMIFS(СВЦЭМ!$I$34:$I$777,СВЦЭМ!$A$34:$A$777,$A306,СВЦЭМ!$B$34:$B$777,R$296)+'СЕТ СН'!$F$13-'СЕТ СН'!$F$23</f>
        <v>-578.75</v>
      </c>
      <c r="S306" s="37">
        <f>SUMIFS(СВЦЭМ!$I$34:$I$777,СВЦЭМ!$A$34:$A$777,$A306,СВЦЭМ!$B$34:$B$777,S$296)+'СЕТ СН'!$F$13-'СЕТ СН'!$F$23</f>
        <v>-578.75</v>
      </c>
      <c r="T306" s="37">
        <f>SUMIFS(СВЦЭМ!$I$34:$I$777,СВЦЭМ!$A$34:$A$777,$A306,СВЦЭМ!$B$34:$B$777,T$296)+'СЕТ СН'!$F$13-'СЕТ СН'!$F$23</f>
        <v>-578.75</v>
      </c>
      <c r="U306" s="37">
        <f>SUMIFS(СВЦЭМ!$I$34:$I$777,СВЦЭМ!$A$34:$A$777,$A306,СВЦЭМ!$B$34:$B$777,U$296)+'СЕТ СН'!$F$13-'СЕТ СН'!$F$23</f>
        <v>-578.75</v>
      </c>
      <c r="V306" s="37">
        <f>SUMIFS(СВЦЭМ!$I$34:$I$777,СВЦЭМ!$A$34:$A$777,$A306,СВЦЭМ!$B$34:$B$777,V$296)+'СЕТ СН'!$F$13-'СЕТ СН'!$F$23</f>
        <v>-578.75</v>
      </c>
      <c r="W306" s="37">
        <f>SUMIFS(СВЦЭМ!$I$34:$I$777,СВЦЭМ!$A$34:$A$777,$A306,СВЦЭМ!$B$34:$B$777,W$296)+'СЕТ СН'!$F$13-'СЕТ СН'!$F$23</f>
        <v>-578.75</v>
      </c>
      <c r="X306" s="37">
        <f>SUMIFS(СВЦЭМ!$I$34:$I$777,СВЦЭМ!$A$34:$A$777,$A306,СВЦЭМ!$B$34:$B$777,X$296)+'СЕТ СН'!$F$13-'СЕТ СН'!$F$23</f>
        <v>-578.75</v>
      </c>
      <c r="Y306" s="37">
        <f>SUMIFS(СВЦЭМ!$I$34:$I$777,СВЦЭМ!$A$34:$A$777,$A306,СВЦЭМ!$B$34:$B$777,Y$296)+'СЕТ СН'!$F$13-'СЕТ СН'!$F$23</f>
        <v>-578.75</v>
      </c>
    </row>
    <row r="307" spans="1:25" ht="15.75" x14ac:dyDescent="0.2">
      <c r="A307" s="36">
        <f t="shared" si="8"/>
        <v>42958</v>
      </c>
      <c r="B307" s="37">
        <f>SUMIFS(СВЦЭМ!$I$34:$I$777,СВЦЭМ!$A$34:$A$777,$A307,СВЦЭМ!$B$34:$B$777,B$296)+'СЕТ СН'!$F$13-'СЕТ СН'!$F$23</f>
        <v>-578.75</v>
      </c>
      <c r="C307" s="37">
        <f>SUMIFS(СВЦЭМ!$I$34:$I$777,СВЦЭМ!$A$34:$A$777,$A307,СВЦЭМ!$B$34:$B$777,C$296)+'СЕТ СН'!$F$13-'СЕТ СН'!$F$23</f>
        <v>-578.75</v>
      </c>
      <c r="D307" s="37">
        <f>SUMIFS(СВЦЭМ!$I$34:$I$777,СВЦЭМ!$A$34:$A$777,$A307,СВЦЭМ!$B$34:$B$777,D$296)+'СЕТ СН'!$F$13-'СЕТ СН'!$F$23</f>
        <v>-578.75</v>
      </c>
      <c r="E307" s="37">
        <f>SUMIFS(СВЦЭМ!$I$34:$I$777,СВЦЭМ!$A$34:$A$777,$A307,СВЦЭМ!$B$34:$B$777,E$296)+'СЕТ СН'!$F$13-'СЕТ СН'!$F$23</f>
        <v>-578.75</v>
      </c>
      <c r="F307" s="37">
        <f>SUMIFS(СВЦЭМ!$I$34:$I$777,СВЦЭМ!$A$34:$A$777,$A307,СВЦЭМ!$B$34:$B$777,F$296)+'СЕТ СН'!$F$13-'СЕТ СН'!$F$23</f>
        <v>-578.75</v>
      </c>
      <c r="G307" s="37">
        <f>SUMIFS(СВЦЭМ!$I$34:$I$777,СВЦЭМ!$A$34:$A$777,$A307,СВЦЭМ!$B$34:$B$777,G$296)+'СЕТ СН'!$F$13-'СЕТ СН'!$F$23</f>
        <v>-578.75</v>
      </c>
      <c r="H307" s="37">
        <f>SUMIFS(СВЦЭМ!$I$34:$I$777,СВЦЭМ!$A$34:$A$777,$A307,СВЦЭМ!$B$34:$B$777,H$296)+'СЕТ СН'!$F$13-'СЕТ СН'!$F$23</f>
        <v>-578.75</v>
      </c>
      <c r="I307" s="37">
        <f>SUMIFS(СВЦЭМ!$I$34:$I$777,СВЦЭМ!$A$34:$A$777,$A307,СВЦЭМ!$B$34:$B$777,I$296)+'СЕТ СН'!$F$13-'СЕТ СН'!$F$23</f>
        <v>-578.75</v>
      </c>
      <c r="J307" s="37">
        <f>SUMIFS(СВЦЭМ!$I$34:$I$777,СВЦЭМ!$A$34:$A$777,$A307,СВЦЭМ!$B$34:$B$777,J$296)+'СЕТ СН'!$F$13-'СЕТ СН'!$F$23</f>
        <v>-578.75</v>
      </c>
      <c r="K307" s="37">
        <f>SUMIFS(СВЦЭМ!$I$34:$I$777,СВЦЭМ!$A$34:$A$777,$A307,СВЦЭМ!$B$34:$B$777,K$296)+'СЕТ СН'!$F$13-'СЕТ СН'!$F$23</f>
        <v>-578.75</v>
      </c>
      <c r="L307" s="37">
        <f>SUMIFS(СВЦЭМ!$I$34:$I$777,СВЦЭМ!$A$34:$A$777,$A307,СВЦЭМ!$B$34:$B$777,L$296)+'СЕТ СН'!$F$13-'СЕТ СН'!$F$23</f>
        <v>-578.75</v>
      </c>
      <c r="M307" s="37">
        <f>SUMIFS(СВЦЭМ!$I$34:$I$777,СВЦЭМ!$A$34:$A$777,$A307,СВЦЭМ!$B$34:$B$777,M$296)+'СЕТ СН'!$F$13-'СЕТ СН'!$F$23</f>
        <v>-578.75</v>
      </c>
      <c r="N307" s="37">
        <f>SUMIFS(СВЦЭМ!$I$34:$I$777,СВЦЭМ!$A$34:$A$777,$A307,СВЦЭМ!$B$34:$B$777,N$296)+'СЕТ СН'!$F$13-'СЕТ СН'!$F$23</f>
        <v>-578.75</v>
      </c>
      <c r="O307" s="37">
        <f>SUMIFS(СВЦЭМ!$I$34:$I$777,СВЦЭМ!$A$34:$A$777,$A307,СВЦЭМ!$B$34:$B$777,O$296)+'СЕТ СН'!$F$13-'СЕТ СН'!$F$23</f>
        <v>-578.75</v>
      </c>
      <c r="P307" s="37">
        <f>SUMIFS(СВЦЭМ!$I$34:$I$777,СВЦЭМ!$A$34:$A$777,$A307,СВЦЭМ!$B$34:$B$777,P$296)+'СЕТ СН'!$F$13-'СЕТ СН'!$F$23</f>
        <v>-578.75</v>
      </c>
      <c r="Q307" s="37">
        <f>SUMIFS(СВЦЭМ!$I$34:$I$777,СВЦЭМ!$A$34:$A$777,$A307,СВЦЭМ!$B$34:$B$777,Q$296)+'СЕТ СН'!$F$13-'СЕТ СН'!$F$23</f>
        <v>-578.75</v>
      </c>
      <c r="R307" s="37">
        <f>SUMIFS(СВЦЭМ!$I$34:$I$777,СВЦЭМ!$A$34:$A$777,$A307,СВЦЭМ!$B$34:$B$777,R$296)+'СЕТ СН'!$F$13-'СЕТ СН'!$F$23</f>
        <v>-578.75</v>
      </c>
      <c r="S307" s="37">
        <f>SUMIFS(СВЦЭМ!$I$34:$I$777,СВЦЭМ!$A$34:$A$777,$A307,СВЦЭМ!$B$34:$B$777,S$296)+'СЕТ СН'!$F$13-'СЕТ СН'!$F$23</f>
        <v>-578.75</v>
      </c>
      <c r="T307" s="37">
        <f>SUMIFS(СВЦЭМ!$I$34:$I$777,СВЦЭМ!$A$34:$A$777,$A307,СВЦЭМ!$B$34:$B$777,T$296)+'СЕТ СН'!$F$13-'СЕТ СН'!$F$23</f>
        <v>-578.75</v>
      </c>
      <c r="U307" s="37">
        <f>SUMIFS(СВЦЭМ!$I$34:$I$777,СВЦЭМ!$A$34:$A$777,$A307,СВЦЭМ!$B$34:$B$777,U$296)+'СЕТ СН'!$F$13-'СЕТ СН'!$F$23</f>
        <v>-578.75</v>
      </c>
      <c r="V307" s="37">
        <f>SUMIFS(СВЦЭМ!$I$34:$I$777,СВЦЭМ!$A$34:$A$777,$A307,СВЦЭМ!$B$34:$B$777,V$296)+'СЕТ СН'!$F$13-'СЕТ СН'!$F$23</f>
        <v>-578.75</v>
      </c>
      <c r="W307" s="37">
        <f>SUMIFS(СВЦЭМ!$I$34:$I$777,СВЦЭМ!$A$34:$A$777,$A307,СВЦЭМ!$B$34:$B$777,W$296)+'СЕТ СН'!$F$13-'СЕТ СН'!$F$23</f>
        <v>-578.75</v>
      </c>
      <c r="X307" s="37">
        <f>SUMIFS(СВЦЭМ!$I$34:$I$777,СВЦЭМ!$A$34:$A$777,$A307,СВЦЭМ!$B$34:$B$777,X$296)+'СЕТ СН'!$F$13-'СЕТ СН'!$F$23</f>
        <v>-578.75</v>
      </c>
      <c r="Y307" s="37">
        <f>SUMIFS(СВЦЭМ!$I$34:$I$777,СВЦЭМ!$A$34:$A$777,$A307,СВЦЭМ!$B$34:$B$777,Y$296)+'СЕТ СН'!$F$13-'СЕТ СН'!$F$23</f>
        <v>-578.75</v>
      </c>
    </row>
    <row r="308" spans="1:25" ht="15.75" x14ac:dyDescent="0.2">
      <c r="A308" s="36">
        <f t="shared" si="8"/>
        <v>42959</v>
      </c>
      <c r="B308" s="37">
        <f>SUMIFS(СВЦЭМ!$I$34:$I$777,СВЦЭМ!$A$34:$A$777,$A308,СВЦЭМ!$B$34:$B$777,B$296)+'СЕТ СН'!$F$13-'СЕТ СН'!$F$23</f>
        <v>-578.75</v>
      </c>
      <c r="C308" s="37">
        <f>SUMIFS(СВЦЭМ!$I$34:$I$777,СВЦЭМ!$A$34:$A$777,$A308,СВЦЭМ!$B$34:$B$777,C$296)+'СЕТ СН'!$F$13-'СЕТ СН'!$F$23</f>
        <v>-578.75</v>
      </c>
      <c r="D308" s="37">
        <f>SUMIFS(СВЦЭМ!$I$34:$I$777,СВЦЭМ!$A$34:$A$777,$A308,СВЦЭМ!$B$34:$B$777,D$296)+'СЕТ СН'!$F$13-'СЕТ СН'!$F$23</f>
        <v>-578.75</v>
      </c>
      <c r="E308" s="37">
        <f>SUMIFS(СВЦЭМ!$I$34:$I$777,СВЦЭМ!$A$34:$A$777,$A308,СВЦЭМ!$B$34:$B$777,E$296)+'СЕТ СН'!$F$13-'СЕТ СН'!$F$23</f>
        <v>-578.75</v>
      </c>
      <c r="F308" s="37">
        <f>SUMIFS(СВЦЭМ!$I$34:$I$777,СВЦЭМ!$A$34:$A$777,$A308,СВЦЭМ!$B$34:$B$777,F$296)+'СЕТ СН'!$F$13-'СЕТ СН'!$F$23</f>
        <v>-578.75</v>
      </c>
      <c r="G308" s="37">
        <f>SUMIFS(СВЦЭМ!$I$34:$I$777,СВЦЭМ!$A$34:$A$777,$A308,СВЦЭМ!$B$34:$B$777,G$296)+'СЕТ СН'!$F$13-'СЕТ СН'!$F$23</f>
        <v>-578.75</v>
      </c>
      <c r="H308" s="37">
        <f>SUMIFS(СВЦЭМ!$I$34:$I$777,СВЦЭМ!$A$34:$A$777,$A308,СВЦЭМ!$B$34:$B$777,H$296)+'СЕТ СН'!$F$13-'СЕТ СН'!$F$23</f>
        <v>-578.75</v>
      </c>
      <c r="I308" s="37">
        <f>SUMIFS(СВЦЭМ!$I$34:$I$777,СВЦЭМ!$A$34:$A$777,$A308,СВЦЭМ!$B$34:$B$777,I$296)+'СЕТ СН'!$F$13-'СЕТ СН'!$F$23</f>
        <v>-578.75</v>
      </c>
      <c r="J308" s="37">
        <f>SUMIFS(СВЦЭМ!$I$34:$I$777,СВЦЭМ!$A$34:$A$777,$A308,СВЦЭМ!$B$34:$B$777,J$296)+'СЕТ СН'!$F$13-'СЕТ СН'!$F$23</f>
        <v>-578.75</v>
      </c>
      <c r="K308" s="37">
        <f>SUMIFS(СВЦЭМ!$I$34:$I$777,СВЦЭМ!$A$34:$A$777,$A308,СВЦЭМ!$B$34:$B$777,K$296)+'СЕТ СН'!$F$13-'СЕТ СН'!$F$23</f>
        <v>-578.75</v>
      </c>
      <c r="L308" s="37">
        <f>SUMIFS(СВЦЭМ!$I$34:$I$777,СВЦЭМ!$A$34:$A$777,$A308,СВЦЭМ!$B$34:$B$777,L$296)+'СЕТ СН'!$F$13-'СЕТ СН'!$F$23</f>
        <v>-578.75</v>
      </c>
      <c r="M308" s="37">
        <f>SUMIFS(СВЦЭМ!$I$34:$I$777,СВЦЭМ!$A$34:$A$777,$A308,СВЦЭМ!$B$34:$B$777,M$296)+'СЕТ СН'!$F$13-'СЕТ СН'!$F$23</f>
        <v>-578.75</v>
      </c>
      <c r="N308" s="37">
        <f>SUMIFS(СВЦЭМ!$I$34:$I$777,СВЦЭМ!$A$34:$A$777,$A308,СВЦЭМ!$B$34:$B$777,N$296)+'СЕТ СН'!$F$13-'СЕТ СН'!$F$23</f>
        <v>-578.75</v>
      </c>
      <c r="O308" s="37">
        <f>SUMIFS(СВЦЭМ!$I$34:$I$777,СВЦЭМ!$A$34:$A$777,$A308,СВЦЭМ!$B$34:$B$777,O$296)+'СЕТ СН'!$F$13-'СЕТ СН'!$F$23</f>
        <v>-578.75</v>
      </c>
      <c r="P308" s="37">
        <f>SUMIFS(СВЦЭМ!$I$34:$I$777,СВЦЭМ!$A$34:$A$777,$A308,СВЦЭМ!$B$34:$B$777,P$296)+'СЕТ СН'!$F$13-'СЕТ СН'!$F$23</f>
        <v>-578.75</v>
      </c>
      <c r="Q308" s="37">
        <f>SUMIFS(СВЦЭМ!$I$34:$I$777,СВЦЭМ!$A$34:$A$777,$A308,СВЦЭМ!$B$34:$B$777,Q$296)+'СЕТ СН'!$F$13-'СЕТ СН'!$F$23</f>
        <v>-578.75</v>
      </c>
      <c r="R308" s="37">
        <f>SUMIFS(СВЦЭМ!$I$34:$I$777,СВЦЭМ!$A$34:$A$777,$A308,СВЦЭМ!$B$34:$B$777,R$296)+'СЕТ СН'!$F$13-'СЕТ СН'!$F$23</f>
        <v>-578.75</v>
      </c>
      <c r="S308" s="37">
        <f>SUMIFS(СВЦЭМ!$I$34:$I$777,СВЦЭМ!$A$34:$A$777,$A308,СВЦЭМ!$B$34:$B$777,S$296)+'СЕТ СН'!$F$13-'СЕТ СН'!$F$23</f>
        <v>-578.75</v>
      </c>
      <c r="T308" s="37">
        <f>SUMIFS(СВЦЭМ!$I$34:$I$777,СВЦЭМ!$A$34:$A$777,$A308,СВЦЭМ!$B$34:$B$777,T$296)+'СЕТ СН'!$F$13-'СЕТ СН'!$F$23</f>
        <v>-578.75</v>
      </c>
      <c r="U308" s="37">
        <f>SUMIFS(СВЦЭМ!$I$34:$I$777,СВЦЭМ!$A$34:$A$777,$A308,СВЦЭМ!$B$34:$B$777,U$296)+'СЕТ СН'!$F$13-'СЕТ СН'!$F$23</f>
        <v>-578.75</v>
      </c>
      <c r="V308" s="37">
        <f>SUMIFS(СВЦЭМ!$I$34:$I$777,СВЦЭМ!$A$34:$A$777,$A308,СВЦЭМ!$B$34:$B$777,V$296)+'СЕТ СН'!$F$13-'СЕТ СН'!$F$23</f>
        <v>-578.75</v>
      </c>
      <c r="W308" s="37">
        <f>SUMIFS(СВЦЭМ!$I$34:$I$777,СВЦЭМ!$A$34:$A$777,$A308,СВЦЭМ!$B$34:$B$777,W$296)+'СЕТ СН'!$F$13-'СЕТ СН'!$F$23</f>
        <v>-578.75</v>
      </c>
      <c r="X308" s="37">
        <f>SUMIFS(СВЦЭМ!$I$34:$I$777,СВЦЭМ!$A$34:$A$777,$A308,СВЦЭМ!$B$34:$B$777,X$296)+'СЕТ СН'!$F$13-'СЕТ СН'!$F$23</f>
        <v>-578.75</v>
      </c>
      <c r="Y308" s="37">
        <f>SUMIFS(СВЦЭМ!$I$34:$I$777,СВЦЭМ!$A$34:$A$777,$A308,СВЦЭМ!$B$34:$B$777,Y$296)+'СЕТ СН'!$F$13-'СЕТ СН'!$F$23</f>
        <v>-578.75</v>
      </c>
    </row>
    <row r="309" spans="1:25" ht="15.75" x14ac:dyDescent="0.2">
      <c r="A309" s="36">
        <f t="shared" si="8"/>
        <v>42960</v>
      </c>
      <c r="B309" s="37">
        <f>SUMIFS(СВЦЭМ!$I$34:$I$777,СВЦЭМ!$A$34:$A$777,$A309,СВЦЭМ!$B$34:$B$777,B$296)+'СЕТ СН'!$F$13-'СЕТ СН'!$F$23</f>
        <v>-578.75</v>
      </c>
      <c r="C309" s="37">
        <f>SUMIFS(СВЦЭМ!$I$34:$I$777,СВЦЭМ!$A$34:$A$777,$A309,СВЦЭМ!$B$34:$B$777,C$296)+'СЕТ СН'!$F$13-'СЕТ СН'!$F$23</f>
        <v>-578.75</v>
      </c>
      <c r="D309" s="37">
        <f>SUMIFS(СВЦЭМ!$I$34:$I$777,СВЦЭМ!$A$34:$A$777,$A309,СВЦЭМ!$B$34:$B$777,D$296)+'СЕТ СН'!$F$13-'СЕТ СН'!$F$23</f>
        <v>-578.75</v>
      </c>
      <c r="E309" s="37">
        <f>SUMIFS(СВЦЭМ!$I$34:$I$777,СВЦЭМ!$A$34:$A$777,$A309,СВЦЭМ!$B$34:$B$777,E$296)+'СЕТ СН'!$F$13-'СЕТ СН'!$F$23</f>
        <v>-578.75</v>
      </c>
      <c r="F309" s="37">
        <f>SUMIFS(СВЦЭМ!$I$34:$I$777,СВЦЭМ!$A$34:$A$777,$A309,СВЦЭМ!$B$34:$B$777,F$296)+'СЕТ СН'!$F$13-'СЕТ СН'!$F$23</f>
        <v>-578.75</v>
      </c>
      <c r="G309" s="37">
        <f>SUMIFS(СВЦЭМ!$I$34:$I$777,СВЦЭМ!$A$34:$A$777,$A309,СВЦЭМ!$B$34:$B$777,G$296)+'СЕТ СН'!$F$13-'СЕТ СН'!$F$23</f>
        <v>-578.75</v>
      </c>
      <c r="H309" s="37">
        <f>SUMIFS(СВЦЭМ!$I$34:$I$777,СВЦЭМ!$A$34:$A$777,$A309,СВЦЭМ!$B$34:$B$777,H$296)+'СЕТ СН'!$F$13-'СЕТ СН'!$F$23</f>
        <v>-578.75</v>
      </c>
      <c r="I309" s="37">
        <f>SUMIFS(СВЦЭМ!$I$34:$I$777,СВЦЭМ!$A$34:$A$777,$A309,СВЦЭМ!$B$34:$B$777,I$296)+'СЕТ СН'!$F$13-'СЕТ СН'!$F$23</f>
        <v>-578.75</v>
      </c>
      <c r="J309" s="37">
        <f>SUMIFS(СВЦЭМ!$I$34:$I$777,СВЦЭМ!$A$34:$A$777,$A309,СВЦЭМ!$B$34:$B$777,J$296)+'СЕТ СН'!$F$13-'СЕТ СН'!$F$23</f>
        <v>-578.75</v>
      </c>
      <c r="K309" s="37">
        <f>SUMIFS(СВЦЭМ!$I$34:$I$777,СВЦЭМ!$A$34:$A$777,$A309,СВЦЭМ!$B$34:$B$777,K$296)+'СЕТ СН'!$F$13-'СЕТ СН'!$F$23</f>
        <v>-578.75</v>
      </c>
      <c r="L309" s="37">
        <f>SUMIFS(СВЦЭМ!$I$34:$I$777,СВЦЭМ!$A$34:$A$777,$A309,СВЦЭМ!$B$34:$B$777,L$296)+'СЕТ СН'!$F$13-'СЕТ СН'!$F$23</f>
        <v>-578.75</v>
      </c>
      <c r="M309" s="37">
        <f>SUMIFS(СВЦЭМ!$I$34:$I$777,СВЦЭМ!$A$34:$A$777,$A309,СВЦЭМ!$B$34:$B$777,M$296)+'СЕТ СН'!$F$13-'СЕТ СН'!$F$23</f>
        <v>-578.75</v>
      </c>
      <c r="N309" s="37">
        <f>SUMIFS(СВЦЭМ!$I$34:$I$777,СВЦЭМ!$A$34:$A$777,$A309,СВЦЭМ!$B$34:$B$777,N$296)+'СЕТ СН'!$F$13-'СЕТ СН'!$F$23</f>
        <v>-578.75</v>
      </c>
      <c r="O309" s="37">
        <f>SUMIFS(СВЦЭМ!$I$34:$I$777,СВЦЭМ!$A$34:$A$777,$A309,СВЦЭМ!$B$34:$B$777,O$296)+'СЕТ СН'!$F$13-'СЕТ СН'!$F$23</f>
        <v>-578.75</v>
      </c>
      <c r="P309" s="37">
        <f>SUMIFS(СВЦЭМ!$I$34:$I$777,СВЦЭМ!$A$34:$A$777,$A309,СВЦЭМ!$B$34:$B$777,P$296)+'СЕТ СН'!$F$13-'СЕТ СН'!$F$23</f>
        <v>-578.75</v>
      </c>
      <c r="Q309" s="37">
        <f>SUMIFS(СВЦЭМ!$I$34:$I$777,СВЦЭМ!$A$34:$A$777,$A309,СВЦЭМ!$B$34:$B$777,Q$296)+'СЕТ СН'!$F$13-'СЕТ СН'!$F$23</f>
        <v>-578.75</v>
      </c>
      <c r="R309" s="37">
        <f>SUMIFS(СВЦЭМ!$I$34:$I$777,СВЦЭМ!$A$34:$A$777,$A309,СВЦЭМ!$B$34:$B$777,R$296)+'СЕТ СН'!$F$13-'СЕТ СН'!$F$23</f>
        <v>-578.75</v>
      </c>
      <c r="S309" s="37">
        <f>SUMIFS(СВЦЭМ!$I$34:$I$777,СВЦЭМ!$A$34:$A$777,$A309,СВЦЭМ!$B$34:$B$777,S$296)+'СЕТ СН'!$F$13-'СЕТ СН'!$F$23</f>
        <v>-578.75</v>
      </c>
      <c r="T309" s="37">
        <f>SUMIFS(СВЦЭМ!$I$34:$I$777,СВЦЭМ!$A$34:$A$777,$A309,СВЦЭМ!$B$34:$B$777,T$296)+'СЕТ СН'!$F$13-'СЕТ СН'!$F$23</f>
        <v>-578.75</v>
      </c>
      <c r="U309" s="37">
        <f>SUMIFS(СВЦЭМ!$I$34:$I$777,СВЦЭМ!$A$34:$A$777,$A309,СВЦЭМ!$B$34:$B$777,U$296)+'СЕТ СН'!$F$13-'СЕТ СН'!$F$23</f>
        <v>-578.75</v>
      </c>
      <c r="V309" s="37">
        <f>SUMIFS(СВЦЭМ!$I$34:$I$777,СВЦЭМ!$A$34:$A$777,$A309,СВЦЭМ!$B$34:$B$777,V$296)+'СЕТ СН'!$F$13-'СЕТ СН'!$F$23</f>
        <v>-578.75</v>
      </c>
      <c r="W309" s="37">
        <f>SUMIFS(СВЦЭМ!$I$34:$I$777,СВЦЭМ!$A$34:$A$777,$A309,СВЦЭМ!$B$34:$B$777,W$296)+'СЕТ СН'!$F$13-'СЕТ СН'!$F$23</f>
        <v>-578.75</v>
      </c>
      <c r="X309" s="37">
        <f>SUMIFS(СВЦЭМ!$I$34:$I$777,СВЦЭМ!$A$34:$A$777,$A309,СВЦЭМ!$B$34:$B$777,X$296)+'СЕТ СН'!$F$13-'СЕТ СН'!$F$23</f>
        <v>-578.75</v>
      </c>
      <c r="Y309" s="37">
        <f>SUMIFS(СВЦЭМ!$I$34:$I$777,СВЦЭМ!$A$34:$A$777,$A309,СВЦЭМ!$B$34:$B$777,Y$296)+'СЕТ СН'!$F$13-'СЕТ СН'!$F$23</f>
        <v>-578.75</v>
      </c>
    </row>
    <row r="310" spans="1:25" ht="15.75" x14ac:dyDescent="0.2">
      <c r="A310" s="36">
        <f t="shared" si="8"/>
        <v>42961</v>
      </c>
      <c r="B310" s="37">
        <f>SUMIFS(СВЦЭМ!$I$34:$I$777,СВЦЭМ!$A$34:$A$777,$A310,СВЦЭМ!$B$34:$B$777,B$296)+'СЕТ СН'!$F$13-'СЕТ СН'!$F$23</f>
        <v>-578.75</v>
      </c>
      <c r="C310" s="37">
        <f>SUMIFS(СВЦЭМ!$I$34:$I$777,СВЦЭМ!$A$34:$A$777,$A310,СВЦЭМ!$B$34:$B$777,C$296)+'СЕТ СН'!$F$13-'СЕТ СН'!$F$23</f>
        <v>-578.75</v>
      </c>
      <c r="D310" s="37">
        <f>SUMIFS(СВЦЭМ!$I$34:$I$777,СВЦЭМ!$A$34:$A$777,$A310,СВЦЭМ!$B$34:$B$777,D$296)+'СЕТ СН'!$F$13-'СЕТ СН'!$F$23</f>
        <v>-578.75</v>
      </c>
      <c r="E310" s="37">
        <f>SUMIFS(СВЦЭМ!$I$34:$I$777,СВЦЭМ!$A$34:$A$777,$A310,СВЦЭМ!$B$34:$B$777,E$296)+'СЕТ СН'!$F$13-'СЕТ СН'!$F$23</f>
        <v>-578.75</v>
      </c>
      <c r="F310" s="37">
        <f>SUMIFS(СВЦЭМ!$I$34:$I$777,СВЦЭМ!$A$34:$A$777,$A310,СВЦЭМ!$B$34:$B$777,F$296)+'СЕТ СН'!$F$13-'СЕТ СН'!$F$23</f>
        <v>-578.75</v>
      </c>
      <c r="G310" s="37">
        <f>SUMIFS(СВЦЭМ!$I$34:$I$777,СВЦЭМ!$A$34:$A$777,$A310,СВЦЭМ!$B$34:$B$777,G$296)+'СЕТ СН'!$F$13-'СЕТ СН'!$F$23</f>
        <v>-578.75</v>
      </c>
      <c r="H310" s="37">
        <f>SUMIFS(СВЦЭМ!$I$34:$I$777,СВЦЭМ!$A$34:$A$777,$A310,СВЦЭМ!$B$34:$B$777,H$296)+'СЕТ СН'!$F$13-'СЕТ СН'!$F$23</f>
        <v>-578.75</v>
      </c>
      <c r="I310" s="37">
        <f>SUMIFS(СВЦЭМ!$I$34:$I$777,СВЦЭМ!$A$34:$A$777,$A310,СВЦЭМ!$B$34:$B$777,I$296)+'СЕТ СН'!$F$13-'СЕТ СН'!$F$23</f>
        <v>-578.75</v>
      </c>
      <c r="J310" s="37">
        <f>SUMIFS(СВЦЭМ!$I$34:$I$777,СВЦЭМ!$A$34:$A$777,$A310,СВЦЭМ!$B$34:$B$777,J$296)+'СЕТ СН'!$F$13-'СЕТ СН'!$F$23</f>
        <v>-578.75</v>
      </c>
      <c r="K310" s="37">
        <f>SUMIFS(СВЦЭМ!$I$34:$I$777,СВЦЭМ!$A$34:$A$777,$A310,СВЦЭМ!$B$34:$B$777,K$296)+'СЕТ СН'!$F$13-'СЕТ СН'!$F$23</f>
        <v>-578.75</v>
      </c>
      <c r="L310" s="37">
        <f>SUMIFS(СВЦЭМ!$I$34:$I$777,СВЦЭМ!$A$34:$A$777,$A310,СВЦЭМ!$B$34:$B$777,L$296)+'СЕТ СН'!$F$13-'СЕТ СН'!$F$23</f>
        <v>-578.75</v>
      </c>
      <c r="M310" s="37">
        <f>SUMIFS(СВЦЭМ!$I$34:$I$777,СВЦЭМ!$A$34:$A$777,$A310,СВЦЭМ!$B$34:$B$777,M$296)+'СЕТ СН'!$F$13-'СЕТ СН'!$F$23</f>
        <v>-578.75</v>
      </c>
      <c r="N310" s="37">
        <f>SUMIFS(СВЦЭМ!$I$34:$I$777,СВЦЭМ!$A$34:$A$777,$A310,СВЦЭМ!$B$34:$B$777,N$296)+'СЕТ СН'!$F$13-'СЕТ СН'!$F$23</f>
        <v>-578.75</v>
      </c>
      <c r="O310" s="37">
        <f>SUMIFS(СВЦЭМ!$I$34:$I$777,СВЦЭМ!$A$34:$A$777,$A310,СВЦЭМ!$B$34:$B$777,O$296)+'СЕТ СН'!$F$13-'СЕТ СН'!$F$23</f>
        <v>-578.75</v>
      </c>
      <c r="P310" s="37">
        <f>SUMIFS(СВЦЭМ!$I$34:$I$777,СВЦЭМ!$A$34:$A$777,$A310,СВЦЭМ!$B$34:$B$777,P$296)+'СЕТ СН'!$F$13-'СЕТ СН'!$F$23</f>
        <v>-578.75</v>
      </c>
      <c r="Q310" s="37">
        <f>SUMIFS(СВЦЭМ!$I$34:$I$777,СВЦЭМ!$A$34:$A$777,$A310,СВЦЭМ!$B$34:$B$777,Q$296)+'СЕТ СН'!$F$13-'СЕТ СН'!$F$23</f>
        <v>-578.75</v>
      </c>
      <c r="R310" s="37">
        <f>SUMIFS(СВЦЭМ!$I$34:$I$777,СВЦЭМ!$A$34:$A$777,$A310,СВЦЭМ!$B$34:$B$777,R$296)+'СЕТ СН'!$F$13-'СЕТ СН'!$F$23</f>
        <v>-578.75</v>
      </c>
      <c r="S310" s="37">
        <f>SUMIFS(СВЦЭМ!$I$34:$I$777,СВЦЭМ!$A$34:$A$777,$A310,СВЦЭМ!$B$34:$B$777,S$296)+'СЕТ СН'!$F$13-'СЕТ СН'!$F$23</f>
        <v>-578.75</v>
      </c>
      <c r="T310" s="37">
        <f>SUMIFS(СВЦЭМ!$I$34:$I$777,СВЦЭМ!$A$34:$A$777,$A310,СВЦЭМ!$B$34:$B$777,T$296)+'СЕТ СН'!$F$13-'СЕТ СН'!$F$23</f>
        <v>-578.75</v>
      </c>
      <c r="U310" s="37">
        <f>SUMIFS(СВЦЭМ!$I$34:$I$777,СВЦЭМ!$A$34:$A$777,$A310,СВЦЭМ!$B$34:$B$777,U$296)+'СЕТ СН'!$F$13-'СЕТ СН'!$F$23</f>
        <v>-578.75</v>
      </c>
      <c r="V310" s="37">
        <f>SUMIFS(СВЦЭМ!$I$34:$I$777,СВЦЭМ!$A$34:$A$777,$A310,СВЦЭМ!$B$34:$B$777,V$296)+'СЕТ СН'!$F$13-'СЕТ СН'!$F$23</f>
        <v>-578.75</v>
      </c>
      <c r="W310" s="37">
        <f>SUMIFS(СВЦЭМ!$I$34:$I$777,СВЦЭМ!$A$34:$A$777,$A310,СВЦЭМ!$B$34:$B$777,W$296)+'СЕТ СН'!$F$13-'СЕТ СН'!$F$23</f>
        <v>-578.75</v>
      </c>
      <c r="X310" s="37">
        <f>SUMIFS(СВЦЭМ!$I$34:$I$777,СВЦЭМ!$A$34:$A$777,$A310,СВЦЭМ!$B$34:$B$777,X$296)+'СЕТ СН'!$F$13-'СЕТ СН'!$F$23</f>
        <v>-578.75</v>
      </c>
      <c r="Y310" s="37">
        <f>SUMIFS(СВЦЭМ!$I$34:$I$777,СВЦЭМ!$A$34:$A$777,$A310,СВЦЭМ!$B$34:$B$777,Y$296)+'СЕТ СН'!$F$13-'СЕТ СН'!$F$23</f>
        <v>-578.75</v>
      </c>
    </row>
    <row r="311" spans="1:25" ht="15.75" x14ac:dyDescent="0.2">
      <c r="A311" s="36">
        <f t="shared" si="8"/>
        <v>42962</v>
      </c>
      <c r="B311" s="37">
        <f>SUMIFS(СВЦЭМ!$I$34:$I$777,СВЦЭМ!$A$34:$A$777,$A311,СВЦЭМ!$B$34:$B$777,B$296)+'СЕТ СН'!$F$13-'СЕТ СН'!$F$23</f>
        <v>-578.75</v>
      </c>
      <c r="C311" s="37">
        <f>SUMIFS(СВЦЭМ!$I$34:$I$777,СВЦЭМ!$A$34:$A$777,$A311,СВЦЭМ!$B$34:$B$777,C$296)+'СЕТ СН'!$F$13-'СЕТ СН'!$F$23</f>
        <v>-578.75</v>
      </c>
      <c r="D311" s="37">
        <f>SUMIFS(СВЦЭМ!$I$34:$I$777,СВЦЭМ!$A$34:$A$777,$A311,СВЦЭМ!$B$34:$B$777,D$296)+'СЕТ СН'!$F$13-'СЕТ СН'!$F$23</f>
        <v>-578.75</v>
      </c>
      <c r="E311" s="37">
        <f>SUMIFS(СВЦЭМ!$I$34:$I$777,СВЦЭМ!$A$34:$A$777,$A311,СВЦЭМ!$B$34:$B$777,E$296)+'СЕТ СН'!$F$13-'СЕТ СН'!$F$23</f>
        <v>-578.75</v>
      </c>
      <c r="F311" s="37">
        <f>SUMIFS(СВЦЭМ!$I$34:$I$777,СВЦЭМ!$A$34:$A$777,$A311,СВЦЭМ!$B$34:$B$777,F$296)+'СЕТ СН'!$F$13-'СЕТ СН'!$F$23</f>
        <v>-578.75</v>
      </c>
      <c r="G311" s="37">
        <f>SUMIFS(СВЦЭМ!$I$34:$I$777,СВЦЭМ!$A$34:$A$777,$A311,СВЦЭМ!$B$34:$B$777,G$296)+'СЕТ СН'!$F$13-'СЕТ СН'!$F$23</f>
        <v>-578.75</v>
      </c>
      <c r="H311" s="37">
        <f>SUMIFS(СВЦЭМ!$I$34:$I$777,СВЦЭМ!$A$34:$A$777,$A311,СВЦЭМ!$B$34:$B$777,H$296)+'СЕТ СН'!$F$13-'СЕТ СН'!$F$23</f>
        <v>-578.75</v>
      </c>
      <c r="I311" s="37">
        <f>SUMIFS(СВЦЭМ!$I$34:$I$777,СВЦЭМ!$A$34:$A$777,$A311,СВЦЭМ!$B$34:$B$777,I$296)+'СЕТ СН'!$F$13-'СЕТ СН'!$F$23</f>
        <v>-578.75</v>
      </c>
      <c r="J311" s="37">
        <f>SUMIFS(СВЦЭМ!$I$34:$I$777,СВЦЭМ!$A$34:$A$777,$A311,СВЦЭМ!$B$34:$B$777,J$296)+'СЕТ СН'!$F$13-'СЕТ СН'!$F$23</f>
        <v>-578.75</v>
      </c>
      <c r="K311" s="37">
        <f>SUMIFS(СВЦЭМ!$I$34:$I$777,СВЦЭМ!$A$34:$A$777,$A311,СВЦЭМ!$B$34:$B$777,K$296)+'СЕТ СН'!$F$13-'СЕТ СН'!$F$23</f>
        <v>-578.75</v>
      </c>
      <c r="L311" s="37">
        <f>SUMIFS(СВЦЭМ!$I$34:$I$777,СВЦЭМ!$A$34:$A$777,$A311,СВЦЭМ!$B$34:$B$777,L$296)+'СЕТ СН'!$F$13-'СЕТ СН'!$F$23</f>
        <v>-578.75</v>
      </c>
      <c r="M311" s="37">
        <f>SUMIFS(СВЦЭМ!$I$34:$I$777,СВЦЭМ!$A$34:$A$777,$A311,СВЦЭМ!$B$34:$B$777,M$296)+'СЕТ СН'!$F$13-'СЕТ СН'!$F$23</f>
        <v>-578.75</v>
      </c>
      <c r="N311" s="37">
        <f>SUMIFS(СВЦЭМ!$I$34:$I$777,СВЦЭМ!$A$34:$A$777,$A311,СВЦЭМ!$B$34:$B$777,N$296)+'СЕТ СН'!$F$13-'СЕТ СН'!$F$23</f>
        <v>-578.75</v>
      </c>
      <c r="O311" s="37">
        <f>SUMIFS(СВЦЭМ!$I$34:$I$777,СВЦЭМ!$A$34:$A$777,$A311,СВЦЭМ!$B$34:$B$777,O$296)+'СЕТ СН'!$F$13-'СЕТ СН'!$F$23</f>
        <v>-578.75</v>
      </c>
      <c r="P311" s="37">
        <f>SUMIFS(СВЦЭМ!$I$34:$I$777,СВЦЭМ!$A$34:$A$777,$A311,СВЦЭМ!$B$34:$B$777,P$296)+'СЕТ СН'!$F$13-'СЕТ СН'!$F$23</f>
        <v>-578.75</v>
      </c>
      <c r="Q311" s="37">
        <f>SUMIFS(СВЦЭМ!$I$34:$I$777,СВЦЭМ!$A$34:$A$777,$A311,СВЦЭМ!$B$34:$B$777,Q$296)+'СЕТ СН'!$F$13-'СЕТ СН'!$F$23</f>
        <v>-578.75</v>
      </c>
      <c r="R311" s="37">
        <f>SUMIFS(СВЦЭМ!$I$34:$I$777,СВЦЭМ!$A$34:$A$777,$A311,СВЦЭМ!$B$34:$B$777,R$296)+'СЕТ СН'!$F$13-'СЕТ СН'!$F$23</f>
        <v>-578.75</v>
      </c>
      <c r="S311" s="37">
        <f>SUMIFS(СВЦЭМ!$I$34:$I$777,СВЦЭМ!$A$34:$A$777,$A311,СВЦЭМ!$B$34:$B$777,S$296)+'СЕТ СН'!$F$13-'СЕТ СН'!$F$23</f>
        <v>-578.75</v>
      </c>
      <c r="T311" s="37">
        <f>SUMIFS(СВЦЭМ!$I$34:$I$777,СВЦЭМ!$A$34:$A$777,$A311,СВЦЭМ!$B$34:$B$777,T$296)+'СЕТ СН'!$F$13-'СЕТ СН'!$F$23</f>
        <v>-578.75</v>
      </c>
      <c r="U311" s="37">
        <f>SUMIFS(СВЦЭМ!$I$34:$I$777,СВЦЭМ!$A$34:$A$777,$A311,СВЦЭМ!$B$34:$B$777,U$296)+'СЕТ СН'!$F$13-'СЕТ СН'!$F$23</f>
        <v>-578.75</v>
      </c>
      <c r="V311" s="37">
        <f>SUMIFS(СВЦЭМ!$I$34:$I$777,СВЦЭМ!$A$34:$A$777,$A311,СВЦЭМ!$B$34:$B$777,V$296)+'СЕТ СН'!$F$13-'СЕТ СН'!$F$23</f>
        <v>-578.75</v>
      </c>
      <c r="W311" s="37">
        <f>SUMIFS(СВЦЭМ!$I$34:$I$777,СВЦЭМ!$A$34:$A$777,$A311,СВЦЭМ!$B$34:$B$777,W$296)+'СЕТ СН'!$F$13-'СЕТ СН'!$F$23</f>
        <v>-578.75</v>
      </c>
      <c r="X311" s="37">
        <f>SUMIFS(СВЦЭМ!$I$34:$I$777,СВЦЭМ!$A$34:$A$777,$A311,СВЦЭМ!$B$34:$B$777,X$296)+'СЕТ СН'!$F$13-'СЕТ СН'!$F$23</f>
        <v>-578.75</v>
      </c>
      <c r="Y311" s="37">
        <f>SUMIFS(СВЦЭМ!$I$34:$I$777,СВЦЭМ!$A$34:$A$777,$A311,СВЦЭМ!$B$34:$B$777,Y$296)+'СЕТ СН'!$F$13-'СЕТ СН'!$F$23</f>
        <v>-578.75</v>
      </c>
    </row>
    <row r="312" spans="1:25" ht="15.75" x14ac:dyDescent="0.2">
      <c r="A312" s="36">
        <f t="shared" si="8"/>
        <v>42963</v>
      </c>
      <c r="B312" s="37">
        <f>SUMIFS(СВЦЭМ!$I$34:$I$777,СВЦЭМ!$A$34:$A$777,$A312,СВЦЭМ!$B$34:$B$777,B$296)+'СЕТ СН'!$F$13-'СЕТ СН'!$F$23</f>
        <v>-578.75</v>
      </c>
      <c r="C312" s="37">
        <f>SUMIFS(СВЦЭМ!$I$34:$I$777,СВЦЭМ!$A$34:$A$777,$A312,СВЦЭМ!$B$34:$B$777,C$296)+'СЕТ СН'!$F$13-'СЕТ СН'!$F$23</f>
        <v>-578.75</v>
      </c>
      <c r="D312" s="37">
        <f>SUMIFS(СВЦЭМ!$I$34:$I$777,СВЦЭМ!$A$34:$A$777,$A312,СВЦЭМ!$B$34:$B$777,D$296)+'СЕТ СН'!$F$13-'СЕТ СН'!$F$23</f>
        <v>-578.75</v>
      </c>
      <c r="E312" s="37">
        <f>SUMIFS(СВЦЭМ!$I$34:$I$777,СВЦЭМ!$A$34:$A$777,$A312,СВЦЭМ!$B$34:$B$777,E$296)+'СЕТ СН'!$F$13-'СЕТ СН'!$F$23</f>
        <v>-578.75</v>
      </c>
      <c r="F312" s="37">
        <f>SUMIFS(СВЦЭМ!$I$34:$I$777,СВЦЭМ!$A$34:$A$777,$A312,СВЦЭМ!$B$34:$B$777,F$296)+'СЕТ СН'!$F$13-'СЕТ СН'!$F$23</f>
        <v>-578.75</v>
      </c>
      <c r="G312" s="37">
        <f>SUMIFS(СВЦЭМ!$I$34:$I$777,СВЦЭМ!$A$34:$A$777,$A312,СВЦЭМ!$B$34:$B$777,G$296)+'СЕТ СН'!$F$13-'СЕТ СН'!$F$23</f>
        <v>-578.75</v>
      </c>
      <c r="H312" s="37">
        <f>SUMIFS(СВЦЭМ!$I$34:$I$777,СВЦЭМ!$A$34:$A$777,$A312,СВЦЭМ!$B$34:$B$777,H$296)+'СЕТ СН'!$F$13-'СЕТ СН'!$F$23</f>
        <v>-578.75</v>
      </c>
      <c r="I312" s="37">
        <f>SUMIFS(СВЦЭМ!$I$34:$I$777,СВЦЭМ!$A$34:$A$777,$A312,СВЦЭМ!$B$34:$B$777,I$296)+'СЕТ СН'!$F$13-'СЕТ СН'!$F$23</f>
        <v>-578.75</v>
      </c>
      <c r="J312" s="37">
        <f>SUMIFS(СВЦЭМ!$I$34:$I$777,СВЦЭМ!$A$34:$A$777,$A312,СВЦЭМ!$B$34:$B$777,J$296)+'СЕТ СН'!$F$13-'СЕТ СН'!$F$23</f>
        <v>-578.75</v>
      </c>
      <c r="K312" s="37">
        <f>SUMIFS(СВЦЭМ!$I$34:$I$777,СВЦЭМ!$A$34:$A$777,$A312,СВЦЭМ!$B$34:$B$777,K$296)+'СЕТ СН'!$F$13-'СЕТ СН'!$F$23</f>
        <v>-578.75</v>
      </c>
      <c r="L312" s="37">
        <f>SUMIFS(СВЦЭМ!$I$34:$I$777,СВЦЭМ!$A$34:$A$777,$A312,СВЦЭМ!$B$34:$B$777,L$296)+'СЕТ СН'!$F$13-'СЕТ СН'!$F$23</f>
        <v>-578.75</v>
      </c>
      <c r="M312" s="37">
        <f>SUMIFS(СВЦЭМ!$I$34:$I$777,СВЦЭМ!$A$34:$A$777,$A312,СВЦЭМ!$B$34:$B$777,M$296)+'СЕТ СН'!$F$13-'СЕТ СН'!$F$23</f>
        <v>-578.75</v>
      </c>
      <c r="N312" s="37">
        <f>SUMIFS(СВЦЭМ!$I$34:$I$777,СВЦЭМ!$A$34:$A$777,$A312,СВЦЭМ!$B$34:$B$777,N$296)+'СЕТ СН'!$F$13-'СЕТ СН'!$F$23</f>
        <v>-578.75</v>
      </c>
      <c r="O312" s="37">
        <f>SUMIFS(СВЦЭМ!$I$34:$I$777,СВЦЭМ!$A$34:$A$777,$A312,СВЦЭМ!$B$34:$B$777,O$296)+'СЕТ СН'!$F$13-'СЕТ СН'!$F$23</f>
        <v>-578.75</v>
      </c>
      <c r="P312" s="37">
        <f>SUMIFS(СВЦЭМ!$I$34:$I$777,СВЦЭМ!$A$34:$A$777,$A312,СВЦЭМ!$B$34:$B$777,P$296)+'СЕТ СН'!$F$13-'СЕТ СН'!$F$23</f>
        <v>-578.75</v>
      </c>
      <c r="Q312" s="37">
        <f>SUMIFS(СВЦЭМ!$I$34:$I$777,СВЦЭМ!$A$34:$A$777,$A312,СВЦЭМ!$B$34:$B$777,Q$296)+'СЕТ СН'!$F$13-'СЕТ СН'!$F$23</f>
        <v>-578.75</v>
      </c>
      <c r="R312" s="37">
        <f>SUMIFS(СВЦЭМ!$I$34:$I$777,СВЦЭМ!$A$34:$A$777,$A312,СВЦЭМ!$B$34:$B$777,R$296)+'СЕТ СН'!$F$13-'СЕТ СН'!$F$23</f>
        <v>-578.75</v>
      </c>
      <c r="S312" s="37">
        <f>SUMIFS(СВЦЭМ!$I$34:$I$777,СВЦЭМ!$A$34:$A$777,$A312,СВЦЭМ!$B$34:$B$777,S$296)+'СЕТ СН'!$F$13-'СЕТ СН'!$F$23</f>
        <v>-578.75</v>
      </c>
      <c r="T312" s="37">
        <f>SUMIFS(СВЦЭМ!$I$34:$I$777,СВЦЭМ!$A$34:$A$777,$A312,СВЦЭМ!$B$34:$B$777,T$296)+'СЕТ СН'!$F$13-'СЕТ СН'!$F$23</f>
        <v>-578.75</v>
      </c>
      <c r="U312" s="37">
        <f>SUMIFS(СВЦЭМ!$I$34:$I$777,СВЦЭМ!$A$34:$A$777,$A312,СВЦЭМ!$B$34:$B$777,U$296)+'СЕТ СН'!$F$13-'СЕТ СН'!$F$23</f>
        <v>-578.75</v>
      </c>
      <c r="V312" s="37">
        <f>SUMIFS(СВЦЭМ!$I$34:$I$777,СВЦЭМ!$A$34:$A$777,$A312,СВЦЭМ!$B$34:$B$777,V$296)+'СЕТ СН'!$F$13-'СЕТ СН'!$F$23</f>
        <v>-578.75</v>
      </c>
      <c r="W312" s="37">
        <f>SUMIFS(СВЦЭМ!$I$34:$I$777,СВЦЭМ!$A$34:$A$777,$A312,СВЦЭМ!$B$34:$B$777,W$296)+'СЕТ СН'!$F$13-'СЕТ СН'!$F$23</f>
        <v>-578.75</v>
      </c>
      <c r="X312" s="37">
        <f>SUMIFS(СВЦЭМ!$I$34:$I$777,СВЦЭМ!$A$34:$A$777,$A312,СВЦЭМ!$B$34:$B$777,X$296)+'СЕТ СН'!$F$13-'СЕТ СН'!$F$23</f>
        <v>-578.75</v>
      </c>
      <c r="Y312" s="37">
        <f>SUMIFS(СВЦЭМ!$I$34:$I$777,СВЦЭМ!$A$34:$A$777,$A312,СВЦЭМ!$B$34:$B$777,Y$296)+'СЕТ СН'!$F$13-'СЕТ СН'!$F$23</f>
        <v>-578.75</v>
      </c>
    </row>
    <row r="313" spans="1:25" ht="15.75" x14ac:dyDescent="0.2">
      <c r="A313" s="36">
        <f t="shared" si="8"/>
        <v>42964</v>
      </c>
      <c r="B313" s="37">
        <f>SUMIFS(СВЦЭМ!$I$34:$I$777,СВЦЭМ!$A$34:$A$777,$A313,СВЦЭМ!$B$34:$B$777,B$296)+'СЕТ СН'!$F$13-'СЕТ СН'!$F$23</f>
        <v>-578.75</v>
      </c>
      <c r="C313" s="37">
        <f>SUMIFS(СВЦЭМ!$I$34:$I$777,СВЦЭМ!$A$34:$A$777,$A313,СВЦЭМ!$B$34:$B$777,C$296)+'СЕТ СН'!$F$13-'СЕТ СН'!$F$23</f>
        <v>-578.75</v>
      </c>
      <c r="D313" s="37">
        <f>SUMIFS(СВЦЭМ!$I$34:$I$777,СВЦЭМ!$A$34:$A$777,$A313,СВЦЭМ!$B$34:$B$777,D$296)+'СЕТ СН'!$F$13-'СЕТ СН'!$F$23</f>
        <v>-578.75</v>
      </c>
      <c r="E313" s="37">
        <f>SUMIFS(СВЦЭМ!$I$34:$I$777,СВЦЭМ!$A$34:$A$777,$A313,СВЦЭМ!$B$34:$B$777,E$296)+'СЕТ СН'!$F$13-'СЕТ СН'!$F$23</f>
        <v>-578.75</v>
      </c>
      <c r="F313" s="37">
        <f>SUMIFS(СВЦЭМ!$I$34:$I$777,СВЦЭМ!$A$34:$A$777,$A313,СВЦЭМ!$B$34:$B$777,F$296)+'СЕТ СН'!$F$13-'СЕТ СН'!$F$23</f>
        <v>-578.75</v>
      </c>
      <c r="G313" s="37">
        <f>SUMIFS(СВЦЭМ!$I$34:$I$777,СВЦЭМ!$A$34:$A$777,$A313,СВЦЭМ!$B$34:$B$777,G$296)+'СЕТ СН'!$F$13-'СЕТ СН'!$F$23</f>
        <v>-578.75</v>
      </c>
      <c r="H313" s="37">
        <f>SUMIFS(СВЦЭМ!$I$34:$I$777,СВЦЭМ!$A$34:$A$777,$A313,СВЦЭМ!$B$34:$B$777,H$296)+'СЕТ СН'!$F$13-'СЕТ СН'!$F$23</f>
        <v>-578.75</v>
      </c>
      <c r="I313" s="37">
        <f>SUMIFS(СВЦЭМ!$I$34:$I$777,СВЦЭМ!$A$34:$A$777,$A313,СВЦЭМ!$B$34:$B$777,I$296)+'СЕТ СН'!$F$13-'СЕТ СН'!$F$23</f>
        <v>-578.75</v>
      </c>
      <c r="J313" s="37">
        <f>SUMIFS(СВЦЭМ!$I$34:$I$777,СВЦЭМ!$A$34:$A$777,$A313,СВЦЭМ!$B$34:$B$777,J$296)+'СЕТ СН'!$F$13-'СЕТ СН'!$F$23</f>
        <v>-578.75</v>
      </c>
      <c r="K313" s="37">
        <f>SUMIFS(СВЦЭМ!$I$34:$I$777,СВЦЭМ!$A$34:$A$777,$A313,СВЦЭМ!$B$34:$B$777,K$296)+'СЕТ СН'!$F$13-'СЕТ СН'!$F$23</f>
        <v>-578.75</v>
      </c>
      <c r="L313" s="37">
        <f>SUMIFS(СВЦЭМ!$I$34:$I$777,СВЦЭМ!$A$34:$A$777,$A313,СВЦЭМ!$B$34:$B$777,L$296)+'СЕТ СН'!$F$13-'СЕТ СН'!$F$23</f>
        <v>-578.75</v>
      </c>
      <c r="M313" s="37">
        <f>SUMIFS(СВЦЭМ!$I$34:$I$777,СВЦЭМ!$A$34:$A$777,$A313,СВЦЭМ!$B$34:$B$777,M$296)+'СЕТ СН'!$F$13-'СЕТ СН'!$F$23</f>
        <v>-578.75</v>
      </c>
      <c r="N313" s="37">
        <f>SUMIFS(СВЦЭМ!$I$34:$I$777,СВЦЭМ!$A$34:$A$777,$A313,СВЦЭМ!$B$34:$B$777,N$296)+'СЕТ СН'!$F$13-'СЕТ СН'!$F$23</f>
        <v>-578.75</v>
      </c>
      <c r="O313" s="37">
        <f>SUMIFS(СВЦЭМ!$I$34:$I$777,СВЦЭМ!$A$34:$A$777,$A313,СВЦЭМ!$B$34:$B$777,O$296)+'СЕТ СН'!$F$13-'СЕТ СН'!$F$23</f>
        <v>-578.75</v>
      </c>
      <c r="P313" s="37">
        <f>SUMIFS(СВЦЭМ!$I$34:$I$777,СВЦЭМ!$A$34:$A$777,$A313,СВЦЭМ!$B$34:$B$777,P$296)+'СЕТ СН'!$F$13-'СЕТ СН'!$F$23</f>
        <v>-578.75</v>
      </c>
      <c r="Q313" s="37">
        <f>SUMIFS(СВЦЭМ!$I$34:$I$777,СВЦЭМ!$A$34:$A$777,$A313,СВЦЭМ!$B$34:$B$777,Q$296)+'СЕТ СН'!$F$13-'СЕТ СН'!$F$23</f>
        <v>-578.75</v>
      </c>
      <c r="R313" s="37">
        <f>SUMIFS(СВЦЭМ!$I$34:$I$777,СВЦЭМ!$A$34:$A$777,$A313,СВЦЭМ!$B$34:$B$777,R$296)+'СЕТ СН'!$F$13-'СЕТ СН'!$F$23</f>
        <v>-578.75</v>
      </c>
      <c r="S313" s="37">
        <f>SUMIFS(СВЦЭМ!$I$34:$I$777,СВЦЭМ!$A$34:$A$777,$A313,СВЦЭМ!$B$34:$B$777,S$296)+'СЕТ СН'!$F$13-'СЕТ СН'!$F$23</f>
        <v>-578.75</v>
      </c>
      <c r="T313" s="37">
        <f>SUMIFS(СВЦЭМ!$I$34:$I$777,СВЦЭМ!$A$34:$A$777,$A313,СВЦЭМ!$B$34:$B$777,T$296)+'СЕТ СН'!$F$13-'СЕТ СН'!$F$23</f>
        <v>-578.75</v>
      </c>
      <c r="U313" s="37">
        <f>SUMIFS(СВЦЭМ!$I$34:$I$777,СВЦЭМ!$A$34:$A$777,$A313,СВЦЭМ!$B$34:$B$777,U$296)+'СЕТ СН'!$F$13-'СЕТ СН'!$F$23</f>
        <v>-578.75</v>
      </c>
      <c r="V313" s="37">
        <f>SUMIFS(СВЦЭМ!$I$34:$I$777,СВЦЭМ!$A$34:$A$777,$A313,СВЦЭМ!$B$34:$B$777,V$296)+'СЕТ СН'!$F$13-'СЕТ СН'!$F$23</f>
        <v>-578.75</v>
      </c>
      <c r="W313" s="37">
        <f>SUMIFS(СВЦЭМ!$I$34:$I$777,СВЦЭМ!$A$34:$A$777,$A313,СВЦЭМ!$B$34:$B$777,W$296)+'СЕТ СН'!$F$13-'СЕТ СН'!$F$23</f>
        <v>-578.75</v>
      </c>
      <c r="X313" s="37">
        <f>SUMIFS(СВЦЭМ!$I$34:$I$777,СВЦЭМ!$A$34:$A$777,$A313,СВЦЭМ!$B$34:$B$777,X$296)+'СЕТ СН'!$F$13-'СЕТ СН'!$F$23</f>
        <v>-578.75</v>
      </c>
      <c r="Y313" s="37">
        <f>SUMIFS(СВЦЭМ!$I$34:$I$777,СВЦЭМ!$A$34:$A$777,$A313,СВЦЭМ!$B$34:$B$777,Y$296)+'СЕТ СН'!$F$13-'СЕТ СН'!$F$23</f>
        <v>-578.75</v>
      </c>
    </row>
    <row r="314" spans="1:25" ht="15.75" x14ac:dyDescent="0.2">
      <c r="A314" s="36">
        <f t="shared" si="8"/>
        <v>42965</v>
      </c>
      <c r="B314" s="37">
        <f>SUMIFS(СВЦЭМ!$I$34:$I$777,СВЦЭМ!$A$34:$A$777,$A314,СВЦЭМ!$B$34:$B$777,B$296)+'СЕТ СН'!$F$13-'СЕТ СН'!$F$23</f>
        <v>-578.75</v>
      </c>
      <c r="C314" s="37">
        <f>SUMIFS(СВЦЭМ!$I$34:$I$777,СВЦЭМ!$A$34:$A$777,$A314,СВЦЭМ!$B$34:$B$777,C$296)+'СЕТ СН'!$F$13-'СЕТ СН'!$F$23</f>
        <v>-578.75</v>
      </c>
      <c r="D314" s="37">
        <f>SUMIFS(СВЦЭМ!$I$34:$I$777,СВЦЭМ!$A$34:$A$777,$A314,СВЦЭМ!$B$34:$B$777,D$296)+'СЕТ СН'!$F$13-'СЕТ СН'!$F$23</f>
        <v>-578.75</v>
      </c>
      <c r="E314" s="37">
        <f>SUMIFS(СВЦЭМ!$I$34:$I$777,СВЦЭМ!$A$34:$A$777,$A314,СВЦЭМ!$B$34:$B$777,E$296)+'СЕТ СН'!$F$13-'СЕТ СН'!$F$23</f>
        <v>-578.75</v>
      </c>
      <c r="F314" s="37">
        <f>SUMIFS(СВЦЭМ!$I$34:$I$777,СВЦЭМ!$A$34:$A$777,$A314,СВЦЭМ!$B$34:$B$777,F$296)+'СЕТ СН'!$F$13-'СЕТ СН'!$F$23</f>
        <v>-578.75</v>
      </c>
      <c r="G314" s="37">
        <f>SUMIFS(СВЦЭМ!$I$34:$I$777,СВЦЭМ!$A$34:$A$777,$A314,СВЦЭМ!$B$34:$B$777,G$296)+'СЕТ СН'!$F$13-'СЕТ СН'!$F$23</f>
        <v>-578.75</v>
      </c>
      <c r="H314" s="37">
        <f>SUMIFS(СВЦЭМ!$I$34:$I$777,СВЦЭМ!$A$34:$A$777,$A314,СВЦЭМ!$B$34:$B$777,H$296)+'СЕТ СН'!$F$13-'СЕТ СН'!$F$23</f>
        <v>-578.75</v>
      </c>
      <c r="I314" s="37">
        <f>SUMIFS(СВЦЭМ!$I$34:$I$777,СВЦЭМ!$A$34:$A$777,$A314,СВЦЭМ!$B$34:$B$777,I$296)+'СЕТ СН'!$F$13-'СЕТ СН'!$F$23</f>
        <v>-578.75</v>
      </c>
      <c r="J314" s="37">
        <f>SUMIFS(СВЦЭМ!$I$34:$I$777,СВЦЭМ!$A$34:$A$777,$A314,СВЦЭМ!$B$34:$B$777,J$296)+'СЕТ СН'!$F$13-'СЕТ СН'!$F$23</f>
        <v>-578.75</v>
      </c>
      <c r="K314" s="37">
        <f>SUMIFS(СВЦЭМ!$I$34:$I$777,СВЦЭМ!$A$34:$A$777,$A314,СВЦЭМ!$B$34:$B$777,K$296)+'СЕТ СН'!$F$13-'СЕТ СН'!$F$23</f>
        <v>-578.75</v>
      </c>
      <c r="L314" s="37">
        <f>SUMIFS(СВЦЭМ!$I$34:$I$777,СВЦЭМ!$A$34:$A$777,$A314,СВЦЭМ!$B$34:$B$777,L$296)+'СЕТ СН'!$F$13-'СЕТ СН'!$F$23</f>
        <v>-578.75</v>
      </c>
      <c r="M314" s="37">
        <f>SUMIFS(СВЦЭМ!$I$34:$I$777,СВЦЭМ!$A$34:$A$777,$A314,СВЦЭМ!$B$34:$B$777,M$296)+'СЕТ СН'!$F$13-'СЕТ СН'!$F$23</f>
        <v>-578.75</v>
      </c>
      <c r="N314" s="37">
        <f>SUMIFS(СВЦЭМ!$I$34:$I$777,СВЦЭМ!$A$34:$A$777,$A314,СВЦЭМ!$B$34:$B$777,N$296)+'СЕТ СН'!$F$13-'СЕТ СН'!$F$23</f>
        <v>-578.75</v>
      </c>
      <c r="O314" s="37">
        <f>SUMIFS(СВЦЭМ!$I$34:$I$777,СВЦЭМ!$A$34:$A$777,$A314,СВЦЭМ!$B$34:$B$777,O$296)+'СЕТ СН'!$F$13-'СЕТ СН'!$F$23</f>
        <v>-578.75</v>
      </c>
      <c r="P314" s="37">
        <f>SUMIFS(СВЦЭМ!$I$34:$I$777,СВЦЭМ!$A$34:$A$777,$A314,СВЦЭМ!$B$34:$B$777,P$296)+'СЕТ СН'!$F$13-'СЕТ СН'!$F$23</f>
        <v>-578.75</v>
      </c>
      <c r="Q314" s="37">
        <f>SUMIFS(СВЦЭМ!$I$34:$I$777,СВЦЭМ!$A$34:$A$777,$A314,СВЦЭМ!$B$34:$B$777,Q$296)+'СЕТ СН'!$F$13-'СЕТ СН'!$F$23</f>
        <v>-578.75</v>
      </c>
      <c r="R314" s="37">
        <f>SUMIFS(СВЦЭМ!$I$34:$I$777,СВЦЭМ!$A$34:$A$777,$A314,СВЦЭМ!$B$34:$B$777,R$296)+'СЕТ СН'!$F$13-'СЕТ СН'!$F$23</f>
        <v>-578.75</v>
      </c>
      <c r="S314" s="37">
        <f>SUMIFS(СВЦЭМ!$I$34:$I$777,СВЦЭМ!$A$34:$A$777,$A314,СВЦЭМ!$B$34:$B$777,S$296)+'СЕТ СН'!$F$13-'СЕТ СН'!$F$23</f>
        <v>-578.75</v>
      </c>
      <c r="T314" s="37">
        <f>SUMIFS(СВЦЭМ!$I$34:$I$777,СВЦЭМ!$A$34:$A$777,$A314,СВЦЭМ!$B$34:$B$777,T$296)+'СЕТ СН'!$F$13-'СЕТ СН'!$F$23</f>
        <v>-578.75</v>
      </c>
      <c r="U314" s="37">
        <f>SUMIFS(СВЦЭМ!$I$34:$I$777,СВЦЭМ!$A$34:$A$777,$A314,СВЦЭМ!$B$34:$B$777,U$296)+'СЕТ СН'!$F$13-'СЕТ СН'!$F$23</f>
        <v>-578.75</v>
      </c>
      <c r="V314" s="37">
        <f>SUMIFS(СВЦЭМ!$I$34:$I$777,СВЦЭМ!$A$34:$A$777,$A314,СВЦЭМ!$B$34:$B$777,V$296)+'СЕТ СН'!$F$13-'СЕТ СН'!$F$23</f>
        <v>-578.75</v>
      </c>
      <c r="W314" s="37">
        <f>SUMIFS(СВЦЭМ!$I$34:$I$777,СВЦЭМ!$A$34:$A$777,$A314,СВЦЭМ!$B$34:$B$777,W$296)+'СЕТ СН'!$F$13-'СЕТ СН'!$F$23</f>
        <v>-578.75</v>
      </c>
      <c r="X314" s="37">
        <f>SUMIFS(СВЦЭМ!$I$34:$I$777,СВЦЭМ!$A$34:$A$777,$A314,СВЦЭМ!$B$34:$B$777,X$296)+'СЕТ СН'!$F$13-'СЕТ СН'!$F$23</f>
        <v>-578.75</v>
      </c>
      <c r="Y314" s="37">
        <f>SUMIFS(СВЦЭМ!$I$34:$I$777,СВЦЭМ!$A$34:$A$777,$A314,СВЦЭМ!$B$34:$B$777,Y$296)+'СЕТ СН'!$F$13-'СЕТ СН'!$F$23</f>
        <v>-578.75</v>
      </c>
    </row>
    <row r="315" spans="1:25" ht="15.75" x14ac:dyDescent="0.2">
      <c r="A315" s="36">
        <f t="shared" si="8"/>
        <v>42966</v>
      </c>
      <c r="B315" s="37">
        <f>SUMIFS(СВЦЭМ!$I$34:$I$777,СВЦЭМ!$A$34:$A$777,$A315,СВЦЭМ!$B$34:$B$777,B$296)+'СЕТ СН'!$F$13-'СЕТ СН'!$F$23</f>
        <v>-578.75</v>
      </c>
      <c r="C315" s="37">
        <f>SUMIFS(СВЦЭМ!$I$34:$I$777,СВЦЭМ!$A$34:$A$777,$A315,СВЦЭМ!$B$34:$B$777,C$296)+'СЕТ СН'!$F$13-'СЕТ СН'!$F$23</f>
        <v>-578.75</v>
      </c>
      <c r="D315" s="37">
        <f>SUMIFS(СВЦЭМ!$I$34:$I$777,СВЦЭМ!$A$34:$A$777,$A315,СВЦЭМ!$B$34:$B$777,D$296)+'СЕТ СН'!$F$13-'СЕТ СН'!$F$23</f>
        <v>-578.75</v>
      </c>
      <c r="E315" s="37">
        <f>SUMIFS(СВЦЭМ!$I$34:$I$777,СВЦЭМ!$A$34:$A$777,$A315,СВЦЭМ!$B$34:$B$777,E$296)+'СЕТ СН'!$F$13-'СЕТ СН'!$F$23</f>
        <v>-578.75</v>
      </c>
      <c r="F315" s="37">
        <f>SUMIFS(СВЦЭМ!$I$34:$I$777,СВЦЭМ!$A$34:$A$777,$A315,СВЦЭМ!$B$34:$B$777,F$296)+'СЕТ СН'!$F$13-'СЕТ СН'!$F$23</f>
        <v>-578.75</v>
      </c>
      <c r="G315" s="37">
        <f>SUMIFS(СВЦЭМ!$I$34:$I$777,СВЦЭМ!$A$34:$A$777,$A315,СВЦЭМ!$B$34:$B$777,G$296)+'СЕТ СН'!$F$13-'СЕТ СН'!$F$23</f>
        <v>-578.75</v>
      </c>
      <c r="H315" s="37">
        <f>SUMIFS(СВЦЭМ!$I$34:$I$777,СВЦЭМ!$A$34:$A$777,$A315,СВЦЭМ!$B$34:$B$777,H$296)+'СЕТ СН'!$F$13-'СЕТ СН'!$F$23</f>
        <v>-578.75</v>
      </c>
      <c r="I315" s="37">
        <f>SUMIFS(СВЦЭМ!$I$34:$I$777,СВЦЭМ!$A$34:$A$777,$A315,СВЦЭМ!$B$34:$B$777,I$296)+'СЕТ СН'!$F$13-'СЕТ СН'!$F$23</f>
        <v>-578.75</v>
      </c>
      <c r="J315" s="37">
        <f>SUMIFS(СВЦЭМ!$I$34:$I$777,СВЦЭМ!$A$34:$A$777,$A315,СВЦЭМ!$B$34:$B$777,J$296)+'СЕТ СН'!$F$13-'СЕТ СН'!$F$23</f>
        <v>-578.75</v>
      </c>
      <c r="K315" s="37">
        <f>SUMIFS(СВЦЭМ!$I$34:$I$777,СВЦЭМ!$A$34:$A$777,$A315,СВЦЭМ!$B$34:$B$777,K$296)+'СЕТ СН'!$F$13-'СЕТ СН'!$F$23</f>
        <v>-578.75</v>
      </c>
      <c r="L315" s="37">
        <f>SUMIFS(СВЦЭМ!$I$34:$I$777,СВЦЭМ!$A$34:$A$777,$A315,СВЦЭМ!$B$34:$B$777,L$296)+'СЕТ СН'!$F$13-'СЕТ СН'!$F$23</f>
        <v>-578.75</v>
      </c>
      <c r="M315" s="37">
        <f>SUMIFS(СВЦЭМ!$I$34:$I$777,СВЦЭМ!$A$34:$A$777,$A315,СВЦЭМ!$B$34:$B$777,M$296)+'СЕТ СН'!$F$13-'СЕТ СН'!$F$23</f>
        <v>-578.75</v>
      </c>
      <c r="N315" s="37">
        <f>SUMIFS(СВЦЭМ!$I$34:$I$777,СВЦЭМ!$A$34:$A$777,$A315,СВЦЭМ!$B$34:$B$777,N$296)+'СЕТ СН'!$F$13-'СЕТ СН'!$F$23</f>
        <v>-578.75</v>
      </c>
      <c r="O315" s="37">
        <f>SUMIFS(СВЦЭМ!$I$34:$I$777,СВЦЭМ!$A$34:$A$777,$A315,СВЦЭМ!$B$34:$B$777,O$296)+'СЕТ СН'!$F$13-'СЕТ СН'!$F$23</f>
        <v>-578.75</v>
      </c>
      <c r="P315" s="37">
        <f>SUMIFS(СВЦЭМ!$I$34:$I$777,СВЦЭМ!$A$34:$A$777,$A315,СВЦЭМ!$B$34:$B$777,P$296)+'СЕТ СН'!$F$13-'СЕТ СН'!$F$23</f>
        <v>-578.75</v>
      </c>
      <c r="Q315" s="37">
        <f>SUMIFS(СВЦЭМ!$I$34:$I$777,СВЦЭМ!$A$34:$A$777,$A315,СВЦЭМ!$B$34:$B$777,Q$296)+'СЕТ СН'!$F$13-'СЕТ СН'!$F$23</f>
        <v>-578.75</v>
      </c>
      <c r="R315" s="37">
        <f>SUMIFS(СВЦЭМ!$I$34:$I$777,СВЦЭМ!$A$34:$A$777,$A315,СВЦЭМ!$B$34:$B$777,R$296)+'СЕТ СН'!$F$13-'СЕТ СН'!$F$23</f>
        <v>-578.75</v>
      </c>
      <c r="S315" s="37">
        <f>SUMIFS(СВЦЭМ!$I$34:$I$777,СВЦЭМ!$A$34:$A$777,$A315,СВЦЭМ!$B$34:$B$777,S$296)+'СЕТ СН'!$F$13-'СЕТ СН'!$F$23</f>
        <v>-578.75</v>
      </c>
      <c r="T315" s="37">
        <f>SUMIFS(СВЦЭМ!$I$34:$I$777,СВЦЭМ!$A$34:$A$777,$A315,СВЦЭМ!$B$34:$B$777,T$296)+'СЕТ СН'!$F$13-'СЕТ СН'!$F$23</f>
        <v>-578.75</v>
      </c>
      <c r="U315" s="37">
        <f>SUMIFS(СВЦЭМ!$I$34:$I$777,СВЦЭМ!$A$34:$A$777,$A315,СВЦЭМ!$B$34:$B$777,U$296)+'СЕТ СН'!$F$13-'СЕТ СН'!$F$23</f>
        <v>-578.75</v>
      </c>
      <c r="V315" s="37">
        <f>SUMIFS(СВЦЭМ!$I$34:$I$777,СВЦЭМ!$A$34:$A$777,$A315,СВЦЭМ!$B$34:$B$777,V$296)+'СЕТ СН'!$F$13-'СЕТ СН'!$F$23</f>
        <v>-578.75</v>
      </c>
      <c r="W315" s="37">
        <f>SUMIFS(СВЦЭМ!$I$34:$I$777,СВЦЭМ!$A$34:$A$777,$A315,СВЦЭМ!$B$34:$B$777,W$296)+'СЕТ СН'!$F$13-'СЕТ СН'!$F$23</f>
        <v>-578.75</v>
      </c>
      <c r="X315" s="37">
        <f>SUMIFS(СВЦЭМ!$I$34:$I$777,СВЦЭМ!$A$34:$A$777,$A315,СВЦЭМ!$B$34:$B$777,X$296)+'СЕТ СН'!$F$13-'СЕТ СН'!$F$23</f>
        <v>-578.75</v>
      </c>
      <c r="Y315" s="37">
        <f>SUMIFS(СВЦЭМ!$I$34:$I$777,СВЦЭМ!$A$34:$A$777,$A315,СВЦЭМ!$B$34:$B$777,Y$296)+'СЕТ СН'!$F$13-'СЕТ СН'!$F$23</f>
        <v>-578.75</v>
      </c>
    </row>
    <row r="316" spans="1:25" ht="15.75" x14ac:dyDescent="0.2">
      <c r="A316" s="36">
        <f t="shared" si="8"/>
        <v>42967</v>
      </c>
      <c r="B316" s="37">
        <f>SUMIFS(СВЦЭМ!$I$34:$I$777,СВЦЭМ!$A$34:$A$777,$A316,СВЦЭМ!$B$34:$B$777,B$296)+'СЕТ СН'!$F$13-'СЕТ СН'!$F$23</f>
        <v>-578.75</v>
      </c>
      <c r="C316" s="37">
        <f>SUMIFS(СВЦЭМ!$I$34:$I$777,СВЦЭМ!$A$34:$A$777,$A316,СВЦЭМ!$B$34:$B$777,C$296)+'СЕТ СН'!$F$13-'СЕТ СН'!$F$23</f>
        <v>-578.75</v>
      </c>
      <c r="D316" s="37">
        <f>SUMIFS(СВЦЭМ!$I$34:$I$777,СВЦЭМ!$A$34:$A$777,$A316,СВЦЭМ!$B$34:$B$777,D$296)+'СЕТ СН'!$F$13-'СЕТ СН'!$F$23</f>
        <v>-578.75</v>
      </c>
      <c r="E316" s="37">
        <f>SUMIFS(СВЦЭМ!$I$34:$I$777,СВЦЭМ!$A$34:$A$777,$A316,СВЦЭМ!$B$34:$B$777,E$296)+'СЕТ СН'!$F$13-'СЕТ СН'!$F$23</f>
        <v>-578.75</v>
      </c>
      <c r="F316" s="37">
        <f>SUMIFS(СВЦЭМ!$I$34:$I$777,СВЦЭМ!$A$34:$A$777,$A316,СВЦЭМ!$B$34:$B$777,F$296)+'СЕТ СН'!$F$13-'СЕТ СН'!$F$23</f>
        <v>-578.75</v>
      </c>
      <c r="G316" s="37">
        <f>SUMIFS(СВЦЭМ!$I$34:$I$777,СВЦЭМ!$A$34:$A$777,$A316,СВЦЭМ!$B$34:$B$777,G$296)+'СЕТ СН'!$F$13-'СЕТ СН'!$F$23</f>
        <v>-578.75</v>
      </c>
      <c r="H316" s="37">
        <f>SUMIFS(СВЦЭМ!$I$34:$I$777,СВЦЭМ!$A$34:$A$777,$A316,СВЦЭМ!$B$34:$B$777,H$296)+'СЕТ СН'!$F$13-'СЕТ СН'!$F$23</f>
        <v>-578.75</v>
      </c>
      <c r="I316" s="37">
        <f>SUMIFS(СВЦЭМ!$I$34:$I$777,СВЦЭМ!$A$34:$A$777,$A316,СВЦЭМ!$B$34:$B$777,I$296)+'СЕТ СН'!$F$13-'СЕТ СН'!$F$23</f>
        <v>-578.75</v>
      </c>
      <c r="J316" s="37">
        <f>SUMIFS(СВЦЭМ!$I$34:$I$777,СВЦЭМ!$A$34:$A$777,$A316,СВЦЭМ!$B$34:$B$777,J$296)+'СЕТ СН'!$F$13-'СЕТ СН'!$F$23</f>
        <v>-578.75</v>
      </c>
      <c r="K316" s="37">
        <f>SUMIFS(СВЦЭМ!$I$34:$I$777,СВЦЭМ!$A$34:$A$777,$A316,СВЦЭМ!$B$34:$B$777,K$296)+'СЕТ СН'!$F$13-'СЕТ СН'!$F$23</f>
        <v>-578.75</v>
      </c>
      <c r="L316" s="37">
        <f>SUMIFS(СВЦЭМ!$I$34:$I$777,СВЦЭМ!$A$34:$A$777,$A316,СВЦЭМ!$B$34:$B$777,L$296)+'СЕТ СН'!$F$13-'СЕТ СН'!$F$23</f>
        <v>-578.75</v>
      </c>
      <c r="M316" s="37">
        <f>SUMIFS(СВЦЭМ!$I$34:$I$777,СВЦЭМ!$A$34:$A$777,$A316,СВЦЭМ!$B$34:$B$777,M$296)+'СЕТ СН'!$F$13-'СЕТ СН'!$F$23</f>
        <v>-578.75</v>
      </c>
      <c r="N316" s="37">
        <f>SUMIFS(СВЦЭМ!$I$34:$I$777,СВЦЭМ!$A$34:$A$777,$A316,СВЦЭМ!$B$34:$B$777,N$296)+'СЕТ СН'!$F$13-'СЕТ СН'!$F$23</f>
        <v>-578.75</v>
      </c>
      <c r="O316" s="37">
        <f>SUMIFS(СВЦЭМ!$I$34:$I$777,СВЦЭМ!$A$34:$A$777,$A316,СВЦЭМ!$B$34:$B$777,O$296)+'СЕТ СН'!$F$13-'СЕТ СН'!$F$23</f>
        <v>-578.75</v>
      </c>
      <c r="P316" s="37">
        <f>SUMIFS(СВЦЭМ!$I$34:$I$777,СВЦЭМ!$A$34:$A$777,$A316,СВЦЭМ!$B$34:$B$777,P$296)+'СЕТ СН'!$F$13-'СЕТ СН'!$F$23</f>
        <v>-578.75</v>
      </c>
      <c r="Q316" s="37">
        <f>SUMIFS(СВЦЭМ!$I$34:$I$777,СВЦЭМ!$A$34:$A$777,$A316,СВЦЭМ!$B$34:$B$777,Q$296)+'СЕТ СН'!$F$13-'СЕТ СН'!$F$23</f>
        <v>-578.75</v>
      </c>
      <c r="R316" s="37">
        <f>SUMIFS(СВЦЭМ!$I$34:$I$777,СВЦЭМ!$A$34:$A$777,$A316,СВЦЭМ!$B$34:$B$777,R$296)+'СЕТ СН'!$F$13-'СЕТ СН'!$F$23</f>
        <v>-578.75</v>
      </c>
      <c r="S316" s="37">
        <f>SUMIFS(СВЦЭМ!$I$34:$I$777,СВЦЭМ!$A$34:$A$777,$A316,СВЦЭМ!$B$34:$B$777,S$296)+'СЕТ СН'!$F$13-'СЕТ СН'!$F$23</f>
        <v>-578.75</v>
      </c>
      <c r="T316" s="37">
        <f>SUMIFS(СВЦЭМ!$I$34:$I$777,СВЦЭМ!$A$34:$A$777,$A316,СВЦЭМ!$B$34:$B$777,T$296)+'СЕТ СН'!$F$13-'СЕТ СН'!$F$23</f>
        <v>-578.75</v>
      </c>
      <c r="U316" s="37">
        <f>SUMIFS(СВЦЭМ!$I$34:$I$777,СВЦЭМ!$A$34:$A$777,$A316,СВЦЭМ!$B$34:$B$777,U$296)+'СЕТ СН'!$F$13-'СЕТ СН'!$F$23</f>
        <v>-578.75</v>
      </c>
      <c r="V316" s="37">
        <f>SUMIFS(СВЦЭМ!$I$34:$I$777,СВЦЭМ!$A$34:$A$777,$A316,СВЦЭМ!$B$34:$B$777,V$296)+'СЕТ СН'!$F$13-'СЕТ СН'!$F$23</f>
        <v>-578.75</v>
      </c>
      <c r="W316" s="37">
        <f>SUMIFS(СВЦЭМ!$I$34:$I$777,СВЦЭМ!$A$34:$A$777,$A316,СВЦЭМ!$B$34:$B$777,W$296)+'СЕТ СН'!$F$13-'СЕТ СН'!$F$23</f>
        <v>-578.75</v>
      </c>
      <c r="X316" s="37">
        <f>SUMIFS(СВЦЭМ!$I$34:$I$777,СВЦЭМ!$A$34:$A$777,$A316,СВЦЭМ!$B$34:$B$777,X$296)+'СЕТ СН'!$F$13-'СЕТ СН'!$F$23</f>
        <v>-578.75</v>
      </c>
      <c r="Y316" s="37">
        <f>SUMIFS(СВЦЭМ!$I$34:$I$777,СВЦЭМ!$A$34:$A$777,$A316,СВЦЭМ!$B$34:$B$777,Y$296)+'СЕТ СН'!$F$13-'СЕТ СН'!$F$23</f>
        <v>-578.75</v>
      </c>
    </row>
    <row r="317" spans="1:25" ht="15.75" x14ac:dyDescent="0.2">
      <c r="A317" s="36">
        <f t="shared" si="8"/>
        <v>42968</v>
      </c>
      <c r="B317" s="37">
        <f>SUMIFS(СВЦЭМ!$I$34:$I$777,СВЦЭМ!$A$34:$A$777,$A317,СВЦЭМ!$B$34:$B$777,B$296)+'СЕТ СН'!$F$13-'СЕТ СН'!$F$23</f>
        <v>-578.75</v>
      </c>
      <c r="C317" s="37">
        <f>SUMIFS(СВЦЭМ!$I$34:$I$777,СВЦЭМ!$A$34:$A$777,$A317,СВЦЭМ!$B$34:$B$777,C$296)+'СЕТ СН'!$F$13-'СЕТ СН'!$F$23</f>
        <v>-578.75</v>
      </c>
      <c r="D317" s="37">
        <f>SUMIFS(СВЦЭМ!$I$34:$I$777,СВЦЭМ!$A$34:$A$777,$A317,СВЦЭМ!$B$34:$B$777,D$296)+'СЕТ СН'!$F$13-'СЕТ СН'!$F$23</f>
        <v>-578.75</v>
      </c>
      <c r="E317" s="37">
        <f>SUMIFS(СВЦЭМ!$I$34:$I$777,СВЦЭМ!$A$34:$A$777,$A317,СВЦЭМ!$B$34:$B$777,E$296)+'СЕТ СН'!$F$13-'СЕТ СН'!$F$23</f>
        <v>-578.75</v>
      </c>
      <c r="F317" s="37">
        <f>SUMIFS(СВЦЭМ!$I$34:$I$777,СВЦЭМ!$A$34:$A$777,$A317,СВЦЭМ!$B$34:$B$777,F$296)+'СЕТ СН'!$F$13-'СЕТ СН'!$F$23</f>
        <v>-578.75</v>
      </c>
      <c r="G317" s="37">
        <f>SUMIFS(СВЦЭМ!$I$34:$I$777,СВЦЭМ!$A$34:$A$777,$A317,СВЦЭМ!$B$34:$B$777,G$296)+'СЕТ СН'!$F$13-'СЕТ СН'!$F$23</f>
        <v>-578.75</v>
      </c>
      <c r="H317" s="37">
        <f>SUMIFS(СВЦЭМ!$I$34:$I$777,СВЦЭМ!$A$34:$A$777,$A317,СВЦЭМ!$B$34:$B$777,H$296)+'СЕТ СН'!$F$13-'СЕТ СН'!$F$23</f>
        <v>-578.75</v>
      </c>
      <c r="I317" s="37">
        <f>SUMIFS(СВЦЭМ!$I$34:$I$777,СВЦЭМ!$A$34:$A$777,$A317,СВЦЭМ!$B$34:$B$777,I$296)+'СЕТ СН'!$F$13-'СЕТ СН'!$F$23</f>
        <v>-578.75</v>
      </c>
      <c r="J317" s="37">
        <f>SUMIFS(СВЦЭМ!$I$34:$I$777,СВЦЭМ!$A$34:$A$777,$A317,СВЦЭМ!$B$34:$B$777,J$296)+'СЕТ СН'!$F$13-'СЕТ СН'!$F$23</f>
        <v>-578.75</v>
      </c>
      <c r="K317" s="37">
        <f>SUMIFS(СВЦЭМ!$I$34:$I$777,СВЦЭМ!$A$34:$A$777,$A317,СВЦЭМ!$B$34:$B$777,K$296)+'СЕТ СН'!$F$13-'СЕТ СН'!$F$23</f>
        <v>-578.75</v>
      </c>
      <c r="L317" s="37">
        <f>SUMIFS(СВЦЭМ!$I$34:$I$777,СВЦЭМ!$A$34:$A$777,$A317,СВЦЭМ!$B$34:$B$777,L$296)+'СЕТ СН'!$F$13-'СЕТ СН'!$F$23</f>
        <v>-578.75</v>
      </c>
      <c r="M317" s="37">
        <f>SUMIFS(СВЦЭМ!$I$34:$I$777,СВЦЭМ!$A$34:$A$777,$A317,СВЦЭМ!$B$34:$B$777,M$296)+'СЕТ СН'!$F$13-'СЕТ СН'!$F$23</f>
        <v>-578.75</v>
      </c>
      <c r="N317" s="37">
        <f>SUMIFS(СВЦЭМ!$I$34:$I$777,СВЦЭМ!$A$34:$A$777,$A317,СВЦЭМ!$B$34:$B$777,N$296)+'СЕТ СН'!$F$13-'СЕТ СН'!$F$23</f>
        <v>-578.75</v>
      </c>
      <c r="O317" s="37">
        <f>SUMIFS(СВЦЭМ!$I$34:$I$777,СВЦЭМ!$A$34:$A$777,$A317,СВЦЭМ!$B$34:$B$777,O$296)+'СЕТ СН'!$F$13-'СЕТ СН'!$F$23</f>
        <v>-578.75</v>
      </c>
      <c r="P317" s="37">
        <f>SUMIFS(СВЦЭМ!$I$34:$I$777,СВЦЭМ!$A$34:$A$777,$A317,СВЦЭМ!$B$34:$B$777,P$296)+'СЕТ СН'!$F$13-'СЕТ СН'!$F$23</f>
        <v>-578.75</v>
      </c>
      <c r="Q317" s="37">
        <f>SUMIFS(СВЦЭМ!$I$34:$I$777,СВЦЭМ!$A$34:$A$777,$A317,СВЦЭМ!$B$34:$B$777,Q$296)+'СЕТ СН'!$F$13-'СЕТ СН'!$F$23</f>
        <v>-578.75</v>
      </c>
      <c r="R317" s="37">
        <f>SUMIFS(СВЦЭМ!$I$34:$I$777,СВЦЭМ!$A$34:$A$777,$A317,СВЦЭМ!$B$34:$B$777,R$296)+'СЕТ СН'!$F$13-'СЕТ СН'!$F$23</f>
        <v>-578.75</v>
      </c>
      <c r="S317" s="37">
        <f>SUMIFS(СВЦЭМ!$I$34:$I$777,СВЦЭМ!$A$34:$A$777,$A317,СВЦЭМ!$B$34:$B$777,S$296)+'СЕТ СН'!$F$13-'СЕТ СН'!$F$23</f>
        <v>-578.75</v>
      </c>
      <c r="T317" s="37">
        <f>SUMIFS(СВЦЭМ!$I$34:$I$777,СВЦЭМ!$A$34:$A$777,$A317,СВЦЭМ!$B$34:$B$777,T$296)+'СЕТ СН'!$F$13-'СЕТ СН'!$F$23</f>
        <v>-578.75</v>
      </c>
      <c r="U317" s="37">
        <f>SUMIFS(СВЦЭМ!$I$34:$I$777,СВЦЭМ!$A$34:$A$777,$A317,СВЦЭМ!$B$34:$B$777,U$296)+'СЕТ СН'!$F$13-'СЕТ СН'!$F$23</f>
        <v>-578.75</v>
      </c>
      <c r="V317" s="37">
        <f>SUMIFS(СВЦЭМ!$I$34:$I$777,СВЦЭМ!$A$34:$A$777,$A317,СВЦЭМ!$B$34:$B$777,V$296)+'СЕТ СН'!$F$13-'СЕТ СН'!$F$23</f>
        <v>-578.75</v>
      </c>
      <c r="W317" s="37">
        <f>SUMIFS(СВЦЭМ!$I$34:$I$777,СВЦЭМ!$A$34:$A$777,$A317,СВЦЭМ!$B$34:$B$777,W$296)+'СЕТ СН'!$F$13-'СЕТ СН'!$F$23</f>
        <v>-578.75</v>
      </c>
      <c r="X317" s="37">
        <f>SUMIFS(СВЦЭМ!$I$34:$I$777,СВЦЭМ!$A$34:$A$777,$A317,СВЦЭМ!$B$34:$B$777,X$296)+'СЕТ СН'!$F$13-'СЕТ СН'!$F$23</f>
        <v>-578.75</v>
      </c>
      <c r="Y317" s="37">
        <f>SUMIFS(СВЦЭМ!$I$34:$I$777,СВЦЭМ!$A$34:$A$777,$A317,СВЦЭМ!$B$34:$B$777,Y$296)+'СЕТ СН'!$F$13-'СЕТ СН'!$F$23</f>
        <v>-578.75</v>
      </c>
    </row>
    <row r="318" spans="1:25" ht="15.75" x14ac:dyDescent="0.2">
      <c r="A318" s="36">
        <f t="shared" si="8"/>
        <v>42969</v>
      </c>
      <c r="B318" s="37">
        <f>SUMIFS(СВЦЭМ!$I$34:$I$777,СВЦЭМ!$A$34:$A$777,$A318,СВЦЭМ!$B$34:$B$777,B$296)+'СЕТ СН'!$F$13-'СЕТ СН'!$F$23</f>
        <v>-578.75</v>
      </c>
      <c r="C318" s="37">
        <f>SUMIFS(СВЦЭМ!$I$34:$I$777,СВЦЭМ!$A$34:$A$777,$A318,СВЦЭМ!$B$34:$B$777,C$296)+'СЕТ СН'!$F$13-'СЕТ СН'!$F$23</f>
        <v>-578.75</v>
      </c>
      <c r="D318" s="37">
        <f>SUMIFS(СВЦЭМ!$I$34:$I$777,СВЦЭМ!$A$34:$A$777,$A318,СВЦЭМ!$B$34:$B$777,D$296)+'СЕТ СН'!$F$13-'СЕТ СН'!$F$23</f>
        <v>-578.75</v>
      </c>
      <c r="E318" s="37">
        <f>SUMIFS(СВЦЭМ!$I$34:$I$777,СВЦЭМ!$A$34:$A$777,$A318,СВЦЭМ!$B$34:$B$777,E$296)+'СЕТ СН'!$F$13-'СЕТ СН'!$F$23</f>
        <v>-578.75</v>
      </c>
      <c r="F318" s="37">
        <f>SUMIFS(СВЦЭМ!$I$34:$I$777,СВЦЭМ!$A$34:$A$777,$A318,СВЦЭМ!$B$34:$B$777,F$296)+'СЕТ СН'!$F$13-'СЕТ СН'!$F$23</f>
        <v>-578.75</v>
      </c>
      <c r="G318" s="37">
        <f>SUMIFS(СВЦЭМ!$I$34:$I$777,СВЦЭМ!$A$34:$A$777,$A318,СВЦЭМ!$B$34:$B$777,G$296)+'СЕТ СН'!$F$13-'СЕТ СН'!$F$23</f>
        <v>-578.75</v>
      </c>
      <c r="H318" s="37">
        <f>SUMIFS(СВЦЭМ!$I$34:$I$777,СВЦЭМ!$A$34:$A$777,$A318,СВЦЭМ!$B$34:$B$777,H$296)+'СЕТ СН'!$F$13-'СЕТ СН'!$F$23</f>
        <v>-578.75</v>
      </c>
      <c r="I318" s="37">
        <f>SUMIFS(СВЦЭМ!$I$34:$I$777,СВЦЭМ!$A$34:$A$777,$A318,СВЦЭМ!$B$34:$B$777,I$296)+'СЕТ СН'!$F$13-'СЕТ СН'!$F$23</f>
        <v>-578.75</v>
      </c>
      <c r="J318" s="37">
        <f>SUMIFS(СВЦЭМ!$I$34:$I$777,СВЦЭМ!$A$34:$A$777,$A318,СВЦЭМ!$B$34:$B$777,J$296)+'СЕТ СН'!$F$13-'СЕТ СН'!$F$23</f>
        <v>-578.75</v>
      </c>
      <c r="K318" s="37">
        <f>SUMIFS(СВЦЭМ!$I$34:$I$777,СВЦЭМ!$A$34:$A$777,$A318,СВЦЭМ!$B$34:$B$777,K$296)+'СЕТ СН'!$F$13-'СЕТ СН'!$F$23</f>
        <v>-578.75</v>
      </c>
      <c r="L318" s="37">
        <f>SUMIFS(СВЦЭМ!$I$34:$I$777,СВЦЭМ!$A$34:$A$777,$A318,СВЦЭМ!$B$34:$B$777,L$296)+'СЕТ СН'!$F$13-'СЕТ СН'!$F$23</f>
        <v>-578.75</v>
      </c>
      <c r="M318" s="37">
        <f>SUMIFS(СВЦЭМ!$I$34:$I$777,СВЦЭМ!$A$34:$A$777,$A318,СВЦЭМ!$B$34:$B$777,M$296)+'СЕТ СН'!$F$13-'СЕТ СН'!$F$23</f>
        <v>-578.75</v>
      </c>
      <c r="N318" s="37">
        <f>SUMIFS(СВЦЭМ!$I$34:$I$777,СВЦЭМ!$A$34:$A$777,$A318,СВЦЭМ!$B$34:$B$777,N$296)+'СЕТ СН'!$F$13-'СЕТ СН'!$F$23</f>
        <v>-578.75</v>
      </c>
      <c r="O318" s="37">
        <f>SUMIFS(СВЦЭМ!$I$34:$I$777,СВЦЭМ!$A$34:$A$777,$A318,СВЦЭМ!$B$34:$B$777,O$296)+'СЕТ СН'!$F$13-'СЕТ СН'!$F$23</f>
        <v>-578.75</v>
      </c>
      <c r="P318" s="37">
        <f>SUMIFS(СВЦЭМ!$I$34:$I$777,СВЦЭМ!$A$34:$A$777,$A318,СВЦЭМ!$B$34:$B$777,P$296)+'СЕТ СН'!$F$13-'СЕТ СН'!$F$23</f>
        <v>-578.75</v>
      </c>
      <c r="Q318" s="37">
        <f>SUMIFS(СВЦЭМ!$I$34:$I$777,СВЦЭМ!$A$34:$A$777,$A318,СВЦЭМ!$B$34:$B$777,Q$296)+'СЕТ СН'!$F$13-'СЕТ СН'!$F$23</f>
        <v>-578.75</v>
      </c>
      <c r="R318" s="37">
        <f>SUMIFS(СВЦЭМ!$I$34:$I$777,СВЦЭМ!$A$34:$A$777,$A318,СВЦЭМ!$B$34:$B$777,R$296)+'СЕТ СН'!$F$13-'СЕТ СН'!$F$23</f>
        <v>-578.75</v>
      </c>
      <c r="S318" s="37">
        <f>SUMIFS(СВЦЭМ!$I$34:$I$777,СВЦЭМ!$A$34:$A$777,$A318,СВЦЭМ!$B$34:$B$777,S$296)+'СЕТ СН'!$F$13-'СЕТ СН'!$F$23</f>
        <v>-578.75</v>
      </c>
      <c r="T318" s="37">
        <f>SUMIFS(СВЦЭМ!$I$34:$I$777,СВЦЭМ!$A$34:$A$777,$A318,СВЦЭМ!$B$34:$B$777,T$296)+'СЕТ СН'!$F$13-'СЕТ СН'!$F$23</f>
        <v>-578.75</v>
      </c>
      <c r="U318" s="37">
        <f>SUMIFS(СВЦЭМ!$I$34:$I$777,СВЦЭМ!$A$34:$A$777,$A318,СВЦЭМ!$B$34:$B$777,U$296)+'СЕТ СН'!$F$13-'СЕТ СН'!$F$23</f>
        <v>-578.75</v>
      </c>
      <c r="V318" s="37">
        <f>SUMIFS(СВЦЭМ!$I$34:$I$777,СВЦЭМ!$A$34:$A$777,$A318,СВЦЭМ!$B$34:$B$777,V$296)+'СЕТ СН'!$F$13-'СЕТ СН'!$F$23</f>
        <v>-578.75</v>
      </c>
      <c r="W318" s="37">
        <f>SUMIFS(СВЦЭМ!$I$34:$I$777,СВЦЭМ!$A$34:$A$777,$A318,СВЦЭМ!$B$34:$B$777,W$296)+'СЕТ СН'!$F$13-'СЕТ СН'!$F$23</f>
        <v>-578.75</v>
      </c>
      <c r="X318" s="37">
        <f>SUMIFS(СВЦЭМ!$I$34:$I$777,СВЦЭМ!$A$34:$A$777,$A318,СВЦЭМ!$B$34:$B$777,X$296)+'СЕТ СН'!$F$13-'СЕТ СН'!$F$23</f>
        <v>-578.75</v>
      </c>
      <c r="Y318" s="37">
        <f>SUMIFS(СВЦЭМ!$I$34:$I$777,СВЦЭМ!$A$34:$A$777,$A318,СВЦЭМ!$B$34:$B$777,Y$296)+'СЕТ СН'!$F$13-'СЕТ СН'!$F$23</f>
        <v>-578.75</v>
      </c>
    </row>
    <row r="319" spans="1:25" ht="15.75" x14ac:dyDescent="0.2">
      <c r="A319" s="36">
        <f t="shared" si="8"/>
        <v>42970</v>
      </c>
      <c r="B319" s="37">
        <f>SUMIFS(СВЦЭМ!$I$34:$I$777,СВЦЭМ!$A$34:$A$777,$A319,СВЦЭМ!$B$34:$B$777,B$296)+'СЕТ СН'!$F$13-'СЕТ СН'!$F$23</f>
        <v>-578.75</v>
      </c>
      <c r="C319" s="37">
        <f>SUMIFS(СВЦЭМ!$I$34:$I$777,СВЦЭМ!$A$34:$A$777,$A319,СВЦЭМ!$B$34:$B$777,C$296)+'СЕТ СН'!$F$13-'СЕТ СН'!$F$23</f>
        <v>-578.75</v>
      </c>
      <c r="D319" s="37">
        <f>SUMIFS(СВЦЭМ!$I$34:$I$777,СВЦЭМ!$A$34:$A$777,$A319,СВЦЭМ!$B$34:$B$777,D$296)+'СЕТ СН'!$F$13-'СЕТ СН'!$F$23</f>
        <v>-578.75</v>
      </c>
      <c r="E319" s="37">
        <f>SUMIFS(СВЦЭМ!$I$34:$I$777,СВЦЭМ!$A$34:$A$777,$A319,СВЦЭМ!$B$34:$B$777,E$296)+'СЕТ СН'!$F$13-'СЕТ СН'!$F$23</f>
        <v>-578.75</v>
      </c>
      <c r="F319" s="37">
        <f>SUMIFS(СВЦЭМ!$I$34:$I$777,СВЦЭМ!$A$34:$A$777,$A319,СВЦЭМ!$B$34:$B$777,F$296)+'СЕТ СН'!$F$13-'СЕТ СН'!$F$23</f>
        <v>-578.75</v>
      </c>
      <c r="G319" s="37">
        <f>SUMIFS(СВЦЭМ!$I$34:$I$777,СВЦЭМ!$A$34:$A$777,$A319,СВЦЭМ!$B$34:$B$777,G$296)+'СЕТ СН'!$F$13-'СЕТ СН'!$F$23</f>
        <v>-578.75</v>
      </c>
      <c r="H319" s="37">
        <f>SUMIFS(СВЦЭМ!$I$34:$I$777,СВЦЭМ!$A$34:$A$777,$A319,СВЦЭМ!$B$34:$B$777,H$296)+'СЕТ СН'!$F$13-'СЕТ СН'!$F$23</f>
        <v>-578.75</v>
      </c>
      <c r="I319" s="37">
        <f>SUMIFS(СВЦЭМ!$I$34:$I$777,СВЦЭМ!$A$34:$A$777,$A319,СВЦЭМ!$B$34:$B$777,I$296)+'СЕТ СН'!$F$13-'СЕТ СН'!$F$23</f>
        <v>-578.75</v>
      </c>
      <c r="J319" s="37">
        <f>SUMIFS(СВЦЭМ!$I$34:$I$777,СВЦЭМ!$A$34:$A$777,$A319,СВЦЭМ!$B$34:$B$777,J$296)+'СЕТ СН'!$F$13-'СЕТ СН'!$F$23</f>
        <v>-578.75</v>
      </c>
      <c r="K319" s="37">
        <f>SUMIFS(СВЦЭМ!$I$34:$I$777,СВЦЭМ!$A$34:$A$777,$A319,СВЦЭМ!$B$34:$B$777,K$296)+'СЕТ СН'!$F$13-'СЕТ СН'!$F$23</f>
        <v>-578.75</v>
      </c>
      <c r="L319" s="37">
        <f>SUMIFS(СВЦЭМ!$I$34:$I$777,СВЦЭМ!$A$34:$A$777,$A319,СВЦЭМ!$B$34:$B$777,L$296)+'СЕТ СН'!$F$13-'СЕТ СН'!$F$23</f>
        <v>-578.75</v>
      </c>
      <c r="M319" s="37">
        <f>SUMIFS(СВЦЭМ!$I$34:$I$777,СВЦЭМ!$A$34:$A$777,$A319,СВЦЭМ!$B$34:$B$777,M$296)+'СЕТ СН'!$F$13-'СЕТ СН'!$F$23</f>
        <v>-578.75</v>
      </c>
      <c r="N319" s="37">
        <f>SUMIFS(СВЦЭМ!$I$34:$I$777,СВЦЭМ!$A$34:$A$777,$A319,СВЦЭМ!$B$34:$B$777,N$296)+'СЕТ СН'!$F$13-'СЕТ СН'!$F$23</f>
        <v>-578.75</v>
      </c>
      <c r="O319" s="37">
        <f>SUMIFS(СВЦЭМ!$I$34:$I$777,СВЦЭМ!$A$34:$A$777,$A319,СВЦЭМ!$B$34:$B$777,O$296)+'СЕТ СН'!$F$13-'СЕТ СН'!$F$23</f>
        <v>-578.75</v>
      </c>
      <c r="P319" s="37">
        <f>SUMIFS(СВЦЭМ!$I$34:$I$777,СВЦЭМ!$A$34:$A$777,$A319,СВЦЭМ!$B$34:$B$777,P$296)+'СЕТ СН'!$F$13-'СЕТ СН'!$F$23</f>
        <v>-578.75</v>
      </c>
      <c r="Q319" s="37">
        <f>SUMIFS(СВЦЭМ!$I$34:$I$777,СВЦЭМ!$A$34:$A$777,$A319,СВЦЭМ!$B$34:$B$777,Q$296)+'СЕТ СН'!$F$13-'СЕТ СН'!$F$23</f>
        <v>-578.75</v>
      </c>
      <c r="R319" s="37">
        <f>SUMIFS(СВЦЭМ!$I$34:$I$777,СВЦЭМ!$A$34:$A$777,$A319,СВЦЭМ!$B$34:$B$777,R$296)+'СЕТ СН'!$F$13-'СЕТ СН'!$F$23</f>
        <v>-578.75</v>
      </c>
      <c r="S319" s="37">
        <f>SUMIFS(СВЦЭМ!$I$34:$I$777,СВЦЭМ!$A$34:$A$777,$A319,СВЦЭМ!$B$34:$B$777,S$296)+'СЕТ СН'!$F$13-'СЕТ СН'!$F$23</f>
        <v>-578.75</v>
      </c>
      <c r="T319" s="37">
        <f>SUMIFS(СВЦЭМ!$I$34:$I$777,СВЦЭМ!$A$34:$A$777,$A319,СВЦЭМ!$B$34:$B$777,T$296)+'СЕТ СН'!$F$13-'СЕТ СН'!$F$23</f>
        <v>-578.75</v>
      </c>
      <c r="U319" s="37">
        <f>SUMIFS(СВЦЭМ!$I$34:$I$777,СВЦЭМ!$A$34:$A$777,$A319,СВЦЭМ!$B$34:$B$777,U$296)+'СЕТ СН'!$F$13-'СЕТ СН'!$F$23</f>
        <v>-578.75</v>
      </c>
      <c r="V319" s="37">
        <f>SUMIFS(СВЦЭМ!$I$34:$I$777,СВЦЭМ!$A$34:$A$777,$A319,СВЦЭМ!$B$34:$B$777,V$296)+'СЕТ СН'!$F$13-'СЕТ СН'!$F$23</f>
        <v>-578.75</v>
      </c>
      <c r="W319" s="37">
        <f>SUMIFS(СВЦЭМ!$I$34:$I$777,СВЦЭМ!$A$34:$A$777,$A319,СВЦЭМ!$B$34:$B$777,W$296)+'СЕТ СН'!$F$13-'СЕТ СН'!$F$23</f>
        <v>-578.75</v>
      </c>
      <c r="X319" s="37">
        <f>SUMIFS(СВЦЭМ!$I$34:$I$777,СВЦЭМ!$A$34:$A$777,$A319,СВЦЭМ!$B$34:$B$777,X$296)+'СЕТ СН'!$F$13-'СЕТ СН'!$F$23</f>
        <v>-578.75</v>
      </c>
      <c r="Y319" s="37">
        <f>SUMIFS(СВЦЭМ!$I$34:$I$777,СВЦЭМ!$A$34:$A$777,$A319,СВЦЭМ!$B$34:$B$777,Y$296)+'СЕТ СН'!$F$13-'СЕТ СН'!$F$23</f>
        <v>-578.75</v>
      </c>
    </row>
    <row r="320" spans="1:25" ht="15.75" x14ac:dyDescent="0.2">
      <c r="A320" s="36">
        <f t="shared" si="8"/>
        <v>42971</v>
      </c>
      <c r="B320" s="37">
        <f>SUMIFS(СВЦЭМ!$I$34:$I$777,СВЦЭМ!$A$34:$A$777,$A320,СВЦЭМ!$B$34:$B$777,B$296)+'СЕТ СН'!$F$13-'СЕТ СН'!$F$23</f>
        <v>-578.75</v>
      </c>
      <c r="C320" s="37">
        <f>SUMIFS(СВЦЭМ!$I$34:$I$777,СВЦЭМ!$A$34:$A$777,$A320,СВЦЭМ!$B$34:$B$777,C$296)+'СЕТ СН'!$F$13-'СЕТ СН'!$F$23</f>
        <v>-578.75</v>
      </c>
      <c r="D320" s="37">
        <f>SUMIFS(СВЦЭМ!$I$34:$I$777,СВЦЭМ!$A$34:$A$777,$A320,СВЦЭМ!$B$34:$B$777,D$296)+'СЕТ СН'!$F$13-'СЕТ СН'!$F$23</f>
        <v>-578.75</v>
      </c>
      <c r="E320" s="37">
        <f>SUMIFS(СВЦЭМ!$I$34:$I$777,СВЦЭМ!$A$34:$A$777,$A320,СВЦЭМ!$B$34:$B$777,E$296)+'СЕТ СН'!$F$13-'СЕТ СН'!$F$23</f>
        <v>-578.75</v>
      </c>
      <c r="F320" s="37">
        <f>SUMIFS(СВЦЭМ!$I$34:$I$777,СВЦЭМ!$A$34:$A$777,$A320,СВЦЭМ!$B$34:$B$777,F$296)+'СЕТ СН'!$F$13-'СЕТ СН'!$F$23</f>
        <v>-578.75</v>
      </c>
      <c r="G320" s="37">
        <f>SUMIFS(СВЦЭМ!$I$34:$I$777,СВЦЭМ!$A$34:$A$777,$A320,СВЦЭМ!$B$34:$B$777,G$296)+'СЕТ СН'!$F$13-'СЕТ СН'!$F$23</f>
        <v>-578.75</v>
      </c>
      <c r="H320" s="37">
        <f>SUMIFS(СВЦЭМ!$I$34:$I$777,СВЦЭМ!$A$34:$A$777,$A320,СВЦЭМ!$B$34:$B$777,H$296)+'СЕТ СН'!$F$13-'СЕТ СН'!$F$23</f>
        <v>-578.75</v>
      </c>
      <c r="I320" s="37">
        <f>SUMIFS(СВЦЭМ!$I$34:$I$777,СВЦЭМ!$A$34:$A$777,$A320,СВЦЭМ!$B$34:$B$777,I$296)+'СЕТ СН'!$F$13-'СЕТ СН'!$F$23</f>
        <v>-578.75</v>
      </c>
      <c r="J320" s="37">
        <f>SUMIFS(СВЦЭМ!$I$34:$I$777,СВЦЭМ!$A$34:$A$777,$A320,СВЦЭМ!$B$34:$B$777,J$296)+'СЕТ СН'!$F$13-'СЕТ СН'!$F$23</f>
        <v>-578.75</v>
      </c>
      <c r="K320" s="37">
        <f>SUMIFS(СВЦЭМ!$I$34:$I$777,СВЦЭМ!$A$34:$A$777,$A320,СВЦЭМ!$B$34:$B$777,K$296)+'СЕТ СН'!$F$13-'СЕТ СН'!$F$23</f>
        <v>-578.75</v>
      </c>
      <c r="L320" s="37">
        <f>SUMIFS(СВЦЭМ!$I$34:$I$777,СВЦЭМ!$A$34:$A$777,$A320,СВЦЭМ!$B$34:$B$777,L$296)+'СЕТ СН'!$F$13-'СЕТ СН'!$F$23</f>
        <v>-578.75</v>
      </c>
      <c r="M320" s="37">
        <f>SUMIFS(СВЦЭМ!$I$34:$I$777,СВЦЭМ!$A$34:$A$777,$A320,СВЦЭМ!$B$34:$B$777,M$296)+'СЕТ СН'!$F$13-'СЕТ СН'!$F$23</f>
        <v>-578.75</v>
      </c>
      <c r="N320" s="37">
        <f>SUMIFS(СВЦЭМ!$I$34:$I$777,СВЦЭМ!$A$34:$A$777,$A320,СВЦЭМ!$B$34:$B$777,N$296)+'СЕТ СН'!$F$13-'СЕТ СН'!$F$23</f>
        <v>-578.75</v>
      </c>
      <c r="O320" s="37">
        <f>SUMIFS(СВЦЭМ!$I$34:$I$777,СВЦЭМ!$A$34:$A$777,$A320,СВЦЭМ!$B$34:$B$777,O$296)+'СЕТ СН'!$F$13-'СЕТ СН'!$F$23</f>
        <v>-578.75</v>
      </c>
      <c r="P320" s="37">
        <f>SUMIFS(СВЦЭМ!$I$34:$I$777,СВЦЭМ!$A$34:$A$777,$A320,СВЦЭМ!$B$34:$B$777,P$296)+'СЕТ СН'!$F$13-'СЕТ СН'!$F$23</f>
        <v>-578.75</v>
      </c>
      <c r="Q320" s="37">
        <f>SUMIFS(СВЦЭМ!$I$34:$I$777,СВЦЭМ!$A$34:$A$777,$A320,СВЦЭМ!$B$34:$B$777,Q$296)+'СЕТ СН'!$F$13-'СЕТ СН'!$F$23</f>
        <v>-578.75</v>
      </c>
      <c r="R320" s="37">
        <f>SUMIFS(СВЦЭМ!$I$34:$I$777,СВЦЭМ!$A$34:$A$777,$A320,СВЦЭМ!$B$34:$B$777,R$296)+'СЕТ СН'!$F$13-'СЕТ СН'!$F$23</f>
        <v>-578.75</v>
      </c>
      <c r="S320" s="37">
        <f>SUMIFS(СВЦЭМ!$I$34:$I$777,СВЦЭМ!$A$34:$A$777,$A320,СВЦЭМ!$B$34:$B$777,S$296)+'СЕТ СН'!$F$13-'СЕТ СН'!$F$23</f>
        <v>-578.75</v>
      </c>
      <c r="T320" s="37">
        <f>SUMIFS(СВЦЭМ!$I$34:$I$777,СВЦЭМ!$A$34:$A$777,$A320,СВЦЭМ!$B$34:$B$777,T$296)+'СЕТ СН'!$F$13-'СЕТ СН'!$F$23</f>
        <v>-578.75</v>
      </c>
      <c r="U320" s="37">
        <f>SUMIFS(СВЦЭМ!$I$34:$I$777,СВЦЭМ!$A$34:$A$777,$A320,СВЦЭМ!$B$34:$B$777,U$296)+'СЕТ СН'!$F$13-'СЕТ СН'!$F$23</f>
        <v>-578.75</v>
      </c>
      <c r="V320" s="37">
        <f>SUMIFS(СВЦЭМ!$I$34:$I$777,СВЦЭМ!$A$34:$A$777,$A320,СВЦЭМ!$B$34:$B$777,V$296)+'СЕТ СН'!$F$13-'СЕТ СН'!$F$23</f>
        <v>-578.75</v>
      </c>
      <c r="W320" s="37">
        <f>SUMIFS(СВЦЭМ!$I$34:$I$777,СВЦЭМ!$A$34:$A$777,$A320,СВЦЭМ!$B$34:$B$777,W$296)+'СЕТ СН'!$F$13-'СЕТ СН'!$F$23</f>
        <v>-578.75</v>
      </c>
      <c r="X320" s="37">
        <f>SUMIFS(СВЦЭМ!$I$34:$I$777,СВЦЭМ!$A$34:$A$777,$A320,СВЦЭМ!$B$34:$B$777,X$296)+'СЕТ СН'!$F$13-'СЕТ СН'!$F$23</f>
        <v>-578.75</v>
      </c>
      <c r="Y320" s="37">
        <f>SUMIFS(СВЦЭМ!$I$34:$I$777,СВЦЭМ!$A$34:$A$777,$A320,СВЦЭМ!$B$34:$B$777,Y$296)+'СЕТ СН'!$F$13-'СЕТ СН'!$F$23</f>
        <v>-578.75</v>
      </c>
    </row>
    <row r="321" spans="1:27" ht="15.75" x14ac:dyDescent="0.2">
      <c r="A321" s="36">
        <f t="shared" si="8"/>
        <v>42972</v>
      </c>
      <c r="B321" s="37">
        <f>SUMIFS(СВЦЭМ!$I$34:$I$777,СВЦЭМ!$A$34:$A$777,$A321,СВЦЭМ!$B$34:$B$777,B$296)+'СЕТ СН'!$F$13-'СЕТ СН'!$F$23</f>
        <v>-578.75</v>
      </c>
      <c r="C321" s="37">
        <f>SUMIFS(СВЦЭМ!$I$34:$I$777,СВЦЭМ!$A$34:$A$777,$A321,СВЦЭМ!$B$34:$B$777,C$296)+'СЕТ СН'!$F$13-'СЕТ СН'!$F$23</f>
        <v>-578.75</v>
      </c>
      <c r="D321" s="37">
        <f>SUMIFS(СВЦЭМ!$I$34:$I$777,СВЦЭМ!$A$34:$A$777,$A321,СВЦЭМ!$B$34:$B$777,D$296)+'СЕТ СН'!$F$13-'СЕТ СН'!$F$23</f>
        <v>-578.75</v>
      </c>
      <c r="E321" s="37">
        <f>SUMIFS(СВЦЭМ!$I$34:$I$777,СВЦЭМ!$A$34:$A$777,$A321,СВЦЭМ!$B$34:$B$777,E$296)+'СЕТ СН'!$F$13-'СЕТ СН'!$F$23</f>
        <v>-578.75</v>
      </c>
      <c r="F321" s="37">
        <f>SUMIFS(СВЦЭМ!$I$34:$I$777,СВЦЭМ!$A$34:$A$777,$A321,СВЦЭМ!$B$34:$B$777,F$296)+'СЕТ СН'!$F$13-'СЕТ СН'!$F$23</f>
        <v>-578.75</v>
      </c>
      <c r="G321" s="37">
        <f>SUMIFS(СВЦЭМ!$I$34:$I$777,СВЦЭМ!$A$34:$A$777,$A321,СВЦЭМ!$B$34:$B$777,G$296)+'СЕТ СН'!$F$13-'СЕТ СН'!$F$23</f>
        <v>-578.75</v>
      </c>
      <c r="H321" s="37">
        <f>SUMIFS(СВЦЭМ!$I$34:$I$777,СВЦЭМ!$A$34:$A$777,$A321,СВЦЭМ!$B$34:$B$777,H$296)+'СЕТ СН'!$F$13-'СЕТ СН'!$F$23</f>
        <v>-578.75</v>
      </c>
      <c r="I321" s="37">
        <f>SUMIFS(СВЦЭМ!$I$34:$I$777,СВЦЭМ!$A$34:$A$777,$A321,СВЦЭМ!$B$34:$B$777,I$296)+'СЕТ СН'!$F$13-'СЕТ СН'!$F$23</f>
        <v>-578.75</v>
      </c>
      <c r="J321" s="37">
        <f>SUMIFS(СВЦЭМ!$I$34:$I$777,СВЦЭМ!$A$34:$A$777,$A321,СВЦЭМ!$B$34:$B$777,J$296)+'СЕТ СН'!$F$13-'СЕТ СН'!$F$23</f>
        <v>-578.75</v>
      </c>
      <c r="K321" s="37">
        <f>SUMIFS(СВЦЭМ!$I$34:$I$777,СВЦЭМ!$A$34:$A$777,$A321,СВЦЭМ!$B$34:$B$777,K$296)+'СЕТ СН'!$F$13-'СЕТ СН'!$F$23</f>
        <v>-578.75</v>
      </c>
      <c r="L321" s="37">
        <f>SUMIFS(СВЦЭМ!$I$34:$I$777,СВЦЭМ!$A$34:$A$777,$A321,СВЦЭМ!$B$34:$B$777,L$296)+'СЕТ СН'!$F$13-'СЕТ СН'!$F$23</f>
        <v>-578.75</v>
      </c>
      <c r="M321" s="37">
        <f>SUMIFS(СВЦЭМ!$I$34:$I$777,СВЦЭМ!$A$34:$A$777,$A321,СВЦЭМ!$B$34:$B$777,M$296)+'СЕТ СН'!$F$13-'СЕТ СН'!$F$23</f>
        <v>-578.75</v>
      </c>
      <c r="N321" s="37">
        <f>SUMIFS(СВЦЭМ!$I$34:$I$777,СВЦЭМ!$A$34:$A$777,$A321,СВЦЭМ!$B$34:$B$777,N$296)+'СЕТ СН'!$F$13-'СЕТ СН'!$F$23</f>
        <v>-578.75</v>
      </c>
      <c r="O321" s="37">
        <f>SUMIFS(СВЦЭМ!$I$34:$I$777,СВЦЭМ!$A$34:$A$777,$A321,СВЦЭМ!$B$34:$B$777,O$296)+'СЕТ СН'!$F$13-'СЕТ СН'!$F$23</f>
        <v>-578.75</v>
      </c>
      <c r="P321" s="37">
        <f>SUMIFS(СВЦЭМ!$I$34:$I$777,СВЦЭМ!$A$34:$A$777,$A321,СВЦЭМ!$B$34:$B$777,P$296)+'СЕТ СН'!$F$13-'СЕТ СН'!$F$23</f>
        <v>-578.75</v>
      </c>
      <c r="Q321" s="37">
        <f>SUMIFS(СВЦЭМ!$I$34:$I$777,СВЦЭМ!$A$34:$A$777,$A321,СВЦЭМ!$B$34:$B$777,Q$296)+'СЕТ СН'!$F$13-'СЕТ СН'!$F$23</f>
        <v>-578.75</v>
      </c>
      <c r="R321" s="37">
        <f>SUMIFS(СВЦЭМ!$I$34:$I$777,СВЦЭМ!$A$34:$A$777,$A321,СВЦЭМ!$B$34:$B$777,R$296)+'СЕТ СН'!$F$13-'СЕТ СН'!$F$23</f>
        <v>-578.75</v>
      </c>
      <c r="S321" s="37">
        <f>SUMIFS(СВЦЭМ!$I$34:$I$777,СВЦЭМ!$A$34:$A$777,$A321,СВЦЭМ!$B$34:$B$777,S$296)+'СЕТ СН'!$F$13-'СЕТ СН'!$F$23</f>
        <v>-578.75</v>
      </c>
      <c r="T321" s="37">
        <f>SUMIFS(СВЦЭМ!$I$34:$I$777,СВЦЭМ!$A$34:$A$777,$A321,СВЦЭМ!$B$34:$B$777,T$296)+'СЕТ СН'!$F$13-'СЕТ СН'!$F$23</f>
        <v>-578.75</v>
      </c>
      <c r="U321" s="37">
        <f>SUMIFS(СВЦЭМ!$I$34:$I$777,СВЦЭМ!$A$34:$A$777,$A321,СВЦЭМ!$B$34:$B$777,U$296)+'СЕТ СН'!$F$13-'СЕТ СН'!$F$23</f>
        <v>-578.75</v>
      </c>
      <c r="V321" s="37">
        <f>SUMIFS(СВЦЭМ!$I$34:$I$777,СВЦЭМ!$A$34:$A$777,$A321,СВЦЭМ!$B$34:$B$777,V$296)+'СЕТ СН'!$F$13-'СЕТ СН'!$F$23</f>
        <v>-578.75</v>
      </c>
      <c r="W321" s="37">
        <f>SUMIFS(СВЦЭМ!$I$34:$I$777,СВЦЭМ!$A$34:$A$777,$A321,СВЦЭМ!$B$34:$B$777,W$296)+'СЕТ СН'!$F$13-'СЕТ СН'!$F$23</f>
        <v>-578.75</v>
      </c>
      <c r="X321" s="37">
        <f>SUMIFS(СВЦЭМ!$I$34:$I$777,СВЦЭМ!$A$34:$A$777,$A321,СВЦЭМ!$B$34:$B$777,X$296)+'СЕТ СН'!$F$13-'СЕТ СН'!$F$23</f>
        <v>-578.75</v>
      </c>
      <c r="Y321" s="37">
        <f>SUMIFS(СВЦЭМ!$I$34:$I$777,СВЦЭМ!$A$34:$A$777,$A321,СВЦЭМ!$B$34:$B$777,Y$296)+'СЕТ СН'!$F$13-'СЕТ СН'!$F$23</f>
        <v>-578.75</v>
      </c>
    </row>
    <row r="322" spans="1:27" ht="15.75" x14ac:dyDescent="0.2">
      <c r="A322" s="36">
        <f t="shared" si="8"/>
        <v>42973</v>
      </c>
      <c r="B322" s="37">
        <f>SUMIFS(СВЦЭМ!$I$34:$I$777,СВЦЭМ!$A$34:$A$777,$A322,СВЦЭМ!$B$34:$B$777,B$296)+'СЕТ СН'!$F$13-'СЕТ СН'!$F$23</f>
        <v>-578.75</v>
      </c>
      <c r="C322" s="37">
        <f>SUMIFS(СВЦЭМ!$I$34:$I$777,СВЦЭМ!$A$34:$A$777,$A322,СВЦЭМ!$B$34:$B$777,C$296)+'СЕТ СН'!$F$13-'СЕТ СН'!$F$23</f>
        <v>-578.75</v>
      </c>
      <c r="D322" s="37">
        <f>SUMIFS(СВЦЭМ!$I$34:$I$777,СВЦЭМ!$A$34:$A$777,$A322,СВЦЭМ!$B$34:$B$777,D$296)+'СЕТ СН'!$F$13-'СЕТ СН'!$F$23</f>
        <v>-578.75</v>
      </c>
      <c r="E322" s="37">
        <f>SUMIFS(СВЦЭМ!$I$34:$I$777,СВЦЭМ!$A$34:$A$777,$A322,СВЦЭМ!$B$34:$B$777,E$296)+'СЕТ СН'!$F$13-'СЕТ СН'!$F$23</f>
        <v>-578.75</v>
      </c>
      <c r="F322" s="37">
        <f>SUMIFS(СВЦЭМ!$I$34:$I$777,СВЦЭМ!$A$34:$A$777,$A322,СВЦЭМ!$B$34:$B$777,F$296)+'СЕТ СН'!$F$13-'СЕТ СН'!$F$23</f>
        <v>-578.75</v>
      </c>
      <c r="G322" s="37">
        <f>SUMIFS(СВЦЭМ!$I$34:$I$777,СВЦЭМ!$A$34:$A$777,$A322,СВЦЭМ!$B$34:$B$777,G$296)+'СЕТ СН'!$F$13-'СЕТ СН'!$F$23</f>
        <v>-578.75</v>
      </c>
      <c r="H322" s="37">
        <f>SUMIFS(СВЦЭМ!$I$34:$I$777,СВЦЭМ!$A$34:$A$777,$A322,СВЦЭМ!$B$34:$B$777,H$296)+'СЕТ СН'!$F$13-'СЕТ СН'!$F$23</f>
        <v>-578.75</v>
      </c>
      <c r="I322" s="37">
        <f>SUMIFS(СВЦЭМ!$I$34:$I$777,СВЦЭМ!$A$34:$A$777,$A322,СВЦЭМ!$B$34:$B$777,I$296)+'СЕТ СН'!$F$13-'СЕТ СН'!$F$23</f>
        <v>-578.75</v>
      </c>
      <c r="J322" s="37">
        <f>SUMIFS(СВЦЭМ!$I$34:$I$777,СВЦЭМ!$A$34:$A$777,$A322,СВЦЭМ!$B$34:$B$777,J$296)+'СЕТ СН'!$F$13-'СЕТ СН'!$F$23</f>
        <v>-578.75</v>
      </c>
      <c r="K322" s="37">
        <f>SUMIFS(СВЦЭМ!$I$34:$I$777,СВЦЭМ!$A$34:$A$777,$A322,СВЦЭМ!$B$34:$B$777,K$296)+'СЕТ СН'!$F$13-'СЕТ СН'!$F$23</f>
        <v>-578.75</v>
      </c>
      <c r="L322" s="37">
        <f>SUMIFS(СВЦЭМ!$I$34:$I$777,СВЦЭМ!$A$34:$A$777,$A322,СВЦЭМ!$B$34:$B$777,L$296)+'СЕТ СН'!$F$13-'СЕТ СН'!$F$23</f>
        <v>-578.75</v>
      </c>
      <c r="M322" s="37">
        <f>SUMIFS(СВЦЭМ!$I$34:$I$777,СВЦЭМ!$A$34:$A$777,$A322,СВЦЭМ!$B$34:$B$777,M$296)+'СЕТ СН'!$F$13-'СЕТ СН'!$F$23</f>
        <v>-578.75</v>
      </c>
      <c r="N322" s="37">
        <f>SUMIFS(СВЦЭМ!$I$34:$I$777,СВЦЭМ!$A$34:$A$777,$A322,СВЦЭМ!$B$34:$B$777,N$296)+'СЕТ СН'!$F$13-'СЕТ СН'!$F$23</f>
        <v>-578.75</v>
      </c>
      <c r="O322" s="37">
        <f>SUMIFS(СВЦЭМ!$I$34:$I$777,СВЦЭМ!$A$34:$A$777,$A322,СВЦЭМ!$B$34:$B$777,O$296)+'СЕТ СН'!$F$13-'СЕТ СН'!$F$23</f>
        <v>-578.75</v>
      </c>
      <c r="P322" s="37">
        <f>SUMIFS(СВЦЭМ!$I$34:$I$777,СВЦЭМ!$A$34:$A$777,$A322,СВЦЭМ!$B$34:$B$777,P$296)+'СЕТ СН'!$F$13-'СЕТ СН'!$F$23</f>
        <v>-578.75</v>
      </c>
      <c r="Q322" s="37">
        <f>SUMIFS(СВЦЭМ!$I$34:$I$777,СВЦЭМ!$A$34:$A$777,$A322,СВЦЭМ!$B$34:$B$777,Q$296)+'СЕТ СН'!$F$13-'СЕТ СН'!$F$23</f>
        <v>-578.75</v>
      </c>
      <c r="R322" s="37">
        <f>SUMIFS(СВЦЭМ!$I$34:$I$777,СВЦЭМ!$A$34:$A$777,$A322,СВЦЭМ!$B$34:$B$777,R$296)+'СЕТ СН'!$F$13-'СЕТ СН'!$F$23</f>
        <v>-578.75</v>
      </c>
      <c r="S322" s="37">
        <f>SUMIFS(СВЦЭМ!$I$34:$I$777,СВЦЭМ!$A$34:$A$777,$A322,СВЦЭМ!$B$34:$B$777,S$296)+'СЕТ СН'!$F$13-'СЕТ СН'!$F$23</f>
        <v>-578.75</v>
      </c>
      <c r="T322" s="37">
        <f>SUMIFS(СВЦЭМ!$I$34:$I$777,СВЦЭМ!$A$34:$A$777,$A322,СВЦЭМ!$B$34:$B$777,T$296)+'СЕТ СН'!$F$13-'СЕТ СН'!$F$23</f>
        <v>-578.75</v>
      </c>
      <c r="U322" s="37">
        <f>SUMIFS(СВЦЭМ!$I$34:$I$777,СВЦЭМ!$A$34:$A$777,$A322,СВЦЭМ!$B$34:$B$777,U$296)+'СЕТ СН'!$F$13-'СЕТ СН'!$F$23</f>
        <v>-578.75</v>
      </c>
      <c r="V322" s="37">
        <f>SUMIFS(СВЦЭМ!$I$34:$I$777,СВЦЭМ!$A$34:$A$777,$A322,СВЦЭМ!$B$34:$B$777,V$296)+'СЕТ СН'!$F$13-'СЕТ СН'!$F$23</f>
        <v>-578.75</v>
      </c>
      <c r="W322" s="37">
        <f>SUMIFS(СВЦЭМ!$I$34:$I$777,СВЦЭМ!$A$34:$A$777,$A322,СВЦЭМ!$B$34:$B$777,W$296)+'СЕТ СН'!$F$13-'СЕТ СН'!$F$23</f>
        <v>-578.75</v>
      </c>
      <c r="X322" s="37">
        <f>SUMIFS(СВЦЭМ!$I$34:$I$777,СВЦЭМ!$A$34:$A$777,$A322,СВЦЭМ!$B$34:$B$777,X$296)+'СЕТ СН'!$F$13-'СЕТ СН'!$F$23</f>
        <v>-578.75</v>
      </c>
      <c r="Y322" s="37">
        <f>SUMIFS(СВЦЭМ!$I$34:$I$777,СВЦЭМ!$A$34:$A$777,$A322,СВЦЭМ!$B$34:$B$777,Y$296)+'СЕТ СН'!$F$13-'СЕТ СН'!$F$23</f>
        <v>-578.75</v>
      </c>
    </row>
    <row r="323" spans="1:27" ht="15.75" x14ac:dyDescent="0.2">
      <c r="A323" s="36">
        <f t="shared" si="8"/>
        <v>42974</v>
      </c>
      <c r="B323" s="37">
        <f>SUMIFS(СВЦЭМ!$I$34:$I$777,СВЦЭМ!$A$34:$A$777,$A323,СВЦЭМ!$B$34:$B$777,B$296)+'СЕТ СН'!$F$13-'СЕТ СН'!$F$23</f>
        <v>-578.75</v>
      </c>
      <c r="C323" s="37">
        <f>SUMIFS(СВЦЭМ!$I$34:$I$777,СВЦЭМ!$A$34:$A$777,$A323,СВЦЭМ!$B$34:$B$777,C$296)+'СЕТ СН'!$F$13-'СЕТ СН'!$F$23</f>
        <v>-578.75</v>
      </c>
      <c r="D323" s="37">
        <f>SUMIFS(СВЦЭМ!$I$34:$I$777,СВЦЭМ!$A$34:$A$777,$A323,СВЦЭМ!$B$34:$B$777,D$296)+'СЕТ СН'!$F$13-'СЕТ СН'!$F$23</f>
        <v>-578.75</v>
      </c>
      <c r="E323" s="37">
        <f>SUMIFS(СВЦЭМ!$I$34:$I$777,СВЦЭМ!$A$34:$A$777,$A323,СВЦЭМ!$B$34:$B$777,E$296)+'СЕТ СН'!$F$13-'СЕТ СН'!$F$23</f>
        <v>-578.75</v>
      </c>
      <c r="F323" s="37">
        <f>SUMIFS(СВЦЭМ!$I$34:$I$777,СВЦЭМ!$A$34:$A$777,$A323,СВЦЭМ!$B$34:$B$777,F$296)+'СЕТ СН'!$F$13-'СЕТ СН'!$F$23</f>
        <v>-578.75</v>
      </c>
      <c r="G323" s="37">
        <f>SUMIFS(СВЦЭМ!$I$34:$I$777,СВЦЭМ!$A$34:$A$777,$A323,СВЦЭМ!$B$34:$B$777,G$296)+'СЕТ СН'!$F$13-'СЕТ СН'!$F$23</f>
        <v>-578.75</v>
      </c>
      <c r="H323" s="37">
        <f>SUMIFS(СВЦЭМ!$I$34:$I$777,СВЦЭМ!$A$34:$A$777,$A323,СВЦЭМ!$B$34:$B$777,H$296)+'СЕТ СН'!$F$13-'СЕТ СН'!$F$23</f>
        <v>-578.75</v>
      </c>
      <c r="I323" s="37">
        <f>SUMIFS(СВЦЭМ!$I$34:$I$777,СВЦЭМ!$A$34:$A$777,$A323,СВЦЭМ!$B$34:$B$777,I$296)+'СЕТ СН'!$F$13-'СЕТ СН'!$F$23</f>
        <v>-578.75</v>
      </c>
      <c r="J323" s="37">
        <f>SUMIFS(СВЦЭМ!$I$34:$I$777,СВЦЭМ!$A$34:$A$777,$A323,СВЦЭМ!$B$34:$B$777,J$296)+'СЕТ СН'!$F$13-'СЕТ СН'!$F$23</f>
        <v>-578.75</v>
      </c>
      <c r="K323" s="37">
        <f>SUMIFS(СВЦЭМ!$I$34:$I$777,СВЦЭМ!$A$34:$A$777,$A323,СВЦЭМ!$B$34:$B$777,K$296)+'СЕТ СН'!$F$13-'СЕТ СН'!$F$23</f>
        <v>-578.75</v>
      </c>
      <c r="L323" s="37">
        <f>SUMIFS(СВЦЭМ!$I$34:$I$777,СВЦЭМ!$A$34:$A$777,$A323,СВЦЭМ!$B$34:$B$777,L$296)+'СЕТ СН'!$F$13-'СЕТ СН'!$F$23</f>
        <v>-578.75</v>
      </c>
      <c r="M323" s="37">
        <f>SUMIFS(СВЦЭМ!$I$34:$I$777,СВЦЭМ!$A$34:$A$777,$A323,СВЦЭМ!$B$34:$B$777,M$296)+'СЕТ СН'!$F$13-'СЕТ СН'!$F$23</f>
        <v>-578.75</v>
      </c>
      <c r="N323" s="37">
        <f>SUMIFS(СВЦЭМ!$I$34:$I$777,СВЦЭМ!$A$34:$A$777,$A323,СВЦЭМ!$B$34:$B$777,N$296)+'СЕТ СН'!$F$13-'СЕТ СН'!$F$23</f>
        <v>-578.75</v>
      </c>
      <c r="O323" s="37">
        <f>SUMIFS(СВЦЭМ!$I$34:$I$777,СВЦЭМ!$A$34:$A$777,$A323,СВЦЭМ!$B$34:$B$777,O$296)+'СЕТ СН'!$F$13-'СЕТ СН'!$F$23</f>
        <v>-578.75</v>
      </c>
      <c r="P323" s="37">
        <f>SUMIFS(СВЦЭМ!$I$34:$I$777,СВЦЭМ!$A$34:$A$777,$A323,СВЦЭМ!$B$34:$B$777,P$296)+'СЕТ СН'!$F$13-'СЕТ СН'!$F$23</f>
        <v>-578.75</v>
      </c>
      <c r="Q323" s="37">
        <f>SUMIFS(СВЦЭМ!$I$34:$I$777,СВЦЭМ!$A$34:$A$777,$A323,СВЦЭМ!$B$34:$B$777,Q$296)+'СЕТ СН'!$F$13-'СЕТ СН'!$F$23</f>
        <v>-578.75</v>
      </c>
      <c r="R323" s="37">
        <f>SUMIFS(СВЦЭМ!$I$34:$I$777,СВЦЭМ!$A$34:$A$777,$A323,СВЦЭМ!$B$34:$B$777,R$296)+'СЕТ СН'!$F$13-'СЕТ СН'!$F$23</f>
        <v>-578.75</v>
      </c>
      <c r="S323" s="37">
        <f>SUMIFS(СВЦЭМ!$I$34:$I$777,СВЦЭМ!$A$34:$A$777,$A323,СВЦЭМ!$B$34:$B$777,S$296)+'СЕТ СН'!$F$13-'СЕТ СН'!$F$23</f>
        <v>-578.75</v>
      </c>
      <c r="T323" s="37">
        <f>SUMIFS(СВЦЭМ!$I$34:$I$777,СВЦЭМ!$A$34:$A$777,$A323,СВЦЭМ!$B$34:$B$777,T$296)+'СЕТ СН'!$F$13-'СЕТ СН'!$F$23</f>
        <v>-578.75</v>
      </c>
      <c r="U323" s="37">
        <f>SUMIFS(СВЦЭМ!$I$34:$I$777,СВЦЭМ!$A$34:$A$777,$A323,СВЦЭМ!$B$34:$B$777,U$296)+'СЕТ СН'!$F$13-'СЕТ СН'!$F$23</f>
        <v>-578.75</v>
      </c>
      <c r="V323" s="37">
        <f>SUMIFS(СВЦЭМ!$I$34:$I$777,СВЦЭМ!$A$34:$A$777,$A323,СВЦЭМ!$B$34:$B$777,V$296)+'СЕТ СН'!$F$13-'СЕТ СН'!$F$23</f>
        <v>-578.75</v>
      </c>
      <c r="W323" s="37">
        <f>SUMIFS(СВЦЭМ!$I$34:$I$777,СВЦЭМ!$A$34:$A$777,$A323,СВЦЭМ!$B$34:$B$777,W$296)+'СЕТ СН'!$F$13-'СЕТ СН'!$F$23</f>
        <v>-578.75</v>
      </c>
      <c r="X323" s="37">
        <f>SUMIFS(СВЦЭМ!$I$34:$I$777,СВЦЭМ!$A$34:$A$777,$A323,СВЦЭМ!$B$34:$B$777,X$296)+'СЕТ СН'!$F$13-'СЕТ СН'!$F$23</f>
        <v>-578.75</v>
      </c>
      <c r="Y323" s="37">
        <f>SUMIFS(СВЦЭМ!$I$34:$I$777,СВЦЭМ!$A$34:$A$777,$A323,СВЦЭМ!$B$34:$B$777,Y$296)+'СЕТ СН'!$F$13-'СЕТ СН'!$F$23</f>
        <v>-578.75</v>
      </c>
    </row>
    <row r="324" spans="1:27" ht="15.75" x14ac:dyDescent="0.2">
      <c r="A324" s="36">
        <f t="shared" si="8"/>
        <v>42975</v>
      </c>
      <c r="B324" s="37">
        <f>SUMIFS(СВЦЭМ!$I$34:$I$777,СВЦЭМ!$A$34:$A$777,$A324,СВЦЭМ!$B$34:$B$777,B$296)+'СЕТ СН'!$F$13-'СЕТ СН'!$F$23</f>
        <v>-578.75</v>
      </c>
      <c r="C324" s="37">
        <f>SUMIFS(СВЦЭМ!$I$34:$I$777,СВЦЭМ!$A$34:$A$777,$A324,СВЦЭМ!$B$34:$B$777,C$296)+'СЕТ СН'!$F$13-'СЕТ СН'!$F$23</f>
        <v>-578.75</v>
      </c>
      <c r="D324" s="37">
        <f>SUMIFS(СВЦЭМ!$I$34:$I$777,СВЦЭМ!$A$34:$A$777,$A324,СВЦЭМ!$B$34:$B$777,D$296)+'СЕТ СН'!$F$13-'СЕТ СН'!$F$23</f>
        <v>-578.75</v>
      </c>
      <c r="E324" s="37">
        <f>SUMIFS(СВЦЭМ!$I$34:$I$777,СВЦЭМ!$A$34:$A$777,$A324,СВЦЭМ!$B$34:$B$777,E$296)+'СЕТ СН'!$F$13-'СЕТ СН'!$F$23</f>
        <v>-578.75</v>
      </c>
      <c r="F324" s="37">
        <f>SUMIFS(СВЦЭМ!$I$34:$I$777,СВЦЭМ!$A$34:$A$777,$A324,СВЦЭМ!$B$34:$B$777,F$296)+'СЕТ СН'!$F$13-'СЕТ СН'!$F$23</f>
        <v>-578.75</v>
      </c>
      <c r="G324" s="37">
        <f>SUMIFS(СВЦЭМ!$I$34:$I$777,СВЦЭМ!$A$34:$A$777,$A324,СВЦЭМ!$B$34:$B$777,G$296)+'СЕТ СН'!$F$13-'СЕТ СН'!$F$23</f>
        <v>-578.75</v>
      </c>
      <c r="H324" s="37">
        <f>SUMIFS(СВЦЭМ!$I$34:$I$777,СВЦЭМ!$A$34:$A$777,$A324,СВЦЭМ!$B$34:$B$777,H$296)+'СЕТ СН'!$F$13-'СЕТ СН'!$F$23</f>
        <v>-578.75</v>
      </c>
      <c r="I324" s="37">
        <f>SUMIFS(СВЦЭМ!$I$34:$I$777,СВЦЭМ!$A$34:$A$777,$A324,СВЦЭМ!$B$34:$B$777,I$296)+'СЕТ СН'!$F$13-'СЕТ СН'!$F$23</f>
        <v>-578.75</v>
      </c>
      <c r="J324" s="37">
        <f>SUMIFS(СВЦЭМ!$I$34:$I$777,СВЦЭМ!$A$34:$A$777,$A324,СВЦЭМ!$B$34:$B$777,J$296)+'СЕТ СН'!$F$13-'СЕТ СН'!$F$23</f>
        <v>-578.75</v>
      </c>
      <c r="K324" s="37">
        <f>SUMIFS(СВЦЭМ!$I$34:$I$777,СВЦЭМ!$A$34:$A$777,$A324,СВЦЭМ!$B$34:$B$777,K$296)+'СЕТ СН'!$F$13-'СЕТ СН'!$F$23</f>
        <v>-578.75</v>
      </c>
      <c r="L324" s="37">
        <f>SUMIFS(СВЦЭМ!$I$34:$I$777,СВЦЭМ!$A$34:$A$777,$A324,СВЦЭМ!$B$34:$B$777,L$296)+'СЕТ СН'!$F$13-'СЕТ СН'!$F$23</f>
        <v>-578.75</v>
      </c>
      <c r="M324" s="37">
        <f>SUMIFS(СВЦЭМ!$I$34:$I$777,СВЦЭМ!$A$34:$A$777,$A324,СВЦЭМ!$B$34:$B$777,M$296)+'СЕТ СН'!$F$13-'СЕТ СН'!$F$23</f>
        <v>-578.75</v>
      </c>
      <c r="N324" s="37">
        <f>SUMIFS(СВЦЭМ!$I$34:$I$777,СВЦЭМ!$A$34:$A$777,$A324,СВЦЭМ!$B$34:$B$777,N$296)+'СЕТ СН'!$F$13-'СЕТ СН'!$F$23</f>
        <v>-578.75</v>
      </c>
      <c r="O324" s="37">
        <f>SUMIFS(СВЦЭМ!$I$34:$I$777,СВЦЭМ!$A$34:$A$777,$A324,СВЦЭМ!$B$34:$B$777,O$296)+'СЕТ СН'!$F$13-'СЕТ СН'!$F$23</f>
        <v>-578.75</v>
      </c>
      <c r="P324" s="37">
        <f>SUMIFS(СВЦЭМ!$I$34:$I$777,СВЦЭМ!$A$34:$A$777,$A324,СВЦЭМ!$B$34:$B$777,P$296)+'СЕТ СН'!$F$13-'СЕТ СН'!$F$23</f>
        <v>-578.75</v>
      </c>
      <c r="Q324" s="37">
        <f>SUMIFS(СВЦЭМ!$I$34:$I$777,СВЦЭМ!$A$34:$A$777,$A324,СВЦЭМ!$B$34:$B$777,Q$296)+'СЕТ СН'!$F$13-'СЕТ СН'!$F$23</f>
        <v>-578.75</v>
      </c>
      <c r="R324" s="37">
        <f>SUMIFS(СВЦЭМ!$I$34:$I$777,СВЦЭМ!$A$34:$A$777,$A324,СВЦЭМ!$B$34:$B$777,R$296)+'СЕТ СН'!$F$13-'СЕТ СН'!$F$23</f>
        <v>-578.75</v>
      </c>
      <c r="S324" s="37">
        <f>SUMIFS(СВЦЭМ!$I$34:$I$777,СВЦЭМ!$A$34:$A$777,$A324,СВЦЭМ!$B$34:$B$777,S$296)+'СЕТ СН'!$F$13-'СЕТ СН'!$F$23</f>
        <v>-578.75</v>
      </c>
      <c r="T324" s="37">
        <f>SUMIFS(СВЦЭМ!$I$34:$I$777,СВЦЭМ!$A$34:$A$777,$A324,СВЦЭМ!$B$34:$B$777,T$296)+'СЕТ СН'!$F$13-'СЕТ СН'!$F$23</f>
        <v>-578.75</v>
      </c>
      <c r="U324" s="37">
        <f>SUMIFS(СВЦЭМ!$I$34:$I$777,СВЦЭМ!$A$34:$A$777,$A324,СВЦЭМ!$B$34:$B$777,U$296)+'СЕТ СН'!$F$13-'СЕТ СН'!$F$23</f>
        <v>-578.75</v>
      </c>
      <c r="V324" s="37">
        <f>SUMIFS(СВЦЭМ!$I$34:$I$777,СВЦЭМ!$A$34:$A$777,$A324,СВЦЭМ!$B$34:$B$777,V$296)+'СЕТ СН'!$F$13-'СЕТ СН'!$F$23</f>
        <v>-578.75</v>
      </c>
      <c r="W324" s="37">
        <f>SUMIFS(СВЦЭМ!$I$34:$I$777,СВЦЭМ!$A$34:$A$777,$A324,СВЦЭМ!$B$34:$B$777,W$296)+'СЕТ СН'!$F$13-'СЕТ СН'!$F$23</f>
        <v>-578.75</v>
      </c>
      <c r="X324" s="37">
        <f>SUMIFS(СВЦЭМ!$I$34:$I$777,СВЦЭМ!$A$34:$A$777,$A324,СВЦЭМ!$B$34:$B$777,X$296)+'СЕТ СН'!$F$13-'СЕТ СН'!$F$23</f>
        <v>-578.75</v>
      </c>
      <c r="Y324" s="37">
        <f>SUMIFS(СВЦЭМ!$I$34:$I$777,СВЦЭМ!$A$34:$A$777,$A324,СВЦЭМ!$B$34:$B$777,Y$296)+'СЕТ СН'!$F$13-'СЕТ СН'!$F$23</f>
        <v>-578.75</v>
      </c>
    </row>
    <row r="325" spans="1:27" ht="15.75" x14ac:dyDescent="0.2">
      <c r="A325" s="36">
        <f t="shared" si="8"/>
        <v>42976</v>
      </c>
      <c r="B325" s="37">
        <f>SUMIFS(СВЦЭМ!$I$34:$I$777,СВЦЭМ!$A$34:$A$777,$A325,СВЦЭМ!$B$34:$B$777,B$296)+'СЕТ СН'!$F$13-'СЕТ СН'!$F$23</f>
        <v>-578.75</v>
      </c>
      <c r="C325" s="37">
        <f>SUMIFS(СВЦЭМ!$I$34:$I$777,СВЦЭМ!$A$34:$A$777,$A325,СВЦЭМ!$B$34:$B$777,C$296)+'СЕТ СН'!$F$13-'СЕТ СН'!$F$23</f>
        <v>-578.75</v>
      </c>
      <c r="D325" s="37">
        <f>SUMIFS(СВЦЭМ!$I$34:$I$777,СВЦЭМ!$A$34:$A$777,$A325,СВЦЭМ!$B$34:$B$777,D$296)+'СЕТ СН'!$F$13-'СЕТ СН'!$F$23</f>
        <v>-578.75</v>
      </c>
      <c r="E325" s="37">
        <f>SUMIFS(СВЦЭМ!$I$34:$I$777,СВЦЭМ!$A$34:$A$777,$A325,СВЦЭМ!$B$34:$B$777,E$296)+'СЕТ СН'!$F$13-'СЕТ СН'!$F$23</f>
        <v>-578.75</v>
      </c>
      <c r="F325" s="37">
        <f>SUMIFS(СВЦЭМ!$I$34:$I$777,СВЦЭМ!$A$34:$A$777,$A325,СВЦЭМ!$B$34:$B$777,F$296)+'СЕТ СН'!$F$13-'СЕТ СН'!$F$23</f>
        <v>-578.75</v>
      </c>
      <c r="G325" s="37">
        <f>SUMIFS(СВЦЭМ!$I$34:$I$777,СВЦЭМ!$A$34:$A$777,$A325,СВЦЭМ!$B$34:$B$777,G$296)+'СЕТ СН'!$F$13-'СЕТ СН'!$F$23</f>
        <v>-578.75</v>
      </c>
      <c r="H325" s="37">
        <f>SUMIFS(СВЦЭМ!$I$34:$I$777,СВЦЭМ!$A$34:$A$777,$A325,СВЦЭМ!$B$34:$B$777,H$296)+'СЕТ СН'!$F$13-'СЕТ СН'!$F$23</f>
        <v>-578.75</v>
      </c>
      <c r="I325" s="37">
        <f>SUMIFS(СВЦЭМ!$I$34:$I$777,СВЦЭМ!$A$34:$A$777,$A325,СВЦЭМ!$B$34:$B$777,I$296)+'СЕТ СН'!$F$13-'СЕТ СН'!$F$23</f>
        <v>-578.75</v>
      </c>
      <c r="J325" s="37">
        <f>SUMIFS(СВЦЭМ!$I$34:$I$777,СВЦЭМ!$A$34:$A$777,$A325,СВЦЭМ!$B$34:$B$777,J$296)+'СЕТ СН'!$F$13-'СЕТ СН'!$F$23</f>
        <v>-578.75</v>
      </c>
      <c r="K325" s="37">
        <f>SUMIFS(СВЦЭМ!$I$34:$I$777,СВЦЭМ!$A$34:$A$777,$A325,СВЦЭМ!$B$34:$B$777,K$296)+'СЕТ СН'!$F$13-'СЕТ СН'!$F$23</f>
        <v>-578.75</v>
      </c>
      <c r="L325" s="37">
        <f>SUMIFS(СВЦЭМ!$I$34:$I$777,СВЦЭМ!$A$34:$A$777,$A325,СВЦЭМ!$B$34:$B$777,L$296)+'СЕТ СН'!$F$13-'СЕТ СН'!$F$23</f>
        <v>-578.75</v>
      </c>
      <c r="M325" s="37">
        <f>SUMIFS(СВЦЭМ!$I$34:$I$777,СВЦЭМ!$A$34:$A$777,$A325,СВЦЭМ!$B$34:$B$777,M$296)+'СЕТ СН'!$F$13-'СЕТ СН'!$F$23</f>
        <v>-578.75</v>
      </c>
      <c r="N325" s="37">
        <f>SUMIFS(СВЦЭМ!$I$34:$I$777,СВЦЭМ!$A$34:$A$777,$A325,СВЦЭМ!$B$34:$B$777,N$296)+'СЕТ СН'!$F$13-'СЕТ СН'!$F$23</f>
        <v>-578.75</v>
      </c>
      <c r="O325" s="37">
        <f>SUMIFS(СВЦЭМ!$I$34:$I$777,СВЦЭМ!$A$34:$A$777,$A325,СВЦЭМ!$B$34:$B$777,O$296)+'СЕТ СН'!$F$13-'СЕТ СН'!$F$23</f>
        <v>-578.75</v>
      </c>
      <c r="P325" s="37">
        <f>SUMIFS(СВЦЭМ!$I$34:$I$777,СВЦЭМ!$A$34:$A$777,$A325,СВЦЭМ!$B$34:$B$777,P$296)+'СЕТ СН'!$F$13-'СЕТ СН'!$F$23</f>
        <v>-578.75</v>
      </c>
      <c r="Q325" s="37">
        <f>SUMIFS(СВЦЭМ!$I$34:$I$777,СВЦЭМ!$A$34:$A$777,$A325,СВЦЭМ!$B$34:$B$777,Q$296)+'СЕТ СН'!$F$13-'СЕТ СН'!$F$23</f>
        <v>-578.75</v>
      </c>
      <c r="R325" s="37">
        <f>SUMIFS(СВЦЭМ!$I$34:$I$777,СВЦЭМ!$A$34:$A$777,$A325,СВЦЭМ!$B$34:$B$777,R$296)+'СЕТ СН'!$F$13-'СЕТ СН'!$F$23</f>
        <v>-578.75</v>
      </c>
      <c r="S325" s="37">
        <f>SUMIFS(СВЦЭМ!$I$34:$I$777,СВЦЭМ!$A$34:$A$777,$A325,СВЦЭМ!$B$34:$B$777,S$296)+'СЕТ СН'!$F$13-'СЕТ СН'!$F$23</f>
        <v>-578.75</v>
      </c>
      <c r="T325" s="37">
        <f>SUMIFS(СВЦЭМ!$I$34:$I$777,СВЦЭМ!$A$34:$A$777,$A325,СВЦЭМ!$B$34:$B$777,T$296)+'СЕТ СН'!$F$13-'СЕТ СН'!$F$23</f>
        <v>-578.75</v>
      </c>
      <c r="U325" s="37">
        <f>SUMIFS(СВЦЭМ!$I$34:$I$777,СВЦЭМ!$A$34:$A$777,$A325,СВЦЭМ!$B$34:$B$777,U$296)+'СЕТ СН'!$F$13-'СЕТ СН'!$F$23</f>
        <v>-578.75</v>
      </c>
      <c r="V325" s="37">
        <f>SUMIFS(СВЦЭМ!$I$34:$I$777,СВЦЭМ!$A$34:$A$777,$A325,СВЦЭМ!$B$34:$B$777,V$296)+'СЕТ СН'!$F$13-'СЕТ СН'!$F$23</f>
        <v>-578.75</v>
      </c>
      <c r="W325" s="37">
        <f>SUMIFS(СВЦЭМ!$I$34:$I$777,СВЦЭМ!$A$34:$A$777,$A325,СВЦЭМ!$B$34:$B$777,W$296)+'СЕТ СН'!$F$13-'СЕТ СН'!$F$23</f>
        <v>-578.75</v>
      </c>
      <c r="X325" s="37">
        <f>SUMIFS(СВЦЭМ!$I$34:$I$777,СВЦЭМ!$A$34:$A$777,$A325,СВЦЭМ!$B$34:$B$777,X$296)+'СЕТ СН'!$F$13-'СЕТ СН'!$F$23</f>
        <v>-578.75</v>
      </c>
      <c r="Y325" s="37">
        <f>SUMIFS(СВЦЭМ!$I$34:$I$777,СВЦЭМ!$A$34:$A$777,$A325,СВЦЭМ!$B$34:$B$777,Y$296)+'СЕТ СН'!$F$13-'СЕТ СН'!$F$23</f>
        <v>-578.75</v>
      </c>
    </row>
    <row r="326" spans="1:27" ht="15.75" x14ac:dyDescent="0.2">
      <c r="A326" s="36">
        <f t="shared" si="8"/>
        <v>42977</v>
      </c>
      <c r="B326" s="37">
        <f>SUMIFS(СВЦЭМ!$I$34:$I$777,СВЦЭМ!$A$34:$A$777,$A326,СВЦЭМ!$B$34:$B$777,B$296)+'СЕТ СН'!$F$13-'СЕТ СН'!$F$23</f>
        <v>-578.75</v>
      </c>
      <c r="C326" s="37">
        <f>SUMIFS(СВЦЭМ!$I$34:$I$777,СВЦЭМ!$A$34:$A$777,$A326,СВЦЭМ!$B$34:$B$777,C$296)+'СЕТ СН'!$F$13-'СЕТ СН'!$F$23</f>
        <v>-578.75</v>
      </c>
      <c r="D326" s="37">
        <f>SUMIFS(СВЦЭМ!$I$34:$I$777,СВЦЭМ!$A$34:$A$777,$A326,СВЦЭМ!$B$34:$B$777,D$296)+'СЕТ СН'!$F$13-'СЕТ СН'!$F$23</f>
        <v>-578.75</v>
      </c>
      <c r="E326" s="37">
        <f>SUMIFS(СВЦЭМ!$I$34:$I$777,СВЦЭМ!$A$34:$A$777,$A326,СВЦЭМ!$B$34:$B$777,E$296)+'СЕТ СН'!$F$13-'СЕТ СН'!$F$23</f>
        <v>-578.75</v>
      </c>
      <c r="F326" s="37">
        <f>SUMIFS(СВЦЭМ!$I$34:$I$777,СВЦЭМ!$A$34:$A$777,$A326,СВЦЭМ!$B$34:$B$777,F$296)+'СЕТ СН'!$F$13-'СЕТ СН'!$F$23</f>
        <v>-578.75</v>
      </c>
      <c r="G326" s="37">
        <f>SUMIFS(СВЦЭМ!$I$34:$I$777,СВЦЭМ!$A$34:$A$777,$A326,СВЦЭМ!$B$34:$B$777,G$296)+'СЕТ СН'!$F$13-'СЕТ СН'!$F$23</f>
        <v>-578.75</v>
      </c>
      <c r="H326" s="37">
        <f>SUMIFS(СВЦЭМ!$I$34:$I$777,СВЦЭМ!$A$34:$A$777,$A326,СВЦЭМ!$B$34:$B$777,H$296)+'СЕТ СН'!$F$13-'СЕТ СН'!$F$23</f>
        <v>-578.75</v>
      </c>
      <c r="I326" s="37">
        <f>SUMIFS(СВЦЭМ!$I$34:$I$777,СВЦЭМ!$A$34:$A$777,$A326,СВЦЭМ!$B$34:$B$777,I$296)+'СЕТ СН'!$F$13-'СЕТ СН'!$F$23</f>
        <v>-578.75</v>
      </c>
      <c r="J326" s="37">
        <f>SUMIFS(СВЦЭМ!$I$34:$I$777,СВЦЭМ!$A$34:$A$777,$A326,СВЦЭМ!$B$34:$B$777,J$296)+'СЕТ СН'!$F$13-'СЕТ СН'!$F$23</f>
        <v>-578.75</v>
      </c>
      <c r="K326" s="37">
        <f>SUMIFS(СВЦЭМ!$I$34:$I$777,СВЦЭМ!$A$34:$A$777,$A326,СВЦЭМ!$B$34:$B$777,K$296)+'СЕТ СН'!$F$13-'СЕТ СН'!$F$23</f>
        <v>-578.75</v>
      </c>
      <c r="L326" s="37">
        <f>SUMIFS(СВЦЭМ!$I$34:$I$777,СВЦЭМ!$A$34:$A$777,$A326,СВЦЭМ!$B$34:$B$777,L$296)+'СЕТ СН'!$F$13-'СЕТ СН'!$F$23</f>
        <v>-578.75</v>
      </c>
      <c r="M326" s="37">
        <f>SUMIFS(СВЦЭМ!$I$34:$I$777,СВЦЭМ!$A$34:$A$777,$A326,СВЦЭМ!$B$34:$B$777,M$296)+'СЕТ СН'!$F$13-'СЕТ СН'!$F$23</f>
        <v>-578.75</v>
      </c>
      <c r="N326" s="37">
        <f>SUMIFS(СВЦЭМ!$I$34:$I$777,СВЦЭМ!$A$34:$A$777,$A326,СВЦЭМ!$B$34:$B$777,N$296)+'СЕТ СН'!$F$13-'СЕТ СН'!$F$23</f>
        <v>-578.75</v>
      </c>
      <c r="O326" s="37">
        <f>SUMIFS(СВЦЭМ!$I$34:$I$777,СВЦЭМ!$A$34:$A$777,$A326,СВЦЭМ!$B$34:$B$777,O$296)+'СЕТ СН'!$F$13-'СЕТ СН'!$F$23</f>
        <v>-578.75</v>
      </c>
      <c r="P326" s="37">
        <f>SUMIFS(СВЦЭМ!$I$34:$I$777,СВЦЭМ!$A$34:$A$777,$A326,СВЦЭМ!$B$34:$B$777,P$296)+'СЕТ СН'!$F$13-'СЕТ СН'!$F$23</f>
        <v>-578.75</v>
      </c>
      <c r="Q326" s="37">
        <f>SUMIFS(СВЦЭМ!$I$34:$I$777,СВЦЭМ!$A$34:$A$777,$A326,СВЦЭМ!$B$34:$B$777,Q$296)+'СЕТ СН'!$F$13-'СЕТ СН'!$F$23</f>
        <v>-578.75</v>
      </c>
      <c r="R326" s="37">
        <f>SUMIFS(СВЦЭМ!$I$34:$I$777,СВЦЭМ!$A$34:$A$777,$A326,СВЦЭМ!$B$34:$B$777,R$296)+'СЕТ СН'!$F$13-'СЕТ СН'!$F$23</f>
        <v>-578.75</v>
      </c>
      <c r="S326" s="37">
        <f>SUMIFS(СВЦЭМ!$I$34:$I$777,СВЦЭМ!$A$34:$A$777,$A326,СВЦЭМ!$B$34:$B$777,S$296)+'СЕТ СН'!$F$13-'СЕТ СН'!$F$23</f>
        <v>-578.75</v>
      </c>
      <c r="T326" s="37">
        <f>SUMIFS(СВЦЭМ!$I$34:$I$777,СВЦЭМ!$A$34:$A$777,$A326,СВЦЭМ!$B$34:$B$777,T$296)+'СЕТ СН'!$F$13-'СЕТ СН'!$F$23</f>
        <v>-578.75</v>
      </c>
      <c r="U326" s="37">
        <f>SUMIFS(СВЦЭМ!$I$34:$I$777,СВЦЭМ!$A$34:$A$777,$A326,СВЦЭМ!$B$34:$B$777,U$296)+'СЕТ СН'!$F$13-'СЕТ СН'!$F$23</f>
        <v>-578.75</v>
      </c>
      <c r="V326" s="37">
        <f>SUMIFS(СВЦЭМ!$I$34:$I$777,СВЦЭМ!$A$34:$A$777,$A326,СВЦЭМ!$B$34:$B$777,V$296)+'СЕТ СН'!$F$13-'СЕТ СН'!$F$23</f>
        <v>-578.75</v>
      </c>
      <c r="W326" s="37">
        <f>SUMIFS(СВЦЭМ!$I$34:$I$777,СВЦЭМ!$A$34:$A$777,$A326,СВЦЭМ!$B$34:$B$777,W$296)+'СЕТ СН'!$F$13-'СЕТ СН'!$F$23</f>
        <v>-578.75</v>
      </c>
      <c r="X326" s="37">
        <f>SUMIFS(СВЦЭМ!$I$34:$I$777,СВЦЭМ!$A$34:$A$777,$A326,СВЦЭМ!$B$34:$B$777,X$296)+'СЕТ СН'!$F$13-'СЕТ СН'!$F$23</f>
        <v>-578.75</v>
      </c>
      <c r="Y326" s="37">
        <f>SUMIFS(СВЦЭМ!$I$34:$I$777,СВЦЭМ!$A$34:$A$777,$A326,СВЦЭМ!$B$34:$B$777,Y$296)+'СЕТ СН'!$F$13-'СЕТ СН'!$F$23</f>
        <v>-578.75</v>
      </c>
    </row>
    <row r="327" spans="1:27" ht="15.75" x14ac:dyDescent="0.2">
      <c r="A327" s="36">
        <f t="shared" si="8"/>
        <v>42978</v>
      </c>
      <c r="B327" s="37">
        <f>SUMIFS(СВЦЭМ!$I$34:$I$777,СВЦЭМ!$A$34:$A$777,$A327,СВЦЭМ!$B$34:$B$777,B$296)+'СЕТ СН'!$F$13-'СЕТ СН'!$F$23</f>
        <v>-578.75</v>
      </c>
      <c r="C327" s="37">
        <f>SUMIFS(СВЦЭМ!$I$34:$I$777,СВЦЭМ!$A$34:$A$777,$A327,СВЦЭМ!$B$34:$B$777,C$296)+'СЕТ СН'!$F$13-'СЕТ СН'!$F$23</f>
        <v>-578.75</v>
      </c>
      <c r="D327" s="37">
        <f>SUMIFS(СВЦЭМ!$I$34:$I$777,СВЦЭМ!$A$34:$A$777,$A327,СВЦЭМ!$B$34:$B$777,D$296)+'СЕТ СН'!$F$13-'СЕТ СН'!$F$23</f>
        <v>-578.75</v>
      </c>
      <c r="E327" s="37">
        <f>SUMIFS(СВЦЭМ!$I$34:$I$777,СВЦЭМ!$A$34:$A$777,$A327,СВЦЭМ!$B$34:$B$777,E$296)+'СЕТ СН'!$F$13-'СЕТ СН'!$F$23</f>
        <v>-578.75</v>
      </c>
      <c r="F327" s="37">
        <f>SUMIFS(СВЦЭМ!$I$34:$I$777,СВЦЭМ!$A$34:$A$777,$A327,СВЦЭМ!$B$34:$B$777,F$296)+'СЕТ СН'!$F$13-'СЕТ СН'!$F$23</f>
        <v>-578.75</v>
      </c>
      <c r="G327" s="37">
        <f>SUMIFS(СВЦЭМ!$I$34:$I$777,СВЦЭМ!$A$34:$A$777,$A327,СВЦЭМ!$B$34:$B$777,G$296)+'СЕТ СН'!$F$13-'СЕТ СН'!$F$23</f>
        <v>-578.75</v>
      </c>
      <c r="H327" s="37">
        <f>SUMIFS(СВЦЭМ!$I$34:$I$777,СВЦЭМ!$A$34:$A$777,$A327,СВЦЭМ!$B$34:$B$777,H$296)+'СЕТ СН'!$F$13-'СЕТ СН'!$F$23</f>
        <v>-578.75</v>
      </c>
      <c r="I327" s="37">
        <f>SUMIFS(СВЦЭМ!$I$34:$I$777,СВЦЭМ!$A$34:$A$777,$A327,СВЦЭМ!$B$34:$B$777,I$296)+'СЕТ СН'!$F$13-'СЕТ СН'!$F$23</f>
        <v>-578.75</v>
      </c>
      <c r="J327" s="37">
        <f>SUMIFS(СВЦЭМ!$I$34:$I$777,СВЦЭМ!$A$34:$A$777,$A327,СВЦЭМ!$B$34:$B$777,J$296)+'СЕТ СН'!$F$13-'СЕТ СН'!$F$23</f>
        <v>-578.75</v>
      </c>
      <c r="K327" s="37">
        <f>SUMIFS(СВЦЭМ!$I$34:$I$777,СВЦЭМ!$A$34:$A$777,$A327,СВЦЭМ!$B$34:$B$777,K$296)+'СЕТ СН'!$F$13-'СЕТ СН'!$F$23</f>
        <v>-578.75</v>
      </c>
      <c r="L327" s="37">
        <f>SUMIFS(СВЦЭМ!$I$34:$I$777,СВЦЭМ!$A$34:$A$777,$A327,СВЦЭМ!$B$34:$B$777,L$296)+'СЕТ СН'!$F$13-'СЕТ СН'!$F$23</f>
        <v>-578.75</v>
      </c>
      <c r="M327" s="37">
        <f>SUMIFS(СВЦЭМ!$I$34:$I$777,СВЦЭМ!$A$34:$A$777,$A327,СВЦЭМ!$B$34:$B$777,M$296)+'СЕТ СН'!$F$13-'СЕТ СН'!$F$23</f>
        <v>-578.75</v>
      </c>
      <c r="N327" s="37">
        <f>SUMIFS(СВЦЭМ!$I$34:$I$777,СВЦЭМ!$A$34:$A$777,$A327,СВЦЭМ!$B$34:$B$777,N$296)+'СЕТ СН'!$F$13-'СЕТ СН'!$F$23</f>
        <v>-578.75</v>
      </c>
      <c r="O327" s="37">
        <f>SUMIFS(СВЦЭМ!$I$34:$I$777,СВЦЭМ!$A$34:$A$777,$A327,СВЦЭМ!$B$34:$B$777,O$296)+'СЕТ СН'!$F$13-'СЕТ СН'!$F$23</f>
        <v>-578.75</v>
      </c>
      <c r="P327" s="37">
        <f>SUMIFS(СВЦЭМ!$I$34:$I$777,СВЦЭМ!$A$34:$A$777,$A327,СВЦЭМ!$B$34:$B$777,P$296)+'СЕТ СН'!$F$13-'СЕТ СН'!$F$23</f>
        <v>-578.75</v>
      </c>
      <c r="Q327" s="37">
        <f>SUMIFS(СВЦЭМ!$I$34:$I$777,СВЦЭМ!$A$34:$A$777,$A327,СВЦЭМ!$B$34:$B$777,Q$296)+'СЕТ СН'!$F$13-'СЕТ СН'!$F$23</f>
        <v>-578.75</v>
      </c>
      <c r="R327" s="37">
        <f>SUMIFS(СВЦЭМ!$I$34:$I$777,СВЦЭМ!$A$34:$A$777,$A327,СВЦЭМ!$B$34:$B$777,R$296)+'СЕТ СН'!$F$13-'СЕТ СН'!$F$23</f>
        <v>-578.75</v>
      </c>
      <c r="S327" s="37">
        <f>SUMIFS(СВЦЭМ!$I$34:$I$777,СВЦЭМ!$A$34:$A$777,$A327,СВЦЭМ!$B$34:$B$777,S$296)+'СЕТ СН'!$F$13-'СЕТ СН'!$F$23</f>
        <v>-578.75</v>
      </c>
      <c r="T327" s="37">
        <f>SUMIFS(СВЦЭМ!$I$34:$I$777,СВЦЭМ!$A$34:$A$777,$A327,СВЦЭМ!$B$34:$B$777,T$296)+'СЕТ СН'!$F$13-'СЕТ СН'!$F$23</f>
        <v>-578.75</v>
      </c>
      <c r="U327" s="37">
        <f>SUMIFS(СВЦЭМ!$I$34:$I$777,СВЦЭМ!$A$34:$A$777,$A327,СВЦЭМ!$B$34:$B$777,U$296)+'СЕТ СН'!$F$13-'СЕТ СН'!$F$23</f>
        <v>-578.75</v>
      </c>
      <c r="V327" s="37">
        <f>SUMIFS(СВЦЭМ!$I$34:$I$777,СВЦЭМ!$A$34:$A$777,$A327,СВЦЭМ!$B$34:$B$777,V$296)+'СЕТ СН'!$F$13-'СЕТ СН'!$F$23</f>
        <v>-578.75</v>
      </c>
      <c r="W327" s="37">
        <f>SUMIFS(СВЦЭМ!$I$34:$I$777,СВЦЭМ!$A$34:$A$777,$A327,СВЦЭМ!$B$34:$B$777,W$296)+'СЕТ СН'!$F$13-'СЕТ СН'!$F$23</f>
        <v>-578.75</v>
      </c>
      <c r="X327" s="37">
        <f>SUMIFS(СВЦЭМ!$I$34:$I$777,СВЦЭМ!$A$34:$A$777,$A327,СВЦЭМ!$B$34:$B$777,X$296)+'СЕТ СН'!$F$13-'СЕТ СН'!$F$23</f>
        <v>-578.75</v>
      </c>
      <c r="Y327" s="37">
        <f>SUMIFS(СВЦЭМ!$I$34:$I$777,СВЦЭМ!$A$34:$A$777,$A327,СВЦЭМ!$B$34:$B$777,Y$296)+'СЕТ СН'!$F$13-'СЕТ СН'!$F$23</f>
        <v>-578.75</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01.08.2017</v>
      </c>
      <c r="B332" s="37">
        <f>SUMIFS(СВЦЭМ!$J$34:$J$777,СВЦЭМ!$A$34:$A$777,$A332,СВЦЭМ!$B$34:$B$777,B$331)+'СЕТ СН'!$F$13-'СЕТ СН'!$F$23</f>
        <v>-186.07517354999999</v>
      </c>
      <c r="C332" s="37">
        <f>SUMIFS(СВЦЭМ!$J$34:$J$777,СВЦЭМ!$A$34:$A$777,$A332,СВЦЭМ!$B$34:$B$777,C$331)+'СЕТ СН'!$F$13-'СЕТ СН'!$F$23</f>
        <v>-147.56258276</v>
      </c>
      <c r="D332" s="37">
        <f>SUMIFS(СВЦЭМ!$J$34:$J$777,СВЦЭМ!$A$34:$A$777,$A332,СВЦЭМ!$B$34:$B$777,D$331)+'СЕТ СН'!$F$13-'СЕТ СН'!$F$23</f>
        <v>-128.61257198999999</v>
      </c>
      <c r="E332" s="37">
        <f>SUMIFS(СВЦЭМ!$J$34:$J$777,СВЦЭМ!$A$34:$A$777,$A332,СВЦЭМ!$B$34:$B$777,E$331)+'СЕТ СН'!$F$13-'СЕТ СН'!$F$23</f>
        <v>-111.65979156999998</v>
      </c>
      <c r="F332" s="37">
        <f>SUMIFS(СВЦЭМ!$J$34:$J$777,СВЦЭМ!$A$34:$A$777,$A332,СВЦЭМ!$B$34:$B$777,F$331)+'СЕТ СН'!$F$13-'СЕТ СН'!$F$23</f>
        <v>-107.89791625999999</v>
      </c>
      <c r="G332" s="37">
        <f>SUMIFS(СВЦЭМ!$J$34:$J$777,СВЦЭМ!$A$34:$A$777,$A332,СВЦЭМ!$B$34:$B$777,G$331)+'СЕТ СН'!$F$13-'СЕТ СН'!$F$23</f>
        <v>-101.60794550999998</v>
      </c>
      <c r="H332" s="37">
        <f>SUMIFS(СВЦЭМ!$J$34:$J$777,СВЦЭМ!$A$34:$A$777,$A332,СВЦЭМ!$B$34:$B$777,H$331)+'СЕТ СН'!$F$13-'СЕТ СН'!$F$23</f>
        <v>-125.46577208999997</v>
      </c>
      <c r="I332" s="37">
        <f>SUMIFS(СВЦЭМ!$J$34:$J$777,СВЦЭМ!$A$34:$A$777,$A332,СВЦЭМ!$B$34:$B$777,I$331)+'СЕТ СН'!$F$13-'СЕТ СН'!$F$23</f>
        <v>-190.53186147000002</v>
      </c>
      <c r="J332" s="37">
        <f>SUMIFS(СВЦЭМ!$J$34:$J$777,СВЦЭМ!$A$34:$A$777,$A332,СВЦЭМ!$B$34:$B$777,J$331)+'СЕТ СН'!$F$13-'СЕТ СН'!$F$23</f>
        <v>-255.65245450999998</v>
      </c>
      <c r="K332" s="37">
        <f>SUMIFS(СВЦЭМ!$J$34:$J$777,СВЦЭМ!$A$34:$A$777,$A332,СВЦЭМ!$B$34:$B$777,K$331)+'СЕТ СН'!$F$13-'СЕТ СН'!$F$23</f>
        <v>-304.90849250999997</v>
      </c>
      <c r="L332" s="37">
        <f>SUMIFS(СВЦЭМ!$J$34:$J$777,СВЦЭМ!$A$34:$A$777,$A332,СВЦЭМ!$B$34:$B$777,L$331)+'СЕТ СН'!$F$13-'СЕТ СН'!$F$23</f>
        <v>-329.71938735000003</v>
      </c>
      <c r="M332" s="37">
        <f>SUMIFS(СВЦЭМ!$J$34:$J$777,СВЦЭМ!$A$34:$A$777,$A332,СВЦЭМ!$B$34:$B$777,M$331)+'СЕТ СН'!$F$13-'СЕТ СН'!$F$23</f>
        <v>-332.95355372</v>
      </c>
      <c r="N332" s="37">
        <f>SUMIFS(СВЦЭМ!$J$34:$J$777,СВЦЭМ!$A$34:$A$777,$A332,СВЦЭМ!$B$34:$B$777,N$331)+'СЕТ СН'!$F$13-'СЕТ СН'!$F$23</f>
        <v>-334.09426955000004</v>
      </c>
      <c r="O332" s="37">
        <f>SUMIFS(СВЦЭМ!$J$34:$J$777,СВЦЭМ!$A$34:$A$777,$A332,СВЦЭМ!$B$34:$B$777,O$331)+'СЕТ СН'!$F$13-'СЕТ СН'!$F$23</f>
        <v>-331.13853143</v>
      </c>
      <c r="P332" s="37">
        <f>SUMIFS(СВЦЭМ!$J$34:$J$777,СВЦЭМ!$A$34:$A$777,$A332,СВЦЭМ!$B$34:$B$777,P$331)+'СЕТ СН'!$F$13-'СЕТ СН'!$F$23</f>
        <v>-331.05748238000001</v>
      </c>
      <c r="Q332" s="37">
        <f>SUMIFS(СВЦЭМ!$J$34:$J$777,СВЦЭМ!$A$34:$A$777,$A332,СВЦЭМ!$B$34:$B$777,Q$331)+'СЕТ СН'!$F$13-'СЕТ СН'!$F$23</f>
        <v>-331.80289101</v>
      </c>
      <c r="R332" s="37">
        <f>SUMIFS(СВЦЭМ!$J$34:$J$777,СВЦЭМ!$A$34:$A$777,$A332,СВЦЭМ!$B$34:$B$777,R$331)+'СЕТ СН'!$F$13-'СЕТ СН'!$F$23</f>
        <v>-331.33082973</v>
      </c>
      <c r="S332" s="37">
        <f>SUMIFS(СВЦЭМ!$J$34:$J$777,СВЦЭМ!$A$34:$A$777,$A332,СВЦЭМ!$B$34:$B$777,S$331)+'СЕТ СН'!$F$13-'СЕТ СН'!$F$23</f>
        <v>-331.93407666999997</v>
      </c>
      <c r="T332" s="37">
        <f>SUMIFS(СВЦЭМ!$J$34:$J$777,СВЦЭМ!$A$34:$A$777,$A332,СВЦЭМ!$B$34:$B$777,T$331)+'СЕТ СН'!$F$13-'СЕТ СН'!$F$23</f>
        <v>-332.26687026000002</v>
      </c>
      <c r="U332" s="37">
        <f>SUMIFS(СВЦЭМ!$J$34:$J$777,СВЦЭМ!$A$34:$A$777,$A332,СВЦЭМ!$B$34:$B$777,U$331)+'СЕТ СН'!$F$13-'СЕТ СН'!$F$23</f>
        <v>-334.10061954000003</v>
      </c>
      <c r="V332" s="37">
        <f>SUMIFS(СВЦЭМ!$J$34:$J$777,СВЦЭМ!$A$34:$A$777,$A332,СВЦЭМ!$B$34:$B$777,V$331)+'СЕТ СН'!$F$13-'СЕТ СН'!$F$23</f>
        <v>-318.44723911</v>
      </c>
      <c r="W332" s="37">
        <f>SUMIFS(СВЦЭМ!$J$34:$J$777,СВЦЭМ!$A$34:$A$777,$A332,СВЦЭМ!$B$34:$B$777,W$331)+'СЕТ СН'!$F$13-'СЕТ СН'!$F$23</f>
        <v>-289.23581240999999</v>
      </c>
      <c r="X332" s="37">
        <f>SUMIFS(СВЦЭМ!$J$34:$J$777,СВЦЭМ!$A$34:$A$777,$A332,СВЦЭМ!$B$34:$B$777,X$331)+'СЕТ СН'!$F$13-'СЕТ СН'!$F$23</f>
        <v>-262.38701398000001</v>
      </c>
      <c r="Y332" s="37">
        <f>SUMIFS(СВЦЭМ!$J$34:$J$777,СВЦЭМ!$A$34:$A$777,$A332,СВЦЭМ!$B$34:$B$777,Y$331)+'СЕТ СН'!$F$13-'СЕТ СН'!$F$23</f>
        <v>-209.89573182999999</v>
      </c>
      <c r="AA332" s="46"/>
    </row>
    <row r="333" spans="1:27" ht="15.75" x14ac:dyDescent="0.2">
      <c r="A333" s="36">
        <f>A332+1</f>
        <v>42949</v>
      </c>
      <c r="B333" s="37">
        <f>SUMIFS(СВЦЭМ!$J$34:$J$777,СВЦЭМ!$A$34:$A$777,$A333,СВЦЭМ!$B$34:$B$777,B$331)+'СЕТ СН'!$F$13-'СЕТ СН'!$F$23</f>
        <v>-178.07063757999998</v>
      </c>
      <c r="C333" s="37">
        <f>SUMIFS(СВЦЭМ!$J$34:$J$777,СВЦЭМ!$A$34:$A$777,$A333,СВЦЭМ!$B$34:$B$777,C$331)+'СЕТ СН'!$F$13-'СЕТ СН'!$F$23</f>
        <v>-132.13418436000001</v>
      </c>
      <c r="D333" s="37">
        <f>SUMIFS(СВЦЭМ!$J$34:$J$777,СВЦЭМ!$A$34:$A$777,$A333,СВЦЭМ!$B$34:$B$777,D$331)+'СЕТ СН'!$F$13-'СЕТ СН'!$F$23</f>
        <v>-109.13713296999998</v>
      </c>
      <c r="E333" s="37">
        <f>SUMIFS(СВЦЭМ!$J$34:$J$777,СВЦЭМ!$A$34:$A$777,$A333,СВЦЭМ!$B$34:$B$777,E$331)+'СЕТ СН'!$F$13-'СЕТ СН'!$F$23</f>
        <v>-102.67190262999998</v>
      </c>
      <c r="F333" s="37">
        <f>SUMIFS(СВЦЭМ!$J$34:$J$777,СВЦЭМ!$A$34:$A$777,$A333,СВЦЭМ!$B$34:$B$777,F$331)+'СЕТ СН'!$F$13-'СЕТ СН'!$F$23</f>
        <v>-98.437838320000026</v>
      </c>
      <c r="G333" s="37">
        <f>SUMIFS(СВЦЭМ!$J$34:$J$777,СВЦЭМ!$A$34:$A$777,$A333,СВЦЭМ!$B$34:$B$777,G$331)+'СЕТ СН'!$F$13-'СЕТ СН'!$F$23</f>
        <v>-105.87849162999998</v>
      </c>
      <c r="H333" s="37">
        <f>SUMIFS(СВЦЭМ!$J$34:$J$777,СВЦЭМ!$A$34:$A$777,$A333,СВЦЭМ!$B$34:$B$777,H$331)+'СЕТ СН'!$F$13-'СЕТ СН'!$F$23</f>
        <v>-148.54968234</v>
      </c>
      <c r="I333" s="37">
        <f>SUMIFS(СВЦЭМ!$J$34:$J$777,СВЦЭМ!$A$34:$A$777,$A333,СВЦЭМ!$B$34:$B$777,I$331)+'СЕТ СН'!$F$13-'СЕТ СН'!$F$23</f>
        <v>-209.79517621000002</v>
      </c>
      <c r="J333" s="37">
        <f>SUMIFS(СВЦЭМ!$J$34:$J$777,СВЦЭМ!$A$34:$A$777,$A333,СВЦЭМ!$B$34:$B$777,J$331)+'СЕТ СН'!$F$13-'СЕТ СН'!$F$23</f>
        <v>-266.82370896999998</v>
      </c>
      <c r="K333" s="37">
        <f>SUMIFS(СВЦЭМ!$J$34:$J$777,СВЦЭМ!$A$34:$A$777,$A333,СВЦЭМ!$B$34:$B$777,K$331)+'СЕТ СН'!$F$13-'СЕТ СН'!$F$23</f>
        <v>-294.70981374000002</v>
      </c>
      <c r="L333" s="37">
        <f>SUMIFS(СВЦЭМ!$J$34:$J$777,СВЦЭМ!$A$34:$A$777,$A333,СВЦЭМ!$B$34:$B$777,L$331)+'СЕТ СН'!$F$13-'СЕТ СН'!$F$23</f>
        <v>-316.30117636</v>
      </c>
      <c r="M333" s="37">
        <f>SUMIFS(СВЦЭМ!$J$34:$J$777,СВЦЭМ!$A$34:$A$777,$A333,СВЦЭМ!$B$34:$B$777,M$331)+'СЕТ СН'!$F$13-'СЕТ СН'!$F$23</f>
        <v>-316.80922803999999</v>
      </c>
      <c r="N333" s="37">
        <f>SUMIFS(СВЦЭМ!$J$34:$J$777,СВЦЭМ!$A$34:$A$777,$A333,СВЦЭМ!$B$34:$B$777,N$331)+'СЕТ СН'!$F$13-'СЕТ СН'!$F$23</f>
        <v>-321.14733242</v>
      </c>
      <c r="O333" s="37">
        <f>SUMIFS(СВЦЭМ!$J$34:$J$777,СВЦЭМ!$A$34:$A$777,$A333,СВЦЭМ!$B$34:$B$777,O$331)+'СЕТ СН'!$F$13-'СЕТ СН'!$F$23</f>
        <v>-320.22704191999998</v>
      </c>
      <c r="P333" s="37">
        <f>SUMIFS(СВЦЭМ!$J$34:$J$777,СВЦЭМ!$A$34:$A$777,$A333,СВЦЭМ!$B$34:$B$777,P$331)+'СЕТ СН'!$F$13-'СЕТ СН'!$F$23</f>
        <v>-318.98605426</v>
      </c>
      <c r="Q333" s="37">
        <f>SUMIFS(СВЦЭМ!$J$34:$J$777,СВЦЭМ!$A$34:$A$777,$A333,СВЦЭМ!$B$34:$B$777,Q$331)+'СЕТ СН'!$F$13-'СЕТ СН'!$F$23</f>
        <v>-315.50843379999998</v>
      </c>
      <c r="R333" s="37">
        <f>SUMIFS(СВЦЭМ!$J$34:$J$777,СВЦЭМ!$A$34:$A$777,$A333,СВЦЭМ!$B$34:$B$777,R$331)+'СЕТ СН'!$F$13-'СЕТ СН'!$F$23</f>
        <v>-307.96390990999998</v>
      </c>
      <c r="S333" s="37">
        <f>SUMIFS(СВЦЭМ!$J$34:$J$777,СВЦЭМ!$A$34:$A$777,$A333,СВЦЭМ!$B$34:$B$777,S$331)+'СЕТ СН'!$F$13-'СЕТ СН'!$F$23</f>
        <v>-302.98332842999997</v>
      </c>
      <c r="T333" s="37">
        <f>SUMIFS(СВЦЭМ!$J$34:$J$777,СВЦЭМ!$A$34:$A$777,$A333,СВЦЭМ!$B$34:$B$777,T$331)+'СЕТ СН'!$F$13-'СЕТ СН'!$F$23</f>
        <v>-312.0394374</v>
      </c>
      <c r="U333" s="37">
        <f>SUMIFS(СВЦЭМ!$J$34:$J$777,СВЦЭМ!$A$34:$A$777,$A333,СВЦЭМ!$B$34:$B$777,U$331)+'СЕТ СН'!$F$13-'СЕТ СН'!$F$23</f>
        <v>-324.07906859000002</v>
      </c>
      <c r="V333" s="37">
        <f>SUMIFS(СВЦЭМ!$J$34:$J$777,СВЦЭМ!$A$34:$A$777,$A333,СВЦЭМ!$B$34:$B$777,V$331)+'СЕТ СН'!$F$13-'СЕТ СН'!$F$23</f>
        <v>-308.33626098000002</v>
      </c>
      <c r="W333" s="37">
        <f>SUMIFS(СВЦЭМ!$J$34:$J$777,СВЦЭМ!$A$34:$A$777,$A333,СВЦЭМ!$B$34:$B$777,W$331)+'СЕТ СН'!$F$13-'СЕТ СН'!$F$23</f>
        <v>-280.67041361000003</v>
      </c>
      <c r="X333" s="37">
        <f>SUMIFS(СВЦЭМ!$J$34:$J$777,СВЦЭМ!$A$34:$A$777,$A333,СВЦЭМ!$B$34:$B$777,X$331)+'СЕТ СН'!$F$13-'СЕТ СН'!$F$23</f>
        <v>-258.28116256999999</v>
      </c>
      <c r="Y333" s="37">
        <f>SUMIFS(СВЦЭМ!$J$34:$J$777,СВЦЭМ!$A$34:$A$777,$A333,СВЦЭМ!$B$34:$B$777,Y$331)+'СЕТ СН'!$F$13-'СЕТ СН'!$F$23</f>
        <v>-210.44567106</v>
      </c>
    </row>
    <row r="334" spans="1:27" ht="15.75" x14ac:dyDescent="0.2">
      <c r="A334" s="36">
        <f t="shared" ref="A334:A362" si="9">A333+1</f>
        <v>42950</v>
      </c>
      <c r="B334" s="37">
        <f>SUMIFS(СВЦЭМ!$J$34:$J$777,СВЦЭМ!$A$34:$A$777,$A334,СВЦЭМ!$B$34:$B$777,B$331)+'СЕТ СН'!$F$13-'СЕТ СН'!$F$23</f>
        <v>-170.29917201000001</v>
      </c>
      <c r="C334" s="37">
        <f>SUMIFS(СВЦЭМ!$J$34:$J$777,СВЦЭМ!$A$34:$A$777,$A334,СВЦЭМ!$B$34:$B$777,C$331)+'СЕТ СН'!$F$13-'СЕТ СН'!$F$23</f>
        <v>-133.65821234999999</v>
      </c>
      <c r="D334" s="37">
        <f>SUMIFS(СВЦЭМ!$J$34:$J$777,СВЦЭМ!$A$34:$A$777,$A334,СВЦЭМ!$B$34:$B$777,D$331)+'СЕТ СН'!$F$13-'СЕТ СН'!$F$23</f>
        <v>-109.52058476000002</v>
      </c>
      <c r="E334" s="37">
        <f>SUMIFS(СВЦЭМ!$J$34:$J$777,СВЦЭМ!$A$34:$A$777,$A334,СВЦЭМ!$B$34:$B$777,E$331)+'СЕТ СН'!$F$13-'СЕТ СН'!$F$23</f>
        <v>-97.639848659999984</v>
      </c>
      <c r="F334" s="37">
        <f>SUMIFS(СВЦЭМ!$J$34:$J$777,СВЦЭМ!$A$34:$A$777,$A334,СВЦЭМ!$B$34:$B$777,F$331)+'СЕТ СН'!$F$13-'СЕТ СН'!$F$23</f>
        <v>-94.700212659999977</v>
      </c>
      <c r="G334" s="37">
        <f>SUMIFS(СВЦЭМ!$J$34:$J$777,СВЦЭМ!$A$34:$A$777,$A334,СВЦЭМ!$B$34:$B$777,G$331)+'СЕТ СН'!$F$13-'СЕТ СН'!$F$23</f>
        <v>-100.36746562000002</v>
      </c>
      <c r="H334" s="37">
        <f>SUMIFS(СВЦЭМ!$J$34:$J$777,СВЦЭМ!$A$34:$A$777,$A334,СВЦЭМ!$B$34:$B$777,H$331)+'СЕТ СН'!$F$13-'СЕТ СН'!$F$23</f>
        <v>-144.13859628</v>
      </c>
      <c r="I334" s="37">
        <f>SUMIFS(СВЦЭМ!$J$34:$J$777,СВЦЭМ!$A$34:$A$777,$A334,СВЦЭМ!$B$34:$B$777,I$331)+'СЕТ СН'!$F$13-'СЕТ СН'!$F$23</f>
        <v>-203.61111505000002</v>
      </c>
      <c r="J334" s="37">
        <f>SUMIFS(СВЦЭМ!$J$34:$J$777,СВЦЭМ!$A$34:$A$777,$A334,СВЦЭМ!$B$34:$B$777,J$331)+'СЕТ СН'!$F$13-'СЕТ СН'!$F$23</f>
        <v>-270.69246163000003</v>
      </c>
      <c r="K334" s="37">
        <f>SUMIFS(СВЦЭМ!$J$34:$J$777,СВЦЭМ!$A$34:$A$777,$A334,СВЦЭМ!$B$34:$B$777,K$331)+'СЕТ СН'!$F$13-'СЕТ СН'!$F$23</f>
        <v>-317.05586905000001</v>
      </c>
      <c r="L334" s="37">
        <f>SUMIFS(СВЦЭМ!$J$34:$J$777,СВЦЭМ!$A$34:$A$777,$A334,СВЦЭМ!$B$34:$B$777,L$331)+'СЕТ СН'!$F$13-'СЕТ СН'!$F$23</f>
        <v>-345.66984673000002</v>
      </c>
      <c r="M334" s="37">
        <f>SUMIFS(СВЦЭМ!$J$34:$J$777,СВЦЭМ!$A$34:$A$777,$A334,СВЦЭМ!$B$34:$B$777,M$331)+'СЕТ СН'!$F$13-'СЕТ СН'!$F$23</f>
        <v>-349.71316820999999</v>
      </c>
      <c r="N334" s="37">
        <f>SUMIFS(СВЦЭМ!$J$34:$J$777,СВЦЭМ!$A$34:$A$777,$A334,СВЦЭМ!$B$34:$B$777,N$331)+'СЕТ СН'!$F$13-'СЕТ СН'!$F$23</f>
        <v>-346.03537803</v>
      </c>
      <c r="O334" s="37">
        <f>SUMIFS(СВЦЭМ!$J$34:$J$777,СВЦЭМ!$A$34:$A$777,$A334,СВЦЭМ!$B$34:$B$777,O$331)+'СЕТ СН'!$F$13-'СЕТ СН'!$F$23</f>
        <v>-353.51449034000001</v>
      </c>
      <c r="P334" s="37">
        <f>SUMIFS(СВЦЭМ!$J$34:$J$777,СВЦЭМ!$A$34:$A$777,$A334,СВЦЭМ!$B$34:$B$777,P$331)+'СЕТ СН'!$F$13-'СЕТ СН'!$F$23</f>
        <v>-345.49143478999997</v>
      </c>
      <c r="Q334" s="37">
        <f>SUMIFS(СВЦЭМ!$J$34:$J$777,СВЦЭМ!$A$34:$A$777,$A334,СВЦЭМ!$B$34:$B$777,Q$331)+'СЕТ СН'!$F$13-'СЕТ СН'!$F$23</f>
        <v>-343.41553662000001</v>
      </c>
      <c r="R334" s="37">
        <f>SUMIFS(СВЦЭМ!$J$34:$J$777,СВЦЭМ!$A$34:$A$777,$A334,СВЦЭМ!$B$34:$B$777,R$331)+'СЕТ СН'!$F$13-'СЕТ СН'!$F$23</f>
        <v>-340.32271933999999</v>
      </c>
      <c r="S334" s="37">
        <f>SUMIFS(СВЦЭМ!$J$34:$J$777,СВЦЭМ!$A$34:$A$777,$A334,СВЦЭМ!$B$34:$B$777,S$331)+'СЕТ СН'!$F$13-'СЕТ СН'!$F$23</f>
        <v>-345.33138514999996</v>
      </c>
      <c r="T334" s="37">
        <f>SUMIFS(СВЦЭМ!$J$34:$J$777,СВЦЭМ!$A$34:$A$777,$A334,СВЦЭМ!$B$34:$B$777,T$331)+'СЕТ СН'!$F$13-'СЕТ СН'!$F$23</f>
        <v>-338.86306823999996</v>
      </c>
      <c r="U334" s="37">
        <f>SUMIFS(СВЦЭМ!$J$34:$J$777,СВЦЭМ!$A$34:$A$777,$A334,СВЦЭМ!$B$34:$B$777,U$331)+'СЕТ СН'!$F$13-'СЕТ СН'!$F$23</f>
        <v>-338.11700631999997</v>
      </c>
      <c r="V334" s="37">
        <f>SUMIFS(СВЦЭМ!$J$34:$J$777,СВЦЭМ!$A$34:$A$777,$A334,СВЦЭМ!$B$34:$B$777,V$331)+'СЕТ СН'!$F$13-'СЕТ СН'!$F$23</f>
        <v>-329.69223012999998</v>
      </c>
      <c r="W334" s="37">
        <f>SUMIFS(СВЦЭМ!$J$34:$J$777,СВЦЭМ!$A$34:$A$777,$A334,СВЦЭМ!$B$34:$B$777,W$331)+'СЕТ СН'!$F$13-'СЕТ СН'!$F$23</f>
        <v>-308.15510132999998</v>
      </c>
      <c r="X334" s="37">
        <f>SUMIFS(СВЦЭМ!$J$34:$J$777,СВЦЭМ!$A$34:$A$777,$A334,СВЦЭМ!$B$34:$B$777,X$331)+'СЕТ СН'!$F$13-'СЕТ СН'!$F$23</f>
        <v>-258.12130129000002</v>
      </c>
      <c r="Y334" s="37">
        <f>SUMIFS(СВЦЭМ!$J$34:$J$777,СВЦЭМ!$A$34:$A$777,$A334,СВЦЭМ!$B$34:$B$777,Y$331)+'СЕТ СН'!$F$13-'СЕТ СН'!$F$23</f>
        <v>-203.59506283000002</v>
      </c>
    </row>
    <row r="335" spans="1:27" ht="15.75" x14ac:dyDescent="0.2">
      <c r="A335" s="36">
        <f t="shared" si="9"/>
        <v>42951</v>
      </c>
      <c r="B335" s="37">
        <f>SUMIFS(СВЦЭМ!$J$34:$J$777,СВЦЭМ!$A$34:$A$777,$A335,СВЦЭМ!$B$34:$B$777,B$331)+'СЕТ СН'!$F$13-'СЕТ СН'!$F$23</f>
        <v>-105.41375398999998</v>
      </c>
      <c r="C335" s="37">
        <f>SUMIFS(СВЦЭМ!$J$34:$J$777,СВЦЭМ!$A$34:$A$777,$A335,СВЦЭМ!$B$34:$B$777,C$331)+'СЕТ СН'!$F$13-'СЕТ СН'!$F$23</f>
        <v>-48.749511719999987</v>
      </c>
      <c r="D335" s="37">
        <f>SUMIFS(СВЦЭМ!$J$34:$J$777,СВЦЭМ!$A$34:$A$777,$A335,СВЦЭМ!$B$34:$B$777,D$331)+'СЕТ СН'!$F$13-'СЕТ СН'!$F$23</f>
        <v>-9.9142196799999738</v>
      </c>
      <c r="E335" s="37">
        <f>SUMIFS(СВЦЭМ!$J$34:$J$777,СВЦЭМ!$A$34:$A$777,$A335,СВЦЭМ!$B$34:$B$777,E$331)+'СЕТ СН'!$F$13-'СЕТ СН'!$F$23</f>
        <v>13.102974890000041</v>
      </c>
      <c r="F335" s="37">
        <f>SUMIFS(СВЦЭМ!$J$34:$J$777,СВЦЭМ!$A$34:$A$777,$A335,СВЦЭМ!$B$34:$B$777,F$331)+'СЕТ СН'!$F$13-'СЕТ СН'!$F$23</f>
        <v>15.267741590000014</v>
      </c>
      <c r="G335" s="37">
        <f>SUMIFS(СВЦЭМ!$J$34:$J$777,СВЦЭМ!$A$34:$A$777,$A335,СВЦЭМ!$B$34:$B$777,G$331)+'СЕТ СН'!$F$13-'СЕТ СН'!$F$23</f>
        <v>14.022200440000006</v>
      </c>
      <c r="H335" s="37">
        <f>SUMIFS(СВЦЭМ!$J$34:$J$777,СВЦЭМ!$A$34:$A$777,$A335,СВЦЭМ!$B$34:$B$777,H$331)+'СЕТ СН'!$F$13-'СЕТ СН'!$F$23</f>
        <v>-32.181418549999989</v>
      </c>
      <c r="I335" s="37">
        <f>SUMIFS(СВЦЭМ!$J$34:$J$777,СВЦЭМ!$A$34:$A$777,$A335,СВЦЭМ!$B$34:$B$777,I$331)+'СЕТ СН'!$F$13-'СЕТ СН'!$F$23</f>
        <v>-96.052014240000005</v>
      </c>
      <c r="J335" s="37">
        <f>SUMIFS(СВЦЭМ!$J$34:$J$777,СВЦЭМ!$A$34:$A$777,$A335,СВЦЭМ!$B$34:$B$777,J$331)+'СЕТ СН'!$F$13-'СЕТ СН'!$F$23</f>
        <v>-158.69625515000001</v>
      </c>
      <c r="K335" s="37">
        <f>SUMIFS(СВЦЭМ!$J$34:$J$777,СВЦЭМ!$A$34:$A$777,$A335,СВЦЭМ!$B$34:$B$777,K$331)+'СЕТ СН'!$F$13-'СЕТ СН'!$F$23</f>
        <v>-209.50793885000002</v>
      </c>
      <c r="L335" s="37">
        <f>SUMIFS(СВЦЭМ!$J$34:$J$777,СВЦЭМ!$A$34:$A$777,$A335,СВЦЭМ!$B$34:$B$777,L$331)+'СЕТ СН'!$F$13-'СЕТ СН'!$F$23</f>
        <v>-246.75313144</v>
      </c>
      <c r="M335" s="37">
        <f>SUMIFS(СВЦЭМ!$J$34:$J$777,СВЦЭМ!$A$34:$A$777,$A335,СВЦЭМ!$B$34:$B$777,M$331)+'СЕТ СН'!$F$13-'СЕТ СН'!$F$23</f>
        <v>-251.22130652999999</v>
      </c>
      <c r="N335" s="37">
        <f>SUMIFS(СВЦЭМ!$J$34:$J$777,СВЦЭМ!$A$34:$A$777,$A335,СВЦЭМ!$B$34:$B$777,N$331)+'СЕТ СН'!$F$13-'СЕТ СН'!$F$23</f>
        <v>-247.37716404999998</v>
      </c>
      <c r="O335" s="37">
        <f>SUMIFS(СВЦЭМ!$J$34:$J$777,СВЦЭМ!$A$34:$A$777,$A335,СВЦЭМ!$B$34:$B$777,O$331)+'СЕТ СН'!$F$13-'СЕТ СН'!$F$23</f>
        <v>-255.19489793000002</v>
      </c>
      <c r="P335" s="37">
        <f>SUMIFS(СВЦЭМ!$J$34:$J$777,СВЦЭМ!$A$34:$A$777,$A335,СВЦЭМ!$B$34:$B$777,P$331)+'СЕТ СН'!$F$13-'СЕТ СН'!$F$23</f>
        <v>-247.77237547999999</v>
      </c>
      <c r="Q335" s="37">
        <f>SUMIFS(СВЦЭМ!$J$34:$J$777,СВЦЭМ!$A$34:$A$777,$A335,СВЦЭМ!$B$34:$B$777,Q$331)+'СЕТ СН'!$F$13-'СЕТ СН'!$F$23</f>
        <v>-246.68138776000001</v>
      </c>
      <c r="R335" s="37">
        <f>SUMIFS(СВЦЭМ!$J$34:$J$777,СВЦЭМ!$A$34:$A$777,$A335,СВЦЭМ!$B$34:$B$777,R$331)+'СЕТ СН'!$F$13-'СЕТ СН'!$F$23</f>
        <v>-244.74665105999998</v>
      </c>
      <c r="S335" s="37">
        <f>SUMIFS(СВЦЭМ!$J$34:$J$777,СВЦЭМ!$A$34:$A$777,$A335,СВЦЭМ!$B$34:$B$777,S$331)+'СЕТ СН'!$F$13-'СЕТ СН'!$F$23</f>
        <v>-251.34581858000001</v>
      </c>
      <c r="T335" s="37">
        <f>SUMIFS(СВЦЭМ!$J$34:$J$777,СВЦЭМ!$A$34:$A$777,$A335,СВЦЭМ!$B$34:$B$777,T$331)+'СЕТ СН'!$F$13-'СЕТ СН'!$F$23</f>
        <v>-243.26669493000003</v>
      </c>
      <c r="U335" s="37">
        <f>SUMIFS(СВЦЭМ!$J$34:$J$777,СВЦЭМ!$A$34:$A$777,$A335,СВЦЭМ!$B$34:$B$777,U$331)+'СЕТ СН'!$F$13-'СЕТ СН'!$F$23</f>
        <v>-245.14926171000002</v>
      </c>
      <c r="V335" s="37">
        <f>SUMIFS(СВЦЭМ!$J$34:$J$777,СВЦЭМ!$A$34:$A$777,$A335,СВЦЭМ!$B$34:$B$777,V$331)+'СЕТ СН'!$F$13-'СЕТ СН'!$F$23</f>
        <v>-233.80281303999999</v>
      </c>
      <c r="W335" s="37">
        <f>SUMIFS(СВЦЭМ!$J$34:$J$777,СВЦЭМ!$A$34:$A$777,$A335,СВЦЭМ!$B$34:$B$777,W$331)+'СЕТ СН'!$F$13-'СЕТ СН'!$F$23</f>
        <v>-188.28938603</v>
      </c>
      <c r="X335" s="37">
        <f>SUMIFS(СВЦЭМ!$J$34:$J$777,СВЦЭМ!$A$34:$A$777,$A335,СВЦЭМ!$B$34:$B$777,X$331)+'СЕТ СН'!$F$13-'СЕТ СН'!$F$23</f>
        <v>-143.84210475999998</v>
      </c>
      <c r="Y335" s="37">
        <f>SUMIFS(СВЦЭМ!$J$34:$J$777,СВЦЭМ!$A$34:$A$777,$A335,СВЦЭМ!$B$34:$B$777,Y$331)+'СЕТ СН'!$F$13-'СЕТ СН'!$F$23</f>
        <v>-97.301620449999973</v>
      </c>
    </row>
    <row r="336" spans="1:27" ht="15.75" x14ac:dyDescent="0.2">
      <c r="A336" s="36">
        <f t="shared" si="9"/>
        <v>42952</v>
      </c>
      <c r="B336" s="37">
        <f>SUMIFS(СВЦЭМ!$J$34:$J$777,СВЦЭМ!$A$34:$A$777,$A336,СВЦЭМ!$B$34:$B$777,B$331)+'СЕТ СН'!$F$13-'СЕТ СН'!$F$23</f>
        <v>-59.637626260000047</v>
      </c>
      <c r="C336" s="37">
        <f>SUMIFS(СВЦЭМ!$J$34:$J$777,СВЦЭМ!$A$34:$A$777,$A336,СВЦЭМ!$B$34:$B$777,C$331)+'СЕТ СН'!$F$13-'СЕТ СН'!$F$23</f>
        <v>-4.5639181100000314</v>
      </c>
      <c r="D336" s="37">
        <f>SUMIFS(СВЦЭМ!$J$34:$J$777,СВЦЭМ!$A$34:$A$777,$A336,СВЦЭМ!$B$34:$B$777,D$331)+'СЕТ СН'!$F$13-'СЕТ СН'!$F$23</f>
        <v>9.7379976199999874</v>
      </c>
      <c r="E336" s="37">
        <f>SUMIFS(СВЦЭМ!$J$34:$J$777,СВЦЭМ!$A$34:$A$777,$A336,СВЦЭМ!$B$34:$B$777,E$331)+'СЕТ СН'!$F$13-'СЕТ СН'!$F$23</f>
        <v>17.717972929999974</v>
      </c>
      <c r="F336" s="37">
        <f>SUMIFS(СВЦЭМ!$J$34:$J$777,СВЦЭМ!$A$34:$A$777,$A336,СВЦЭМ!$B$34:$B$777,F$331)+'СЕТ СН'!$F$13-'СЕТ СН'!$F$23</f>
        <v>16.601451959999963</v>
      </c>
      <c r="G336" s="37">
        <f>SUMIFS(СВЦЭМ!$J$34:$J$777,СВЦЭМ!$A$34:$A$777,$A336,СВЦЭМ!$B$34:$B$777,G$331)+'СЕТ СН'!$F$13-'СЕТ СН'!$F$23</f>
        <v>17.293808600000034</v>
      </c>
      <c r="H336" s="37">
        <f>SUMIFS(СВЦЭМ!$J$34:$J$777,СВЦЭМ!$A$34:$A$777,$A336,СВЦЭМ!$B$34:$B$777,H$331)+'СЕТ СН'!$F$13-'СЕТ СН'!$F$23</f>
        <v>-3.398875119999957</v>
      </c>
      <c r="I336" s="37">
        <f>SUMIFS(СВЦЭМ!$J$34:$J$777,СВЦЭМ!$A$34:$A$777,$A336,СВЦЭМ!$B$34:$B$777,I$331)+'СЕТ СН'!$F$13-'СЕТ СН'!$F$23</f>
        <v>-65.823432759999946</v>
      </c>
      <c r="J336" s="37">
        <f>SUMIFS(СВЦЭМ!$J$34:$J$777,СВЦЭМ!$A$34:$A$777,$A336,СВЦЭМ!$B$34:$B$777,J$331)+'СЕТ СН'!$F$13-'СЕТ СН'!$F$23</f>
        <v>-148.45968213999998</v>
      </c>
      <c r="K336" s="37">
        <f>SUMIFS(СВЦЭМ!$J$34:$J$777,СВЦЭМ!$A$34:$A$777,$A336,СВЦЭМ!$B$34:$B$777,K$331)+'СЕТ СН'!$F$13-'СЕТ СН'!$F$23</f>
        <v>-214.34881755999999</v>
      </c>
      <c r="L336" s="37">
        <f>SUMIFS(СВЦЭМ!$J$34:$J$777,СВЦЭМ!$A$34:$A$777,$A336,СВЦЭМ!$B$34:$B$777,L$331)+'СЕТ СН'!$F$13-'СЕТ СН'!$F$23</f>
        <v>-244.76363169000001</v>
      </c>
      <c r="M336" s="37">
        <f>SUMIFS(СВЦЭМ!$J$34:$J$777,СВЦЭМ!$A$34:$A$777,$A336,СВЦЭМ!$B$34:$B$777,M$331)+'СЕТ СН'!$F$13-'СЕТ СН'!$F$23</f>
        <v>-247.79841709999999</v>
      </c>
      <c r="N336" s="37">
        <f>SUMIFS(СВЦЭМ!$J$34:$J$777,СВЦЭМ!$A$34:$A$777,$A336,СВЦЭМ!$B$34:$B$777,N$331)+'СЕТ СН'!$F$13-'СЕТ СН'!$F$23</f>
        <v>-250.40140262</v>
      </c>
      <c r="O336" s="37">
        <f>SUMIFS(СВЦЭМ!$J$34:$J$777,СВЦЭМ!$A$34:$A$777,$A336,СВЦЭМ!$B$34:$B$777,O$331)+'СЕТ СН'!$F$13-'СЕТ СН'!$F$23</f>
        <v>-250.65457273999999</v>
      </c>
      <c r="P336" s="37">
        <f>SUMIFS(СВЦЭМ!$J$34:$J$777,СВЦЭМ!$A$34:$A$777,$A336,СВЦЭМ!$B$34:$B$777,P$331)+'СЕТ СН'!$F$13-'СЕТ СН'!$F$23</f>
        <v>-249.56060848999999</v>
      </c>
      <c r="Q336" s="37">
        <f>SUMIFS(СВЦЭМ!$J$34:$J$777,СВЦЭМ!$A$34:$A$777,$A336,СВЦЭМ!$B$34:$B$777,Q$331)+'СЕТ СН'!$F$13-'СЕТ СН'!$F$23</f>
        <v>-250.49002254999999</v>
      </c>
      <c r="R336" s="37">
        <f>SUMIFS(СВЦЭМ!$J$34:$J$777,СВЦЭМ!$A$34:$A$777,$A336,СВЦЭМ!$B$34:$B$777,R$331)+'СЕТ СН'!$F$13-'СЕТ СН'!$F$23</f>
        <v>-251.3799315</v>
      </c>
      <c r="S336" s="37">
        <f>SUMIFS(СВЦЭМ!$J$34:$J$777,СВЦЭМ!$A$34:$A$777,$A336,СВЦЭМ!$B$34:$B$777,S$331)+'СЕТ СН'!$F$13-'СЕТ СН'!$F$23</f>
        <v>-253.25461052000003</v>
      </c>
      <c r="T336" s="37">
        <f>SUMIFS(СВЦЭМ!$J$34:$J$777,СВЦЭМ!$A$34:$A$777,$A336,СВЦЭМ!$B$34:$B$777,T$331)+'СЕТ СН'!$F$13-'СЕТ СН'!$F$23</f>
        <v>-253.71497017000002</v>
      </c>
      <c r="U336" s="37">
        <f>SUMIFS(СВЦЭМ!$J$34:$J$777,СВЦЭМ!$A$34:$A$777,$A336,СВЦЭМ!$B$34:$B$777,U$331)+'СЕТ СН'!$F$13-'СЕТ СН'!$F$23</f>
        <v>-253.78605849000002</v>
      </c>
      <c r="V336" s="37">
        <f>SUMIFS(СВЦЭМ!$J$34:$J$777,СВЦЭМ!$A$34:$A$777,$A336,СВЦЭМ!$B$34:$B$777,V$331)+'СЕТ СН'!$F$13-'СЕТ СН'!$F$23</f>
        <v>-241.42032143</v>
      </c>
      <c r="W336" s="37">
        <f>SUMIFS(СВЦЭМ!$J$34:$J$777,СВЦЭМ!$A$34:$A$777,$A336,СВЦЭМ!$B$34:$B$777,W$331)+'СЕТ СН'!$F$13-'СЕТ СН'!$F$23</f>
        <v>-200.63827978</v>
      </c>
      <c r="X336" s="37">
        <f>SUMIFS(СВЦЭМ!$J$34:$J$777,СВЦЭМ!$A$34:$A$777,$A336,СВЦЭМ!$B$34:$B$777,X$331)+'СЕТ СН'!$F$13-'СЕТ СН'!$F$23</f>
        <v>-145.59759156000001</v>
      </c>
      <c r="Y336" s="37">
        <f>SUMIFS(СВЦЭМ!$J$34:$J$777,СВЦЭМ!$A$34:$A$777,$A336,СВЦЭМ!$B$34:$B$777,Y$331)+'СЕТ СН'!$F$13-'СЕТ СН'!$F$23</f>
        <v>-90.939445139999975</v>
      </c>
    </row>
    <row r="337" spans="1:25" ht="15.75" x14ac:dyDescent="0.2">
      <c r="A337" s="36">
        <f t="shared" si="9"/>
        <v>42953</v>
      </c>
      <c r="B337" s="37">
        <f>SUMIFS(СВЦЭМ!$J$34:$J$777,СВЦЭМ!$A$34:$A$777,$A337,СВЦЭМ!$B$34:$B$777,B$331)+'СЕТ СН'!$F$13-'СЕТ СН'!$F$23</f>
        <v>-50.212151510000012</v>
      </c>
      <c r="C337" s="37">
        <f>SUMIFS(СВЦЭМ!$J$34:$J$777,СВЦЭМ!$A$34:$A$777,$A337,СВЦЭМ!$B$34:$B$777,C$331)+'СЕТ СН'!$F$13-'СЕТ СН'!$F$23</f>
        <v>1.8247044099999812</v>
      </c>
      <c r="D337" s="37">
        <f>SUMIFS(СВЦЭМ!$J$34:$J$777,СВЦЭМ!$A$34:$A$777,$A337,СВЦЭМ!$B$34:$B$777,D$331)+'СЕТ СН'!$F$13-'СЕТ СН'!$F$23</f>
        <v>18.838939109999956</v>
      </c>
      <c r="E337" s="37">
        <f>SUMIFS(СВЦЭМ!$J$34:$J$777,СВЦЭМ!$A$34:$A$777,$A337,СВЦЭМ!$B$34:$B$777,E$331)+'СЕТ СН'!$F$13-'СЕТ СН'!$F$23</f>
        <v>20.311910519999969</v>
      </c>
      <c r="F337" s="37">
        <f>SUMIFS(СВЦЭМ!$J$34:$J$777,СВЦЭМ!$A$34:$A$777,$A337,СВЦЭМ!$B$34:$B$777,F$331)+'СЕТ СН'!$F$13-'СЕТ СН'!$F$23</f>
        <v>10.787565330000007</v>
      </c>
      <c r="G337" s="37">
        <f>SUMIFS(СВЦЭМ!$J$34:$J$777,СВЦЭМ!$A$34:$A$777,$A337,СВЦЭМ!$B$34:$B$777,G$331)+'СЕТ СН'!$F$13-'СЕТ СН'!$F$23</f>
        <v>9.8706083700000136</v>
      </c>
      <c r="H337" s="37">
        <f>SUMIFS(СВЦЭМ!$J$34:$J$777,СВЦЭМ!$A$34:$A$777,$A337,СВЦЭМ!$B$34:$B$777,H$331)+'СЕТ СН'!$F$13-'СЕТ СН'!$F$23</f>
        <v>15.663256019999949</v>
      </c>
      <c r="I337" s="37">
        <f>SUMIFS(СВЦЭМ!$J$34:$J$777,СВЦЭМ!$A$34:$A$777,$A337,СВЦЭМ!$B$34:$B$777,I$331)+'СЕТ СН'!$F$13-'СЕТ СН'!$F$23</f>
        <v>-48.811097610000047</v>
      </c>
      <c r="J337" s="37">
        <f>SUMIFS(СВЦЭМ!$J$34:$J$777,СВЦЭМ!$A$34:$A$777,$A337,СВЦЭМ!$B$34:$B$777,J$331)+'СЕТ СН'!$F$13-'СЕТ СН'!$F$23</f>
        <v>-136.40881708000001</v>
      </c>
      <c r="K337" s="37">
        <f>SUMIFS(СВЦЭМ!$J$34:$J$777,СВЦЭМ!$A$34:$A$777,$A337,СВЦЭМ!$B$34:$B$777,K$331)+'СЕТ СН'!$F$13-'СЕТ СН'!$F$23</f>
        <v>-200.62457022000001</v>
      </c>
      <c r="L337" s="37">
        <f>SUMIFS(СВЦЭМ!$J$34:$J$777,СВЦЭМ!$A$34:$A$777,$A337,СВЦЭМ!$B$34:$B$777,L$331)+'СЕТ СН'!$F$13-'СЕТ СН'!$F$23</f>
        <v>-242.20625108000002</v>
      </c>
      <c r="M337" s="37">
        <f>SUMIFS(СВЦЭМ!$J$34:$J$777,СВЦЭМ!$A$34:$A$777,$A337,СВЦЭМ!$B$34:$B$777,M$331)+'СЕТ СН'!$F$13-'СЕТ СН'!$F$23</f>
        <v>-245.00734483000002</v>
      </c>
      <c r="N337" s="37">
        <f>SUMIFS(СВЦЭМ!$J$34:$J$777,СВЦЭМ!$A$34:$A$777,$A337,СВЦЭМ!$B$34:$B$777,N$331)+'СЕТ СН'!$F$13-'СЕТ СН'!$F$23</f>
        <v>-245.87982653</v>
      </c>
      <c r="O337" s="37">
        <f>SUMIFS(СВЦЭМ!$J$34:$J$777,СВЦЭМ!$A$34:$A$777,$A337,СВЦЭМ!$B$34:$B$777,O$331)+'СЕТ СН'!$F$13-'СЕТ СН'!$F$23</f>
        <v>-246.09311717999998</v>
      </c>
      <c r="P337" s="37">
        <f>SUMIFS(СВЦЭМ!$J$34:$J$777,СВЦЭМ!$A$34:$A$777,$A337,СВЦЭМ!$B$34:$B$777,P$331)+'СЕТ СН'!$F$13-'СЕТ СН'!$F$23</f>
        <v>-245.19296301999998</v>
      </c>
      <c r="Q337" s="37">
        <f>SUMIFS(СВЦЭМ!$J$34:$J$777,СВЦЭМ!$A$34:$A$777,$A337,СВЦЭМ!$B$34:$B$777,Q$331)+'СЕТ СН'!$F$13-'СЕТ СН'!$F$23</f>
        <v>-245.51708490999999</v>
      </c>
      <c r="R337" s="37">
        <f>SUMIFS(СВЦЭМ!$J$34:$J$777,СВЦЭМ!$A$34:$A$777,$A337,СВЦЭМ!$B$34:$B$777,R$331)+'СЕТ СН'!$F$13-'СЕТ СН'!$F$23</f>
        <v>-243.66044049999999</v>
      </c>
      <c r="S337" s="37">
        <f>SUMIFS(СВЦЭМ!$J$34:$J$777,СВЦЭМ!$A$34:$A$777,$A337,СВЦЭМ!$B$34:$B$777,S$331)+'СЕТ СН'!$F$13-'СЕТ СН'!$F$23</f>
        <v>-243.40394398000001</v>
      </c>
      <c r="T337" s="37">
        <f>SUMIFS(СВЦЭМ!$J$34:$J$777,СВЦЭМ!$A$34:$A$777,$A337,СВЦЭМ!$B$34:$B$777,T$331)+'СЕТ СН'!$F$13-'СЕТ СН'!$F$23</f>
        <v>-242.62152460999999</v>
      </c>
      <c r="U337" s="37">
        <f>SUMIFS(СВЦЭМ!$J$34:$J$777,СВЦЭМ!$A$34:$A$777,$A337,СВЦЭМ!$B$34:$B$777,U$331)+'СЕТ СН'!$F$13-'СЕТ СН'!$F$23</f>
        <v>-242.27934275000001</v>
      </c>
      <c r="V337" s="37">
        <f>SUMIFS(СВЦЭМ!$J$34:$J$777,СВЦЭМ!$A$34:$A$777,$A337,СВЦЭМ!$B$34:$B$777,V$331)+'СЕТ СН'!$F$13-'СЕТ СН'!$F$23</f>
        <v>-224.85685140999999</v>
      </c>
      <c r="W337" s="37">
        <f>SUMIFS(СВЦЭМ!$J$34:$J$777,СВЦЭМ!$A$34:$A$777,$A337,СВЦЭМ!$B$34:$B$777,W$331)+'СЕТ СН'!$F$13-'СЕТ СН'!$F$23</f>
        <v>-190.89407653000001</v>
      </c>
      <c r="X337" s="37">
        <f>SUMIFS(СВЦЭМ!$J$34:$J$777,СВЦЭМ!$A$34:$A$777,$A337,СВЦЭМ!$B$34:$B$777,X$331)+'СЕТ СН'!$F$13-'СЕТ СН'!$F$23</f>
        <v>-137.16549570000001</v>
      </c>
      <c r="Y337" s="37">
        <f>SUMIFS(СВЦЭМ!$J$34:$J$777,СВЦЭМ!$A$34:$A$777,$A337,СВЦЭМ!$B$34:$B$777,Y$331)+'СЕТ СН'!$F$13-'СЕТ СН'!$F$23</f>
        <v>-95.001665689999982</v>
      </c>
    </row>
    <row r="338" spans="1:25" ht="15.75" x14ac:dyDescent="0.2">
      <c r="A338" s="36">
        <f t="shared" si="9"/>
        <v>42954</v>
      </c>
      <c r="B338" s="37">
        <f>SUMIFS(СВЦЭМ!$J$34:$J$777,СВЦЭМ!$A$34:$A$777,$A338,СВЦЭМ!$B$34:$B$777,B$331)+'СЕТ СН'!$F$13-'СЕТ СН'!$F$23</f>
        <v>17.630035629999952</v>
      </c>
      <c r="C338" s="37">
        <f>SUMIFS(СВЦЭМ!$J$34:$J$777,СВЦЭМ!$A$34:$A$777,$A338,СВЦЭМ!$B$34:$B$777,C$331)+'СЕТ СН'!$F$13-'СЕТ СН'!$F$23</f>
        <v>40.812883449999958</v>
      </c>
      <c r="D338" s="37">
        <f>SUMIFS(СВЦЭМ!$J$34:$J$777,СВЦЭМ!$A$34:$A$777,$A338,СВЦЭМ!$B$34:$B$777,D$331)+'СЕТ СН'!$F$13-'СЕТ СН'!$F$23</f>
        <v>33.240349639999977</v>
      </c>
      <c r="E338" s="37">
        <f>SUMIFS(СВЦЭМ!$J$34:$J$777,СВЦЭМ!$A$34:$A$777,$A338,СВЦЭМ!$B$34:$B$777,E$331)+'СЕТ СН'!$F$13-'СЕТ СН'!$F$23</f>
        <v>30.02150142000005</v>
      </c>
      <c r="F338" s="37">
        <f>SUMIFS(СВЦЭМ!$J$34:$J$777,СВЦЭМ!$A$34:$A$777,$A338,СВЦЭМ!$B$34:$B$777,F$331)+'СЕТ СН'!$F$13-'СЕТ СН'!$F$23</f>
        <v>27.506196300000056</v>
      </c>
      <c r="G338" s="37">
        <f>SUMIFS(СВЦЭМ!$J$34:$J$777,СВЦЭМ!$A$34:$A$777,$A338,СВЦЭМ!$B$34:$B$777,G$331)+'СЕТ СН'!$F$13-'СЕТ СН'!$F$23</f>
        <v>31.400941190000026</v>
      </c>
      <c r="H338" s="37">
        <f>SUMIFS(СВЦЭМ!$J$34:$J$777,СВЦЭМ!$A$34:$A$777,$A338,СВЦЭМ!$B$34:$B$777,H$331)+'СЕТ СН'!$F$13-'СЕТ СН'!$F$23</f>
        <v>43.222989200000029</v>
      </c>
      <c r="I338" s="37">
        <f>SUMIFS(СВЦЭМ!$J$34:$J$777,СВЦЭМ!$A$34:$A$777,$A338,СВЦЭМ!$B$34:$B$777,I$331)+'СЕТ СН'!$F$13-'СЕТ СН'!$F$23</f>
        <v>-29.489749569999958</v>
      </c>
      <c r="J338" s="37">
        <f>SUMIFS(СВЦЭМ!$J$34:$J$777,СВЦЭМ!$A$34:$A$777,$A338,СВЦЭМ!$B$34:$B$777,J$331)+'СЕТ СН'!$F$13-'СЕТ СН'!$F$23</f>
        <v>-130.69318546</v>
      </c>
      <c r="K338" s="37">
        <f>SUMIFS(СВЦЭМ!$J$34:$J$777,СВЦЭМ!$A$34:$A$777,$A338,СВЦЭМ!$B$34:$B$777,K$331)+'СЕТ СН'!$F$13-'СЕТ СН'!$F$23</f>
        <v>-194.48649038999997</v>
      </c>
      <c r="L338" s="37">
        <f>SUMIFS(СВЦЭМ!$J$34:$J$777,СВЦЭМ!$A$34:$A$777,$A338,СВЦЭМ!$B$34:$B$777,L$331)+'СЕТ СН'!$F$13-'СЕТ СН'!$F$23</f>
        <v>-230.32306983000001</v>
      </c>
      <c r="M338" s="37">
        <f>SUMIFS(СВЦЭМ!$J$34:$J$777,СВЦЭМ!$A$34:$A$777,$A338,СВЦЭМ!$B$34:$B$777,M$331)+'СЕТ СН'!$F$13-'СЕТ СН'!$F$23</f>
        <v>-232.42407595999998</v>
      </c>
      <c r="N338" s="37">
        <f>SUMIFS(СВЦЭМ!$J$34:$J$777,СВЦЭМ!$A$34:$A$777,$A338,СВЦЭМ!$B$34:$B$777,N$331)+'СЕТ СН'!$F$13-'СЕТ СН'!$F$23</f>
        <v>-230.17613592999999</v>
      </c>
      <c r="O338" s="37">
        <f>SUMIFS(СВЦЭМ!$J$34:$J$777,СВЦЭМ!$A$34:$A$777,$A338,СВЦЭМ!$B$34:$B$777,O$331)+'СЕТ СН'!$F$13-'СЕТ СН'!$F$23</f>
        <v>-239.59587446</v>
      </c>
      <c r="P338" s="37">
        <f>SUMIFS(СВЦЭМ!$J$34:$J$777,СВЦЭМ!$A$34:$A$777,$A338,СВЦЭМ!$B$34:$B$777,P$331)+'СЕТ СН'!$F$13-'СЕТ СН'!$F$23</f>
        <v>-231.65866778999998</v>
      </c>
      <c r="Q338" s="37">
        <f>SUMIFS(СВЦЭМ!$J$34:$J$777,СВЦЭМ!$A$34:$A$777,$A338,СВЦЭМ!$B$34:$B$777,Q$331)+'СЕТ СН'!$F$13-'СЕТ СН'!$F$23</f>
        <v>-230.70331279999999</v>
      </c>
      <c r="R338" s="37">
        <f>SUMIFS(СВЦЭМ!$J$34:$J$777,СВЦЭМ!$A$34:$A$777,$A338,СВЦЭМ!$B$34:$B$777,R$331)+'СЕТ СН'!$F$13-'СЕТ СН'!$F$23</f>
        <v>-229.63806234999998</v>
      </c>
      <c r="S338" s="37">
        <f>SUMIFS(СВЦЭМ!$J$34:$J$777,СВЦЭМ!$A$34:$A$777,$A338,СВЦЭМ!$B$34:$B$777,S$331)+'СЕТ СН'!$F$13-'СЕТ СН'!$F$23</f>
        <v>-234.68774857</v>
      </c>
      <c r="T338" s="37">
        <f>SUMIFS(СВЦЭМ!$J$34:$J$777,СВЦЭМ!$A$34:$A$777,$A338,СВЦЭМ!$B$34:$B$777,T$331)+'СЕТ СН'!$F$13-'СЕТ СН'!$F$23</f>
        <v>-232.22901325999999</v>
      </c>
      <c r="U338" s="37">
        <f>SUMIFS(СВЦЭМ!$J$34:$J$777,СВЦЭМ!$A$34:$A$777,$A338,СВЦЭМ!$B$34:$B$777,U$331)+'СЕТ СН'!$F$13-'СЕТ СН'!$F$23</f>
        <v>-233.24158490000002</v>
      </c>
      <c r="V338" s="37">
        <f>SUMIFS(СВЦЭМ!$J$34:$J$777,СВЦЭМ!$A$34:$A$777,$A338,СВЦЭМ!$B$34:$B$777,V$331)+'СЕТ СН'!$F$13-'СЕТ СН'!$F$23</f>
        <v>-218.80927316999998</v>
      </c>
      <c r="W338" s="37">
        <f>SUMIFS(СВЦЭМ!$J$34:$J$777,СВЦЭМ!$A$34:$A$777,$A338,СВЦЭМ!$B$34:$B$777,W$331)+'СЕТ СН'!$F$13-'СЕТ СН'!$F$23</f>
        <v>-181.8322561</v>
      </c>
      <c r="X338" s="37">
        <f>SUMIFS(СВЦЭМ!$J$34:$J$777,СВЦЭМ!$A$34:$A$777,$A338,СВЦЭМ!$B$34:$B$777,X$331)+'СЕТ СН'!$F$13-'СЕТ СН'!$F$23</f>
        <v>-119.45028148</v>
      </c>
      <c r="Y338" s="37">
        <f>SUMIFS(СВЦЭМ!$J$34:$J$777,СВЦЭМ!$A$34:$A$777,$A338,СВЦЭМ!$B$34:$B$777,Y$331)+'СЕТ СН'!$F$13-'СЕТ СН'!$F$23</f>
        <v>-62.09991720000005</v>
      </c>
    </row>
    <row r="339" spans="1:25" ht="15.75" x14ac:dyDescent="0.2">
      <c r="A339" s="36">
        <f t="shared" si="9"/>
        <v>42955</v>
      </c>
      <c r="B339" s="37">
        <f>SUMIFS(СВЦЭМ!$J$34:$J$777,СВЦЭМ!$A$34:$A$777,$A339,СВЦЭМ!$B$34:$B$777,B$331)+'СЕТ СН'!$F$13-'СЕТ СН'!$F$23</f>
        <v>-12.988013850000016</v>
      </c>
      <c r="C339" s="37">
        <f>SUMIFS(СВЦЭМ!$J$34:$J$777,СВЦЭМ!$A$34:$A$777,$A339,СВЦЭМ!$B$34:$B$777,C$331)+'СЕТ СН'!$F$13-'СЕТ СН'!$F$23</f>
        <v>34.329961529999991</v>
      </c>
      <c r="D339" s="37">
        <f>SUMIFS(СВЦЭМ!$J$34:$J$777,СВЦЭМ!$A$34:$A$777,$A339,СВЦЭМ!$B$34:$B$777,D$331)+'СЕТ СН'!$F$13-'СЕТ СН'!$F$23</f>
        <v>31.461518579999961</v>
      </c>
      <c r="E339" s="37">
        <f>SUMIFS(СВЦЭМ!$J$34:$J$777,СВЦЭМ!$A$34:$A$777,$A339,СВЦЭМ!$B$34:$B$777,E$331)+'СЕТ СН'!$F$13-'СЕТ СН'!$F$23</f>
        <v>26.12293274000001</v>
      </c>
      <c r="F339" s="37">
        <f>SUMIFS(СВЦЭМ!$J$34:$J$777,СВЦЭМ!$A$34:$A$777,$A339,СВЦЭМ!$B$34:$B$777,F$331)+'СЕТ СН'!$F$13-'СЕТ СН'!$F$23</f>
        <v>25.146134240000038</v>
      </c>
      <c r="G339" s="37">
        <f>SUMIFS(СВЦЭМ!$J$34:$J$777,СВЦЭМ!$A$34:$A$777,$A339,СВЦЭМ!$B$34:$B$777,G$331)+'СЕТ СН'!$F$13-'СЕТ СН'!$F$23</f>
        <v>28.26311897000005</v>
      </c>
      <c r="H339" s="37">
        <f>SUMIFS(СВЦЭМ!$J$34:$J$777,СВЦЭМ!$A$34:$A$777,$A339,СВЦЭМ!$B$34:$B$777,H$331)+'СЕТ СН'!$F$13-'СЕТ СН'!$F$23</f>
        <v>31.334144489999971</v>
      </c>
      <c r="I339" s="37">
        <f>SUMIFS(СВЦЭМ!$J$34:$J$777,СВЦЭМ!$A$34:$A$777,$A339,СВЦЭМ!$B$34:$B$777,I$331)+'СЕТ СН'!$F$13-'СЕТ СН'!$F$23</f>
        <v>-44.85704639000005</v>
      </c>
      <c r="J339" s="37">
        <f>SUMIFS(СВЦЭМ!$J$34:$J$777,СВЦЭМ!$A$34:$A$777,$A339,СВЦЭМ!$B$34:$B$777,J$331)+'СЕТ СН'!$F$13-'СЕТ СН'!$F$23</f>
        <v>-137.12252998999998</v>
      </c>
      <c r="K339" s="37">
        <f>SUMIFS(СВЦЭМ!$J$34:$J$777,СВЦЭМ!$A$34:$A$777,$A339,СВЦЭМ!$B$34:$B$777,K$331)+'СЕТ СН'!$F$13-'СЕТ СН'!$F$23</f>
        <v>-198.78862669</v>
      </c>
      <c r="L339" s="37">
        <f>SUMIFS(СВЦЭМ!$J$34:$J$777,СВЦЭМ!$A$34:$A$777,$A339,СВЦЭМ!$B$34:$B$777,L$331)+'СЕТ СН'!$F$13-'СЕТ СН'!$F$23</f>
        <v>-238.0794381</v>
      </c>
      <c r="M339" s="37">
        <f>SUMIFS(СВЦЭМ!$J$34:$J$777,СВЦЭМ!$A$34:$A$777,$A339,СВЦЭМ!$B$34:$B$777,M$331)+'СЕТ СН'!$F$13-'СЕТ СН'!$F$23</f>
        <v>-242.14956030000002</v>
      </c>
      <c r="N339" s="37">
        <f>SUMIFS(СВЦЭМ!$J$34:$J$777,СВЦЭМ!$A$34:$A$777,$A339,СВЦЭМ!$B$34:$B$777,N$331)+'СЕТ СН'!$F$13-'СЕТ СН'!$F$23</f>
        <v>-240.43612918000002</v>
      </c>
      <c r="O339" s="37">
        <f>SUMIFS(СВЦЭМ!$J$34:$J$777,СВЦЭМ!$A$34:$A$777,$A339,СВЦЭМ!$B$34:$B$777,O$331)+'СЕТ СН'!$F$13-'СЕТ СН'!$F$23</f>
        <v>-248.44353000000001</v>
      </c>
      <c r="P339" s="37">
        <f>SUMIFS(СВЦЭМ!$J$34:$J$777,СВЦЭМ!$A$34:$A$777,$A339,СВЦЭМ!$B$34:$B$777,P$331)+'СЕТ СН'!$F$13-'СЕТ СН'!$F$23</f>
        <v>-239.03004422999999</v>
      </c>
      <c r="Q339" s="37">
        <f>SUMIFS(СВЦЭМ!$J$34:$J$777,СВЦЭМ!$A$34:$A$777,$A339,СВЦЭМ!$B$34:$B$777,Q$331)+'СЕТ СН'!$F$13-'СЕТ СН'!$F$23</f>
        <v>-234.95706025999999</v>
      </c>
      <c r="R339" s="37">
        <f>SUMIFS(СВЦЭМ!$J$34:$J$777,СВЦЭМ!$A$34:$A$777,$A339,СВЦЭМ!$B$34:$B$777,R$331)+'СЕТ СН'!$F$13-'СЕТ СН'!$F$23</f>
        <v>-234.44517335</v>
      </c>
      <c r="S339" s="37">
        <f>SUMIFS(СВЦЭМ!$J$34:$J$777,СВЦЭМ!$A$34:$A$777,$A339,СВЦЭМ!$B$34:$B$777,S$331)+'СЕТ СН'!$F$13-'СЕТ СН'!$F$23</f>
        <v>-243.06954024999999</v>
      </c>
      <c r="T339" s="37">
        <f>SUMIFS(СВЦЭМ!$J$34:$J$777,СВЦЭМ!$A$34:$A$777,$A339,СВЦЭМ!$B$34:$B$777,T$331)+'СЕТ СН'!$F$13-'СЕТ СН'!$F$23</f>
        <v>-233.16539982</v>
      </c>
      <c r="U339" s="37">
        <f>SUMIFS(СВЦЭМ!$J$34:$J$777,СВЦЭМ!$A$34:$A$777,$A339,СВЦЭМ!$B$34:$B$777,U$331)+'СЕТ СН'!$F$13-'СЕТ СН'!$F$23</f>
        <v>-234.06896494</v>
      </c>
      <c r="V339" s="37">
        <f>SUMIFS(СВЦЭМ!$J$34:$J$777,СВЦЭМ!$A$34:$A$777,$A339,СВЦЭМ!$B$34:$B$777,V$331)+'СЕТ СН'!$F$13-'СЕТ СН'!$F$23</f>
        <v>-219.60337406000002</v>
      </c>
      <c r="W339" s="37">
        <f>SUMIFS(СВЦЭМ!$J$34:$J$777,СВЦЭМ!$A$34:$A$777,$A339,СВЦЭМ!$B$34:$B$777,W$331)+'СЕТ СН'!$F$13-'СЕТ СН'!$F$23</f>
        <v>-180.22527298</v>
      </c>
      <c r="X339" s="37">
        <f>SUMIFS(СВЦЭМ!$J$34:$J$777,СВЦЭМ!$A$34:$A$777,$A339,СВЦЭМ!$B$34:$B$777,X$331)+'СЕТ СН'!$F$13-'СЕТ СН'!$F$23</f>
        <v>-117.23396475999999</v>
      </c>
      <c r="Y339" s="37">
        <f>SUMIFS(СВЦЭМ!$J$34:$J$777,СВЦЭМ!$A$34:$A$777,$A339,СВЦЭМ!$B$34:$B$777,Y$331)+'СЕТ СН'!$F$13-'СЕТ СН'!$F$23</f>
        <v>-42.640762170000016</v>
      </c>
    </row>
    <row r="340" spans="1:25" ht="15.75" x14ac:dyDescent="0.2">
      <c r="A340" s="36">
        <f t="shared" si="9"/>
        <v>42956</v>
      </c>
      <c r="B340" s="37">
        <f>SUMIFS(СВЦЭМ!$J$34:$J$777,СВЦЭМ!$A$34:$A$777,$A340,СВЦЭМ!$B$34:$B$777,B$331)+'СЕТ СН'!$F$13-'СЕТ СН'!$F$23</f>
        <v>15.496229380000045</v>
      </c>
      <c r="C340" s="37">
        <f>SUMIFS(СВЦЭМ!$J$34:$J$777,СВЦЭМ!$A$34:$A$777,$A340,СВЦЭМ!$B$34:$B$777,C$331)+'СЕТ СН'!$F$13-'СЕТ СН'!$F$23</f>
        <v>21.01657732000001</v>
      </c>
      <c r="D340" s="37">
        <f>SUMIFS(СВЦЭМ!$J$34:$J$777,СВЦЭМ!$A$34:$A$777,$A340,СВЦЭМ!$B$34:$B$777,D$331)+'СЕТ СН'!$F$13-'СЕТ СН'!$F$23</f>
        <v>16.861252400000012</v>
      </c>
      <c r="E340" s="37">
        <f>SUMIFS(СВЦЭМ!$J$34:$J$777,СВЦЭМ!$A$34:$A$777,$A340,СВЦЭМ!$B$34:$B$777,E$331)+'СЕТ СН'!$F$13-'СЕТ СН'!$F$23</f>
        <v>12.12014707000003</v>
      </c>
      <c r="F340" s="37">
        <f>SUMIFS(СВЦЭМ!$J$34:$J$777,СВЦЭМ!$A$34:$A$777,$A340,СВЦЭМ!$B$34:$B$777,F$331)+'СЕТ СН'!$F$13-'СЕТ СН'!$F$23</f>
        <v>9.9695684800000208</v>
      </c>
      <c r="G340" s="37">
        <f>SUMIFS(СВЦЭМ!$J$34:$J$777,СВЦЭМ!$A$34:$A$777,$A340,СВЦЭМ!$B$34:$B$777,G$331)+'СЕТ СН'!$F$13-'СЕТ СН'!$F$23</f>
        <v>13.538289299999974</v>
      </c>
      <c r="H340" s="37">
        <f>SUMIFS(СВЦЭМ!$J$34:$J$777,СВЦЭМ!$A$34:$A$777,$A340,СВЦЭМ!$B$34:$B$777,H$331)+'СЕТ СН'!$F$13-'СЕТ СН'!$F$23</f>
        <v>20.879196709999974</v>
      </c>
      <c r="I340" s="37">
        <f>SUMIFS(СВЦЭМ!$J$34:$J$777,СВЦЭМ!$A$34:$A$777,$A340,СВЦЭМ!$B$34:$B$777,I$331)+'СЕТ СН'!$F$13-'СЕТ СН'!$F$23</f>
        <v>-22.870716730000026</v>
      </c>
      <c r="J340" s="37">
        <f>SUMIFS(СВЦЭМ!$J$34:$J$777,СВЦЭМ!$A$34:$A$777,$A340,СВЦЭМ!$B$34:$B$777,J$331)+'СЕТ СН'!$F$13-'СЕТ СН'!$F$23</f>
        <v>-94.239895520000005</v>
      </c>
      <c r="K340" s="37">
        <f>SUMIFS(СВЦЭМ!$J$34:$J$777,СВЦЭМ!$A$34:$A$777,$A340,СВЦЭМ!$B$34:$B$777,K$331)+'СЕТ СН'!$F$13-'СЕТ СН'!$F$23</f>
        <v>-166.53172164</v>
      </c>
      <c r="L340" s="37">
        <f>SUMIFS(СВЦЭМ!$J$34:$J$777,СВЦЭМ!$A$34:$A$777,$A340,СВЦЭМ!$B$34:$B$777,L$331)+'СЕТ СН'!$F$13-'СЕТ СН'!$F$23</f>
        <v>-219.12118235000003</v>
      </c>
      <c r="M340" s="37">
        <f>SUMIFS(СВЦЭМ!$J$34:$J$777,СВЦЭМ!$A$34:$A$777,$A340,СВЦЭМ!$B$34:$B$777,M$331)+'СЕТ СН'!$F$13-'СЕТ СН'!$F$23</f>
        <v>-234.86432337999997</v>
      </c>
      <c r="N340" s="37">
        <f>SUMIFS(СВЦЭМ!$J$34:$J$777,СВЦЭМ!$A$34:$A$777,$A340,СВЦЭМ!$B$34:$B$777,N$331)+'СЕТ СН'!$F$13-'СЕТ СН'!$F$23</f>
        <v>-232.03025072999998</v>
      </c>
      <c r="O340" s="37">
        <f>SUMIFS(СВЦЭМ!$J$34:$J$777,СВЦЭМ!$A$34:$A$777,$A340,СВЦЭМ!$B$34:$B$777,O$331)+'СЕТ СН'!$F$13-'СЕТ СН'!$F$23</f>
        <v>-237.74205097999999</v>
      </c>
      <c r="P340" s="37">
        <f>SUMIFS(СВЦЭМ!$J$34:$J$777,СВЦЭМ!$A$34:$A$777,$A340,СВЦЭМ!$B$34:$B$777,P$331)+'СЕТ СН'!$F$13-'СЕТ СН'!$F$23</f>
        <v>-229.55961654999999</v>
      </c>
      <c r="Q340" s="37">
        <f>SUMIFS(СВЦЭМ!$J$34:$J$777,СВЦЭМ!$A$34:$A$777,$A340,СВЦЭМ!$B$34:$B$777,Q$331)+'СЕТ СН'!$F$13-'СЕТ СН'!$F$23</f>
        <v>-227.98866329999998</v>
      </c>
      <c r="R340" s="37">
        <f>SUMIFS(СВЦЭМ!$J$34:$J$777,СВЦЭМ!$A$34:$A$777,$A340,СВЦЭМ!$B$34:$B$777,R$331)+'СЕТ СН'!$F$13-'СЕТ СН'!$F$23</f>
        <v>-224.42708259</v>
      </c>
      <c r="S340" s="37">
        <f>SUMIFS(СВЦЭМ!$J$34:$J$777,СВЦЭМ!$A$34:$A$777,$A340,СВЦЭМ!$B$34:$B$777,S$331)+'СЕТ СН'!$F$13-'СЕТ СН'!$F$23</f>
        <v>-230.61164733999999</v>
      </c>
      <c r="T340" s="37">
        <f>SUMIFS(СВЦЭМ!$J$34:$J$777,СВЦЭМ!$A$34:$A$777,$A340,СВЦЭМ!$B$34:$B$777,T$331)+'СЕТ СН'!$F$13-'СЕТ СН'!$F$23</f>
        <v>-226.45401081</v>
      </c>
      <c r="U340" s="37">
        <f>SUMIFS(СВЦЭМ!$J$34:$J$777,СВЦЭМ!$A$34:$A$777,$A340,СВЦЭМ!$B$34:$B$777,U$331)+'СЕТ СН'!$F$13-'СЕТ СН'!$F$23</f>
        <v>-226.14343094999998</v>
      </c>
      <c r="V340" s="37">
        <f>SUMIFS(СВЦЭМ!$J$34:$J$777,СВЦЭМ!$A$34:$A$777,$A340,СВЦЭМ!$B$34:$B$777,V$331)+'СЕТ СН'!$F$13-'СЕТ СН'!$F$23</f>
        <v>-213.48663913000001</v>
      </c>
      <c r="W340" s="37">
        <f>SUMIFS(СВЦЭМ!$J$34:$J$777,СВЦЭМ!$A$34:$A$777,$A340,СВЦЭМ!$B$34:$B$777,W$331)+'СЕТ СН'!$F$13-'СЕТ СН'!$F$23</f>
        <v>-176.45122712</v>
      </c>
      <c r="X340" s="37">
        <f>SUMIFS(СВЦЭМ!$J$34:$J$777,СВЦЭМ!$A$34:$A$777,$A340,СВЦЭМ!$B$34:$B$777,X$331)+'СЕТ СН'!$F$13-'СЕТ СН'!$F$23</f>
        <v>-150.23275758</v>
      </c>
      <c r="Y340" s="37">
        <f>SUMIFS(СВЦЭМ!$J$34:$J$777,СВЦЭМ!$A$34:$A$777,$A340,СВЦЭМ!$B$34:$B$777,Y$331)+'СЕТ СН'!$F$13-'СЕТ СН'!$F$23</f>
        <v>-129.67657465000002</v>
      </c>
    </row>
    <row r="341" spans="1:25" ht="15.75" x14ac:dyDescent="0.2">
      <c r="A341" s="36">
        <f t="shared" si="9"/>
        <v>42957</v>
      </c>
      <c r="B341" s="37">
        <f>SUMIFS(СВЦЭМ!$J$34:$J$777,СВЦЭМ!$A$34:$A$777,$A341,СВЦЭМ!$B$34:$B$777,B$331)+'СЕТ СН'!$F$13-'СЕТ СН'!$F$23</f>
        <v>-145.09339345000001</v>
      </c>
      <c r="C341" s="37">
        <f>SUMIFS(СВЦЭМ!$J$34:$J$777,СВЦЭМ!$A$34:$A$777,$A341,СВЦЭМ!$B$34:$B$777,C$331)+'СЕТ СН'!$F$13-'СЕТ СН'!$F$23</f>
        <v>-128.18401010000002</v>
      </c>
      <c r="D341" s="37">
        <f>SUMIFS(СВЦЭМ!$J$34:$J$777,СВЦЭМ!$A$34:$A$777,$A341,СВЦЭМ!$B$34:$B$777,D$331)+'СЕТ СН'!$F$13-'СЕТ СН'!$F$23</f>
        <v>-121.19577068000001</v>
      </c>
      <c r="E341" s="37">
        <f>SUMIFS(СВЦЭМ!$J$34:$J$777,СВЦЭМ!$A$34:$A$777,$A341,СВЦЭМ!$B$34:$B$777,E$331)+'СЕТ СН'!$F$13-'СЕТ СН'!$F$23</f>
        <v>-114.42830508999998</v>
      </c>
      <c r="F341" s="37">
        <f>SUMIFS(СВЦЭМ!$J$34:$J$777,СВЦЭМ!$A$34:$A$777,$A341,СВЦЭМ!$B$34:$B$777,F$331)+'СЕТ СН'!$F$13-'СЕТ СН'!$F$23</f>
        <v>-109.78708279</v>
      </c>
      <c r="G341" s="37">
        <f>SUMIFS(СВЦЭМ!$J$34:$J$777,СВЦЭМ!$A$34:$A$777,$A341,СВЦЭМ!$B$34:$B$777,G$331)+'СЕТ СН'!$F$13-'СЕТ СН'!$F$23</f>
        <v>-109.59480494000002</v>
      </c>
      <c r="H341" s="37">
        <f>SUMIFS(СВЦЭМ!$J$34:$J$777,СВЦЭМ!$A$34:$A$777,$A341,СВЦЭМ!$B$34:$B$777,H$331)+'СЕТ СН'!$F$13-'СЕТ СН'!$F$23</f>
        <v>-106.62624732</v>
      </c>
      <c r="I341" s="37">
        <f>SUMIFS(СВЦЭМ!$J$34:$J$777,СВЦЭМ!$A$34:$A$777,$A341,СВЦЭМ!$B$34:$B$777,I$331)+'СЕТ СН'!$F$13-'СЕТ СН'!$F$23</f>
        <v>-114.68248182999997</v>
      </c>
      <c r="J341" s="37">
        <f>SUMIFS(СВЦЭМ!$J$34:$J$777,СВЦЭМ!$A$34:$A$777,$A341,СВЦЭМ!$B$34:$B$777,J$331)+'СЕТ СН'!$F$13-'СЕТ СН'!$F$23</f>
        <v>-114.18832557000002</v>
      </c>
      <c r="K341" s="37">
        <f>SUMIFS(СВЦЭМ!$J$34:$J$777,СВЦЭМ!$A$34:$A$777,$A341,СВЦЭМ!$B$34:$B$777,K$331)+'СЕТ СН'!$F$13-'СЕТ СН'!$F$23</f>
        <v>-124.76022983000001</v>
      </c>
      <c r="L341" s="37">
        <f>SUMIFS(СВЦЭМ!$J$34:$J$777,СВЦЭМ!$A$34:$A$777,$A341,СВЦЭМ!$B$34:$B$777,L$331)+'СЕТ СН'!$F$13-'СЕТ СН'!$F$23</f>
        <v>-173.73660601</v>
      </c>
      <c r="M341" s="37">
        <f>SUMIFS(СВЦЭМ!$J$34:$J$777,СВЦЭМ!$A$34:$A$777,$A341,СВЦЭМ!$B$34:$B$777,M$331)+'СЕТ СН'!$F$13-'СЕТ СН'!$F$23</f>
        <v>-192.93031450000001</v>
      </c>
      <c r="N341" s="37">
        <f>SUMIFS(СВЦЭМ!$J$34:$J$777,СВЦЭМ!$A$34:$A$777,$A341,СВЦЭМ!$B$34:$B$777,N$331)+'СЕТ СН'!$F$13-'СЕТ СН'!$F$23</f>
        <v>-195.94623915</v>
      </c>
      <c r="O341" s="37">
        <f>SUMIFS(СВЦЭМ!$J$34:$J$777,СВЦЭМ!$A$34:$A$777,$A341,СВЦЭМ!$B$34:$B$777,O$331)+'СЕТ СН'!$F$13-'СЕТ СН'!$F$23</f>
        <v>-194.73782118999998</v>
      </c>
      <c r="P341" s="37">
        <f>SUMIFS(СВЦЭМ!$J$34:$J$777,СВЦЭМ!$A$34:$A$777,$A341,СВЦЭМ!$B$34:$B$777,P$331)+'СЕТ СН'!$F$13-'СЕТ СН'!$F$23</f>
        <v>-193.78193666999999</v>
      </c>
      <c r="Q341" s="37">
        <f>SUMIFS(СВЦЭМ!$J$34:$J$777,СВЦЭМ!$A$34:$A$777,$A341,СВЦЭМ!$B$34:$B$777,Q$331)+'СЕТ СН'!$F$13-'СЕТ СН'!$F$23</f>
        <v>-194.67022170000001</v>
      </c>
      <c r="R341" s="37">
        <f>SUMIFS(СВЦЭМ!$J$34:$J$777,СВЦЭМ!$A$34:$A$777,$A341,СВЦЭМ!$B$34:$B$777,R$331)+'СЕТ СН'!$F$13-'СЕТ СН'!$F$23</f>
        <v>-197.73326474999999</v>
      </c>
      <c r="S341" s="37">
        <f>SUMIFS(СВЦЭМ!$J$34:$J$777,СВЦЭМ!$A$34:$A$777,$A341,СВЦЭМ!$B$34:$B$777,S$331)+'СЕТ СН'!$F$13-'СЕТ СН'!$F$23</f>
        <v>-197.71701697999998</v>
      </c>
      <c r="T341" s="37">
        <f>SUMIFS(СВЦЭМ!$J$34:$J$777,СВЦЭМ!$A$34:$A$777,$A341,СВЦЭМ!$B$34:$B$777,T$331)+'СЕТ СН'!$F$13-'СЕТ СН'!$F$23</f>
        <v>-199.01380816</v>
      </c>
      <c r="U341" s="37">
        <f>SUMIFS(СВЦЭМ!$J$34:$J$777,СВЦЭМ!$A$34:$A$777,$A341,СВЦЭМ!$B$34:$B$777,U$331)+'СЕТ СН'!$F$13-'СЕТ СН'!$F$23</f>
        <v>-199.59970530999999</v>
      </c>
      <c r="V341" s="37">
        <f>SUMIFS(СВЦЭМ!$J$34:$J$777,СВЦЭМ!$A$34:$A$777,$A341,СВЦЭМ!$B$34:$B$777,V$331)+'СЕТ СН'!$F$13-'СЕТ СН'!$F$23</f>
        <v>-177.38258582999998</v>
      </c>
      <c r="W341" s="37">
        <f>SUMIFS(СВЦЭМ!$J$34:$J$777,СВЦЭМ!$A$34:$A$777,$A341,СВЦЭМ!$B$34:$B$777,W$331)+'СЕТ СН'!$F$13-'СЕТ СН'!$F$23</f>
        <v>-132.01812991999998</v>
      </c>
      <c r="X341" s="37">
        <f>SUMIFS(СВЦЭМ!$J$34:$J$777,СВЦЭМ!$A$34:$A$777,$A341,СВЦЭМ!$B$34:$B$777,X$331)+'СЕТ СН'!$F$13-'СЕТ СН'!$F$23</f>
        <v>-123.11105988999998</v>
      </c>
      <c r="Y341" s="37">
        <f>SUMIFS(СВЦЭМ!$J$34:$J$777,СВЦЭМ!$A$34:$A$777,$A341,СВЦЭМ!$B$34:$B$777,Y$331)+'СЕТ СН'!$F$13-'СЕТ СН'!$F$23</f>
        <v>-124.11680213</v>
      </c>
    </row>
    <row r="342" spans="1:25" ht="15.75" x14ac:dyDescent="0.2">
      <c r="A342" s="36">
        <f t="shared" si="9"/>
        <v>42958</v>
      </c>
      <c r="B342" s="37">
        <f>SUMIFS(СВЦЭМ!$J$34:$J$777,СВЦЭМ!$A$34:$A$777,$A342,СВЦЭМ!$B$34:$B$777,B$331)+'СЕТ СН'!$F$13-'СЕТ СН'!$F$23</f>
        <v>-127.14799975</v>
      </c>
      <c r="C342" s="37">
        <f>SUMIFS(СВЦЭМ!$J$34:$J$777,СВЦЭМ!$A$34:$A$777,$A342,СВЦЭМ!$B$34:$B$777,C$331)+'СЕТ СН'!$F$13-'СЕТ СН'!$F$23</f>
        <v>-127.89511836000003</v>
      </c>
      <c r="D342" s="37">
        <f>SUMIFS(СВЦЭМ!$J$34:$J$777,СВЦЭМ!$A$34:$A$777,$A342,СВЦЭМ!$B$34:$B$777,D$331)+'СЕТ СН'!$F$13-'СЕТ СН'!$F$23</f>
        <v>-124.00872647</v>
      </c>
      <c r="E342" s="37">
        <f>SUMIFS(СВЦЭМ!$J$34:$J$777,СВЦЭМ!$A$34:$A$777,$A342,СВЦЭМ!$B$34:$B$777,E$331)+'СЕТ СН'!$F$13-'СЕТ СН'!$F$23</f>
        <v>-119.57574168999997</v>
      </c>
      <c r="F342" s="37">
        <f>SUMIFS(СВЦЭМ!$J$34:$J$777,СВЦЭМ!$A$34:$A$777,$A342,СВЦЭМ!$B$34:$B$777,F$331)+'СЕТ СН'!$F$13-'СЕТ СН'!$F$23</f>
        <v>-116.53679948000001</v>
      </c>
      <c r="G342" s="37">
        <f>SUMIFS(СВЦЭМ!$J$34:$J$777,СВЦЭМ!$A$34:$A$777,$A342,СВЦЭМ!$B$34:$B$777,G$331)+'СЕТ СН'!$F$13-'СЕТ СН'!$F$23</f>
        <v>-120.73133111999999</v>
      </c>
      <c r="H342" s="37">
        <f>SUMIFS(СВЦЭМ!$J$34:$J$777,СВЦЭМ!$A$34:$A$777,$A342,СВЦЭМ!$B$34:$B$777,H$331)+'СЕТ СН'!$F$13-'СЕТ СН'!$F$23</f>
        <v>-119.44149155000002</v>
      </c>
      <c r="I342" s="37">
        <f>SUMIFS(СВЦЭМ!$J$34:$J$777,СВЦЭМ!$A$34:$A$777,$A342,СВЦЭМ!$B$34:$B$777,I$331)+'СЕТ СН'!$F$13-'СЕТ СН'!$F$23</f>
        <v>-114.91820698999999</v>
      </c>
      <c r="J342" s="37">
        <f>SUMIFS(СВЦЭМ!$J$34:$J$777,СВЦЭМ!$A$34:$A$777,$A342,СВЦЭМ!$B$34:$B$777,J$331)+'СЕТ СН'!$F$13-'СЕТ СН'!$F$23</f>
        <v>-113.41766796000002</v>
      </c>
      <c r="K342" s="37">
        <f>SUMIFS(СВЦЭМ!$J$34:$J$777,СВЦЭМ!$A$34:$A$777,$A342,СВЦЭМ!$B$34:$B$777,K$331)+'СЕТ СН'!$F$13-'СЕТ СН'!$F$23</f>
        <v>-121.4014664</v>
      </c>
      <c r="L342" s="37">
        <f>SUMIFS(СВЦЭМ!$J$34:$J$777,СВЦЭМ!$A$34:$A$777,$A342,СВЦЭМ!$B$34:$B$777,L$331)+'СЕТ СН'!$F$13-'СЕТ СН'!$F$23</f>
        <v>-173.74085635</v>
      </c>
      <c r="M342" s="37">
        <f>SUMIFS(СВЦЭМ!$J$34:$J$777,СВЦЭМ!$A$34:$A$777,$A342,СВЦЭМ!$B$34:$B$777,M$331)+'СЕТ СН'!$F$13-'СЕТ СН'!$F$23</f>
        <v>-193.50433356000002</v>
      </c>
      <c r="N342" s="37">
        <f>SUMIFS(СВЦЭМ!$J$34:$J$777,СВЦЭМ!$A$34:$A$777,$A342,СВЦЭМ!$B$34:$B$777,N$331)+'СЕТ СН'!$F$13-'СЕТ СН'!$F$23</f>
        <v>-194.73096122999999</v>
      </c>
      <c r="O342" s="37">
        <f>SUMIFS(СВЦЭМ!$J$34:$J$777,СВЦЭМ!$A$34:$A$777,$A342,СВЦЭМ!$B$34:$B$777,O$331)+'СЕТ СН'!$F$13-'СЕТ СН'!$F$23</f>
        <v>-195.00805513</v>
      </c>
      <c r="P342" s="37">
        <f>SUMIFS(СВЦЭМ!$J$34:$J$777,СВЦЭМ!$A$34:$A$777,$A342,СВЦЭМ!$B$34:$B$777,P$331)+'СЕТ СН'!$F$13-'СЕТ СН'!$F$23</f>
        <v>-194.05675296999999</v>
      </c>
      <c r="Q342" s="37">
        <f>SUMIFS(СВЦЭМ!$J$34:$J$777,СВЦЭМ!$A$34:$A$777,$A342,СВЦЭМ!$B$34:$B$777,Q$331)+'СЕТ СН'!$F$13-'СЕТ СН'!$F$23</f>
        <v>-195.51616884999999</v>
      </c>
      <c r="R342" s="37">
        <f>SUMIFS(СВЦЭМ!$J$34:$J$777,СВЦЭМ!$A$34:$A$777,$A342,СВЦЭМ!$B$34:$B$777,R$331)+'СЕТ СН'!$F$13-'СЕТ СН'!$F$23</f>
        <v>-198.88833603</v>
      </c>
      <c r="S342" s="37">
        <f>SUMIFS(СВЦЭМ!$J$34:$J$777,СВЦЭМ!$A$34:$A$777,$A342,СВЦЭМ!$B$34:$B$777,S$331)+'СЕТ СН'!$F$13-'СЕТ СН'!$F$23</f>
        <v>-200.56261417000002</v>
      </c>
      <c r="T342" s="37">
        <f>SUMIFS(СВЦЭМ!$J$34:$J$777,СВЦЭМ!$A$34:$A$777,$A342,СВЦЭМ!$B$34:$B$777,T$331)+'СЕТ СН'!$F$13-'СЕТ СН'!$F$23</f>
        <v>-204.68589797999999</v>
      </c>
      <c r="U342" s="37">
        <f>SUMIFS(СВЦЭМ!$J$34:$J$777,СВЦЭМ!$A$34:$A$777,$A342,СВЦЭМ!$B$34:$B$777,U$331)+'СЕТ СН'!$F$13-'СЕТ СН'!$F$23</f>
        <v>-208.25282764000002</v>
      </c>
      <c r="V342" s="37">
        <f>SUMIFS(СВЦЭМ!$J$34:$J$777,СВЦЭМ!$A$34:$A$777,$A342,СВЦЭМ!$B$34:$B$777,V$331)+'СЕТ СН'!$F$13-'СЕТ СН'!$F$23</f>
        <v>-187.49989995999999</v>
      </c>
      <c r="W342" s="37">
        <f>SUMIFS(СВЦЭМ!$J$34:$J$777,СВЦЭМ!$A$34:$A$777,$A342,СВЦЭМ!$B$34:$B$777,W$331)+'СЕТ СН'!$F$13-'СЕТ СН'!$F$23</f>
        <v>-152.27645576999998</v>
      </c>
      <c r="X342" s="37">
        <f>SUMIFS(СВЦЭМ!$J$34:$J$777,СВЦЭМ!$A$34:$A$777,$A342,СВЦЭМ!$B$34:$B$777,X$331)+'СЕТ СН'!$F$13-'СЕТ СН'!$F$23</f>
        <v>-182.82381935000001</v>
      </c>
      <c r="Y342" s="37">
        <f>SUMIFS(СВЦЭМ!$J$34:$J$777,СВЦЭМ!$A$34:$A$777,$A342,СВЦЭМ!$B$34:$B$777,Y$331)+'СЕТ СН'!$F$13-'СЕТ СН'!$F$23</f>
        <v>-179.47554801000001</v>
      </c>
    </row>
    <row r="343" spans="1:25" ht="15.75" x14ac:dyDescent="0.2">
      <c r="A343" s="36">
        <f t="shared" si="9"/>
        <v>42959</v>
      </c>
      <c r="B343" s="37">
        <f>SUMIFS(СВЦЭМ!$J$34:$J$777,СВЦЭМ!$A$34:$A$777,$A343,СВЦЭМ!$B$34:$B$777,B$331)+'СЕТ СН'!$F$13-'СЕТ СН'!$F$23</f>
        <v>-144.19242943</v>
      </c>
      <c r="C343" s="37">
        <f>SUMIFS(СВЦЭМ!$J$34:$J$777,СВЦЭМ!$A$34:$A$777,$A343,СВЦЭМ!$B$34:$B$777,C$331)+'СЕТ СН'!$F$13-'СЕТ СН'!$F$23</f>
        <v>-116.79750382999998</v>
      </c>
      <c r="D343" s="37">
        <f>SUMIFS(СВЦЭМ!$J$34:$J$777,СВЦЭМ!$A$34:$A$777,$A343,СВЦЭМ!$B$34:$B$777,D$331)+'СЕТ СН'!$F$13-'СЕТ СН'!$F$23</f>
        <v>-105.71738102</v>
      </c>
      <c r="E343" s="37">
        <f>SUMIFS(СВЦЭМ!$J$34:$J$777,СВЦЭМ!$A$34:$A$777,$A343,СВЦЭМ!$B$34:$B$777,E$331)+'СЕТ СН'!$F$13-'СЕТ СН'!$F$23</f>
        <v>-85.498139499999979</v>
      </c>
      <c r="F343" s="37">
        <f>SUMIFS(СВЦЭМ!$J$34:$J$777,СВЦЭМ!$A$34:$A$777,$A343,СВЦЭМ!$B$34:$B$777,F$331)+'СЕТ СН'!$F$13-'СЕТ СН'!$F$23</f>
        <v>-89.103716130000009</v>
      </c>
      <c r="G343" s="37">
        <f>SUMIFS(СВЦЭМ!$J$34:$J$777,СВЦЭМ!$A$34:$A$777,$A343,СВЦЭМ!$B$34:$B$777,G$331)+'СЕТ СН'!$F$13-'СЕТ СН'!$F$23</f>
        <v>-87.91387198000001</v>
      </c>
      <c r="H343" s="37">
        <f>SUMIFS(СВЦЭМ!$J$34:$J$777,СВЦЭМ!$A$34:$A$777,$A343,СВЦЭМ!$B$34:$B$777,H$331)+'СЕТ СН'!$F$13-'СЕТ СН'!$F$23</f>
        <v>-97.910865989999991</v>
      </c>
      <c r="I343" s="37">
        <f>SUMIFS(СВЦЭМ!$J$34:$J$777,СВЦЭМ!$A$34:$A$777,$A343,СВЦЭМ!$B$34:$B$777,I$331)+'СЕТ СН'!$F$13-'СЕТ СН'!$F$23</f>
        <v>-92.596382230000017</v>
      </c>
      <c r="J343" s="37">
        <f>SUMIFS(СВЦЭМ!$J$34:$J$777,СВЦЭМ!$A$34:$A$777,$A343,СВЦЭМ!$B$34:$B$777,J$331)+'СЕТ СН'!$F$13-'СЕТ СН'!$F$23</f>
        <v>-114.38172753999999</v>
      </c>
      <c r="K343" s="37">
        <f>SUMIFS(СВЦЭМ!$J$34:$J$777,СВЦЭМ!$A$34:$A$777,$A343,СВЦЭМ!$B$34:$B$777,K$331)+'СЕТ СН'!$F$13-'СЕТ СН'!$F$23</f>
        <v>-146.79386999000002</v>
      </c>
      <c r="L343" s="37">
        <f>SUMIFS(СВЦЭМ!$J$34:$J$777,СВЦЭМ!$A$34:$A$777,$A343,СВЦЭМ!$B$34:$B$777,L$331)+'СЕТ СН'!$F$13-'СЕТ СН'!$F$23</f>
        <v>-206.75700117999997</v>
      </c>
      <c r="M343" s="37">
        <f>SUMIFS(СВЦЭМ!$J$34:$J$777,СВЦЭМ!$A$34:$A$777,$A343,СВЦЭМ!$B$34:$B$777,M$331)+'СЕТ СН'!$F$13-'СЕТ СН'!$F$23</f>
        <v>-226.18538425999998</v>
      </c>
      <c r="N343" s="37">
        <f>SUMIFS(СВЦЭМ!$J$34:$J$777,СВЦЭМ!$A$34:$A$777,$A343,СВЦЭМ!$B$34:$B$777,N$331)+'СЕТ СН'!$F$13-'СЕТ СН'!$F$23</f>
        <v>-223.50429701000002</v>
      </c>
      <c r="O343" s="37">
        <f>SUMIFS(СВЦЭМ!$J$34:$J$777,СВЦЭМ!$A$34:$A$777,$A343,СВЦЭМ!$B$34:$B$777,O$331)+'СЕТ СН'!$F$13-'СЕТ СН'!$F$23</f>
        <v>-219.29533167</v>
      </c>
      <c r="P343" s="37">
        <f>SUMIFS(СВЦЭМ!$J$34:$J$777,СВЦЭМ!$A$34:$A$777,$A343,СВЦЭМ!$B$34:$B$777,P$331)+'СЕТ СН'!$F$13-'СЕТ СН'!$F$23</f>
        <v>-217.09653722000002</v>
      </c>
      <c r="Q343" s="37">
        <f>SUMIFS(СВЦЭМ!$J$34:$J$777,СВЦЭМ!$A$34:$A$777,$A343,СВЦЭМ!$B$34:$B$777,Q$331)+'СЕТ СН'!$F$13-'СЕТ СН'!$F$23</f>
        <v>-220.50654233</v>
      </c>
      <c r="R343" s="37">
        <f>SUMIFS(СВЦЭМ!$J$34:$J$777,СВЦЭМ!$A$34:$A$777,$A343,СВЦЭМ!$B$34:$B$777,R$331)+'СЕТ СН'!$F$13-'СЕТ СН'!$F$23</f>
        <v>-212.62830573000002</v>
      </c>
      <c r="S343" s="37">
        <f>SUMIFS(СВЦЭМ!$J$34:$J$777,СВЦЭМ!$A$34:$A$777,$A343,СВЦЭМ!$B$34:$B$777,S$331)+'СЕТ СН'!$F$13-'СЕТ СН'!$F$23</f>
        <v>-214.99383215</v>
      </c>
      <c r="T343" s="37">
        <f>SUMIFS(СВЦЭМ!$J$34:$J$777,СВЦЭМ!$A$34:$A$777,$A343,СВЦЭМ!$B$34:$B$777,T$331)+'СЕТ СН'!$F$13-'СЕТ СН'!$F$23</f>
        <v>-208.43160745</v>
      </c>
      <c r="U343" s="37">
        <f>SUMIFS(СВЦЭМ!$J$34:$J$777,СВЦЭМ!$A$34:$A$777,$A343,СВЦЭМ!$B$34:$B$777,U$331)+'СЕТ СН'!$F$13-'СЕТ СН'!$F$23</f>
        <v>-201.97222963000002</v>
      </c>
      <c r="V343" s="37">
        <f>SUMIFS(СВЦЭМ!$J$34:$J$777,СВЦЭМ!$A$34:$A$777,$A343,СВЦЭМ!$B$34:$B$777,V$331)+'СЕТ СН'!$F$13-'СЕТ СН'!$F$23</f>
        <v>-187.89933889999998</v>
      </c>
      <c r="W343" s="37">
        <f>SUMIFS(СВЦЭМ!$J$34:$J$777,СВЦЭМ!$A$34:$A$777,$A343,СВЦЭМ!$B$34:$B$777,W$331)+'СЕТ СН'!$F$13-'СЕТ СН'!$F$23</f>
        <v>-158.10044565999999</v>
      </c>
      <c r="X343" s="37">
        <f>SUMIFS(СВЦЭМ!$J$34:$J$777,СВЦЭМ!$A$34:$A$777,$A343,СВЦЭМ!$B$34:$B$777,X$331)+'СЕТ СН'!$F$13-'СЕТ СН'!$F$23</f>
        <v>-139.68852263999997</v>
      </c>
      <c r="Y343" s="37">
        <f>SUMIFS(СВЦЭМ!$J$34:$J$777,СВЦЭМ!$A$34:$A$777,$A343,СВЦЭМ!$B$34:$B$777,Y$331)+'СЕТ СН'!$F$13-'СЕТ СН'!$F$23</f>
        <v>-117.44353814999999</v>
      </c>
    </row>
    <row r="344" spans="1:25" ht="15.75" x14ac:dyDescent="0.2">
      <c r="A344" s="36">
        <f t="shared" si="9"/>
        <v>42960</v>
      </c>
      <c r="B344" s="37">
        <f>SUMIFS(СВЦЭМ!$J$34:$J$777,СВЦЭМ!$A$34:$A$777,$A344,СВЦЭМ!$B$34:$B$777,B$331)+'СЕТ СН'!$F$13-'СЕТ СН'!$F$23</f>
        <v>-166.42885235</v>
      </c>
      <c r="C344" s="37">
        <f>SUMIFS(СВЦЭМ!$J$34:$J$777,СВЦЭМ!$A$34:$A$777,$A344,СВЦЭМ!$B$34:$B$777,C$331)+'СЕТ СН'!$F$13-'СЕТ СН'!$F$23</f>
        <v>-115.55588358</v>
      </c>
      <c r="D344" s="37">
        <f>SUMIFS(СВЦЭМ!$J$34:$J$777,СВЦЭМ!$A$34:$A$777,$A344,СВЦЭМ!$B$34:$B$777,D$331)+'СЕТ СН'!$F$13-'СЕТ СН'!$F$23</f>
        <v>-124.37333765</v>
      </c>
      <c r="E344" s="37">
        <f>SUMIFS(СВЦЭМ!$J$34:$J$777,СВЦЭМ!$A$34:$A$777,$A344,СВЦЭМ!$B$34:$B$777,E$331)+'СЕТ СН'!$F$13-'СЕТ СН'!$F$23</f>
        <v>-126.37601794</v>
      </c>
      <c r="F344" s="37">
        <f>SUMIFS(СВЦЭМ!$J$34:$J$777,СВЦЭМ!$A$34:$A$777,$A344,СВЦЭМ!$B$34:$B$777,F$331)+'СЕТ СН'!$F$13-'СЕТ СН'!$F$23</f>
        <v>-116.27589298999999</v>
      </c>
      <c r="G344" s="37">
        <f>SUMIFS(СВЦЭМ!$J$34:$J$777,СВЦЭМ!$A$34:$A$777,$A344,СВЦЭМ!$B$34:$B$777,G$331)+'СЕТ СН'!$F$13-'СЕТ СН'!$F$23</f>
        <v>-117.98099494000002</v>
      </c>
      <c r="H344" s="37">
        <f>SUMIFS(СВЦЭМ!$J$34:$J$777,СВЦЭМ!$A$34:$A$777,$A344,СВЦЭМ!$B$34:$B$777,H$331)+'СЕТ СН'!$F$13-'СЕТ СН'!$F$23</f>
        <v>-114.11733810999999</v>
      </c>
      <c r="I344" s="37">
        <f>SUMIFS(СВЦЭМ!$J$34:$J$777,СВЦЭМ!$A$34:$A$777,$A344,СВЦЭМ!$B$34:$B$777,I$331)+'СЕТ СН'!$F$13-'СЕТ СН'!$F$23</f>
        <v>-137.82207161000002</v>
      </c>
      <c r="J344" s="37">
        <f>SUMIFS(СВЦЭМ!$J$34:$J$777,СВЦЭМ!$A$34:$A$777,$A344,СВЦЭМ!$B$34:$B$777,J$331)+'СЕТ СН'!$F$13-'СЕТ СН'!$F$23</f>
        <v>-163.84580979999998</v>
      </c>
      <c r="K344" s="37">
        <f>SUMIFS(СВЦЭМ!$J$34:$J$777,СВЦЭМ!$A$34:$A$777,$A344,СВЦЭМ!$B$34:$B$777,K$331)+'СЕТ СН'!$F$13-'СЕТ СН'!$F$23</f>
        <v>-164.21517153000002</v>
      </c>
      <c r="L344" s="37">
        <f>SUMIFS(СВЦЭМ!$J$34:$J$777,СВЦЭМ!$A$34:$A$777,$A344,СВЦЭМ!$B$34:$B$777,L$331)+'СЕТ СН'!$F$13-'СЕТ СН'!$F$23</f>
        <v>-178.53231522999999</v>
      </c>
      <c r="M344" s="37">
        <f>SUMIFS(СВЦЭМ!$J$34:$J$777,СВЦЭМ!$A$34:$A$777,$A344,СВЦЭМ!$B$34:$B$777,M$331)+'СЕТ СН'!$F$13-'СЕТ СН'!$F$23</f>
        <v>-197.3907585</v>
      </c>
      <c r="N344" s="37">
        <f>SUMIFS(СВЦЭМ!$J$34:$J$777,СВЦЭМ!$A$34:$A$777,$A344,СВЦЭМ!$B$34:$B$777,N$331)+'СЕТ СН'!$F$13-'СЕТ СН'!$F$23</f>
        <v>-197.66635787000001</v>
      </c>
      <c r="O344" s="37">
        <f>SUMIFS(СВЦЭМ!$J$34:$J$777,СВЦЭМ!$A$34:$A$777,$A344,СВЦЭМ!$B$34:$B$777,O$331)+'СЕТ СН'!$F$13-'СЕТ СН'!$F$23</f>
        <v>-198.79705568000003</v>
      </c>
      <c r="P344" s="37">
        <f>SUMIFS(СВЦЭМ!$J$34:$J$777,СВЦЭМ!$A$34:$A$777,$A344,СВЦЭМ!$B$34:$B$777,P$331)+'СЕТ СН'!$F$13-'СЕТ СН'!$F$23</f>
        <v>-196.41803436999999</v>
      </c>
      <c r="Q344" s="37">
        <f>SUMIFS(СВЦЭМ!$J$34:$J$777,СВЦЭМ!$A$34:$A$777,$A344,СВЦЭМ!$B$34:$B$777,Q$331)+'СЕТ СН'!$F$13-'СЕТ СН'!$F$23</f>
        <v>-198.58108381</v>
      </c>
      <c r="R344" s="37">
        <f>SUMIFS(СВЦЭМ!$J$34:$J$777,СВЦЭМ!$A$34:$A$777,$A344,СВЦЭМ!$B$34:$B$777,R$331)+'СЕТ СН'!$F$13-'СЕТ СН'!$F$23</f>
        <v>-204.36191143999997</v>
      </c>
      <c r="S344" s="37">
        <f>SUMIFS(СВЦЭМ!$J$34:$J$777,СВЦЭМ!$A$34:$A$777,$A344,СВЦЭМ!$B$34:$B$777,S$331)+'СЕТ СН'!$F$13-'СЕТ СН'!$F$23</f>
        <v>-202.63898651</v>
      </c>
      <c r="T344" s="37">
        <f>SUMIFS(СВЦЭМ!$J$34:$J$777,СВЦЭМ!$A$34:$A$777,$A344,СВЦЭМ!$B$34:$B$777,T$331)+'СЕТ СН'!$F$13-'СЕТ СН'!$F$23</f>
        <v>-200.60018458000002</v>
      </c>
      <c r="U344" s="37">
        <f>SUMIFS(СВЦЭМ!$J$34:$J$777,СВЦЭМ!$A$34:$A$777,$A344,СВЦЭМ!$B$34:$B$777,U$331)+'СЕТ СН'!$F$13-'СЕТ СН'!$F$23</f>
        <v>-201.78976237000001</v>
      </c>
      <c r="V344" s="37">
        <f>SUMIFS(СВЦЭМ!$J$34:$J$777,СВЦЭМ!$A$34:$A$777,$A344,СВЦЭМ!$B$34:$B$777,V$331)+'СЕТ СН'!$F$13-'СЕТ СН'!$F$23</f>
        <v>-183.44526328000001</v>
      </c>
      <c r="W344" s="37">
        <f>SUMIFS(СВЦЭМ!$J$34:$J$777,СВЦЭМ!$A$34:$A$777,$A344,СВЦЭМ!$B$34:$B$777,W$331)+'СЕТ СН'!$F$13-'СЕТ СН'!$F$23</f>
        <v>-144.33470689000001</v>
      </c>
      <c r="X344" s="37">
        <f>SUMIFS(СВЦЭМ!$J$34:$J$777,СВЦЭМ!$A$34:$A$777,$A344,СВЦЭМ!$B$34:$B$777,X$331)+'СЕТ СН'!$F$13-'СЕТ СН'!$F$23</f>
        <v>-156.87623341</v>
      </c>
      <c r="Y344" s="37">
        <f>SUMIFS(СВЦЭМ!$J$34:$J$777,СВЦЭМ!$A$34:$A$777,$A344,СВЦЭМ!$B$34:$B$777,Y$331)+'СЕТ СН'!$F$13-'СЕТ СН'!$F$23</f>
        <v>-177.39340313999998</v>
      </c>
    </row>
    <row r="345" spans="1:25" ht="15.75" x14ac:dyDescent="0.2">
      <c r="A345" s="36">
        <f t="shared" si="9"/>
        <v>42961</v>
      </c>
      <c r="B345" s="37">
        <f>SUMIFS(СВЦЭМ!$J$34:$J$777,СВЦЭМ!$A$34:$A$777,$A345,СВЦЭМ!$B$34:$B$777,B$331)+'СЕТ СН'!$F$13-'СЕТ СН'!$F$23</f>
        <v>-140.40602961000002</v>
      </c>
      <c r="C345" s="37">
        <f>SUMIFS(СВЦЭМ!$J$34:$J$777,СВЦЭМ!$A$34:$A$777,$A345,СВЦЭМ!$B$34:$B$777,C$331)+'СЕТ СН'!$F$13-'СЕТ СН'!$F$23</f>
        <v>-103.04688049999999</v>
      </c>
      <c r="D345" s="37">
        <f>SUMIFS(СВЦЭМ!$J$34:$J$777,СВЦЭМ!$A$34:$A$777,$A345,СВЦЭМ!$B$34:$B$777,D$331)+'СЕТ СН'!$F$13-'СЕТ СН'!$F$23</f>
        <v>-78.828322319999984</v>
      </c>
      <c r="E345" s="37">
        <f>SUMIFS(СВЦЭМ!$J$34:$J$777,СВЦЭМ!$A$34:$A$777,$A345,СВЦЭМ!$B$34:$B$777,E$331)+'СЕТ СН'!$F$13-'СЕТ СН'!$F$23</f>
        <v>-58.432924559999947</v>
      </c>
      <c r="F345" s="37">
        <f>SUMIFS(СВЦЭМ!$J$34:$J$777,СВЦЭМ!$A$34:$A$777,$A345,СВЦЭМ!$B$34:$B$777,F$331)+'СЕТ СН'!$F$13-'СЕТ СН'!$F$23</f>
        <v>-51.819835959999978</v>
      </c>
      <c r="G345" s="37">
        <f>SUMIFS(СВЦЭМ!$J$34:$J$777,СВЦЭМ!$A$34:$A$777,$A345,СВЦЭМ!$B$34:$B$777,G$331)+'СЕТ СН'!$F$13-'СЕТ СН'!$F$23</f>
        <v>-57.098560040000052</v>
      </c>
      <c r="H345" s="37">
        <f>SUMIFS(СВЦЭМ!$J$34:$J$777,СВЦЭМ!$A$34:$A$777,$A345,СВЦЭМ!$B$34:$B$777,H$331)+'СЕТ СН'!$F$13-'СЕТ СН'!$F$23</f>
        <v>-101.83775175</v>
      </c>
      <c r="I345" s="37">
        <f>SUMIFS(СВЦЭМ!$J$34:$J$777,СВЦЭМ!$A$34:$A$777,$A345,СВЦЭМ!$B$34:$B$777,I$331)+'СЕТ СН'!$F$13-'СЕТ СН'!$F$23</f>
        <v>-102.86576595999998</v>
      </c>
      <c r="J345" s="37">
        <f>SUMIFS(СВЦЭМ!$J$34:$J$777,СВЦЭМ!$A$34:$A$777,$A345,СВЦЭМ!$B$34:$B$777,J$331)+'СЕТ СН'!$F$13-'СЕТ СН'!$F$23</f>
        <v>-149.28263300999998</v>
      </c>
      <c r="K345" s="37">
        <f>SUMIFS(СВЦЭМ!$J$34:$J$777,СВЦЭМ!$A$34:$A$777,$A345,СВЦЭМ!$B$34:$B$777,K$331)+'СЕТ СН'!$F$13-'СЕТ СН'!$F$23</f>
        <v>-169.49613216</v>
      </c>
      <c r="L345" s="37">
        <f>SUMIFS(СВЦЭМ!$J$34:$J$777,СВЦЭМ!$A$34:$A$777,$A345,СВЦЭМ!$B$34:$B$777,L$331)+'СЕТ СН'!$F$13-'СЕТ СН'!$F$23</f>
        <v>-211.91395103000002</v>
      </c>
      <c r="M345" s="37">
        <f>SUMIFS(СВЦЭМ!$J$34:$J$777,СВЦЭМ!$A$34:$A$777,$A345,СВЦЭМ!$B$34:$B$777,M$331)+'СЕТ СН'!$F$13-'СЕТ СН'!$F$23</f>
        <v>-219.87720238999998</v>
      </c>
      <c r="N345" s="37">
        <f>SUMIFS(СВЦЭМ!$J$34:$J$777,СВЦЭМ!$A$34:$A$777,$A345,СВЦЭМ!$B$34:$B$777,N$331)+'СЕТ СН'!$F$13-'СЕТ СН'!$F$23</f>
        <v>-222.77554434000001</v>
      </c>
      <c r="O345" s="37">
        <f>SUMIFS(СВЦЭМ!$J$34:$J$777,СВЦЭМ!$A$34:$A$777,$A345,СВЦЭМ!$B$34:$B$777,O$331)+'СЕТ СН'!$F$13-'СЕТ СН'!$F$23</f>
        <v>-220.32112945</v>
      </c>
      <c r="P345" s="37">
        <f>SUMIFS(СВЦЭМ!$J$34:$J$777,СВЦЭМ!$A$34:$A$777,$A345,СВЦЭМ!$B$34:$B$777,P$331)+'СЕТ СН'!$F$13-'СЕТ СН'!$F$23</f>
        <v>-220.69313670000003</v>
      </c>
      <c r="Q345" s="37">
        <f>SUMIFS(СВЦЭМ!$J$34:$J$777,СВЦЭМ!$A$34:$A$777,$A345,СВЦЭМ!$B$34:$B$777,Q$331)+'СЕТ СН'!$F$13-'СЕТ СН'!$F$23</f>
        <v>-219.24160222</v>
      </c>
      <c r="R345" s="37">
        <f>SUMIFS(СВЦЭМ!$J$34:$J$777,СВЦЭМ!$A$34:$A$777,$A345,СВЦЭМ!$B$34:$B$777,R$331)+'СЕТ СН'!$F$13-'СЕТ СН'!$F$23</f>
        <v>-220.49793832</v>
      </c>
      <c r="S345" s="37">
        <f>SUMIFS(СВЦЭМ!$J$34:$J$777,СВЦЭМ!$A$34:$A$777,$A345,СВЦЭМ!$B$34:$B$777,S$331)+'СЕТ СН'!$F$13-'СЕТ СН'!$F$23</f>
        <v>-222.44481838000002</v>
      </c>
      <c r="T345" s="37">
        <f>SUMIFS(СВЦЭМ!$J$34:$J$777,СВЦЭМ!$A$34:$A$777,$A345,СВЦЭМ!$B$34:$B$777,T$331)+'СЕТ СН'!$F$13-'СЕТ СН'!$F$23</f>
        <v>-217.38947015999997</v>
      </c>
      <c r="U345" s="37">
        <f>SUMIFS(СВЦЭМ!$J$34:$J$777,СВЦЭМ!$A$34:$A$777,$A345,СВЦЭМ!$B$34:$B$777,U$331)+'СЕТ СН'!$F$13-'СЕТ СН'!$F$23</f>
        <v>-218.61632779000001</v>
      </c>
      <c r="V345" s="37">
        <f>SUMIFS(СВЦЭМ!$J$34:$J$777,СВЦЭМ!$A$34:$A$777,$A345,СВЦЭМ!$B$34:$B$777,V$331)+'СЕТ СН'!$F$13-'СЕТ СН'!$F$23</f>
        <v>-210.00335912000003</v>
      </c>
      <c r="W345" s="37">
        <f>SUMIFS(СВЦЭМ!$J$34:$J$777,СВЦЭМ!$A$34:$A$777,$A345,СВЦЭМ!$B$34:$B$777,W$331)+'СЕТ СН'!$F$13-'СЕТ СН'!$F$23</f>
        <v>-173.07277219000002</v>
      </c>
      <c r="X345" s="37">
        <f>SUMIFS(СВЦЭМ!$J$34:$J$777,СВЦЭМ!$A$34:$A$777,$A345,СВЦЭМ!$B$34:$B$777,X$331)+'СЕТ СН'!$F$13-'СЕТ СН'!$F$23</f>
        <v>-153.08697934000003</v>
      </c>
      <c r="Y345" s="37">
        <f>SUMIFS(СВЦЭМ!$J$34:$J$777,СВЦЭМ!$A$34:$A$777,$A345,СВЦЭМ!$B$34:$B$777,Y$331)+'СЕТ СН'!$F$13-'СЕТ СН'!$F$23</f>
        <v>-146.17738125</v>
      </c>
    </row>
    <row r="346" spans="1:25" ht="15.75" x14ac:dyDescent="0.2">
      <c r="A346" s="36">
        <f t="shared" si="9"/>
        <v>42962</v>
      </c>
      <c r="B346" s="37">
        <f>SUMIFS(СВЦЭМ!$J$34:$J$777,СВЦЭМ!$A$34:$A$777,$A346,СВЦЭМ!$B$34:$B$777,B$331)+'СЕТ СН'!$F$13-'СЕТ СН'!$F$23</f>
        <v>-124.52594547000001</v>
      </c>
      <c r="C346" s="37">
        <f>SUMIFS(СВЦЭМ!$J$34:$J$777,СВЦЭМ!$A$34:$A$777,$A346,СВЦЭМ!$B$34:$B$777,C$331)+'СЕТ СН'!$F$13-'СЕТ СН'!$F$23</f>
        <v>-80.730818240000019</v>
      </c>
      <c r="D346" s="37">
        <f>SUMIFS(СВЦЭМ!$J$34:$J$777,СВЦЭМ!$A$34:$A$777,$A346,СВЦЭМ!$B$34:$B$777,D$331)+'СЕТ СН'!$F$13-'СЕТ СН'!$F$23</f>
        <v>-63.424994979999951</v>
      </c>
      <c r="E346" s="37">
        <f>SUMIFS(СВЦЭМ!$J$34:$J$777,СВЦЭМ!$A$34:$A$777,$A346,СВЦЭМ!$B$34:$B$777,E$331)+'СЕТ СН'!$F$13-'СЕТ СН'!$F$23</f>
        <v>-50.94895082000005</v>
      </c>
      <c r="F346" s="37">
        <f>SUMIFS(СВЦЭМ!$J$34:$J$777,СВЦЭМ!$A$34:$A$777,$A346,СВЦЭМ!$B$34:$B$777,F$331)+'СЕТ СН'!$F$13-'СЕТ СН'!$F$23</f>
        <v>-48.29094611000005</v>
      </c>
      <c r="G346" s="37">
        <f>SUMIFS(СВЦЭМ!$J$34:$J$777,СВЦЭМ!$A$34:$A$777,$A346,СВЦЭМ!$B$34:$B$777,G$331)+'СЕТ СН'!$F$13-'СЕТ СН'!$F$23</f>
        <v>-54.478169119999961</v>
      </c>
      <c r="H346" s="37">
        <f>SUMIFS(СВЦЭМ!$J$34:$J$777,СВЦЭМ!$A$34:$A$777,$A346,СВЦЭМ!$B$34:$B$777,H$331)+'СЕТ СН'!$F$13-'СЕТ СН'!$F$23</f>
        <v>-77.258841159999974</v>
      </c>
      <c r="I346" s="37">
        <f>SUMIFS(СВЦЭМ!$J$34:$J$777,СВЦЭМ!$A$34:$A$777,$A346,СВЦЭМ!$B$34:$B$777,I$331)+'СЕТ СН'!$F$13-'СЕТ СН'!$F$23</f>
        <v>-146.86371654999999</v>
      </c>
      <c r="J346" s="37">
        <f>SUMIFS(СВЦЭМ!$J$34:$J$777,СВЦЭМ!$A$34:$A$777,$A346,СВЦЭМ!$B$34:$B$777,J$331)+'СЕТ СН'!$F$13-'СЕТ СН'!$F$23</f>
        <v>-144.31977161999998</v>
      </c>
      <c r="K346" s="37">
        <f>SUMIFS(СВЦЭМ!$J$34:$J$777,СВЦЭМ!$A$34:$A$777,$A346,СВЦЭМ!$B$34:$B$777,K$331)+'СЕТ СН'!$F$13-'СЕТ СН'!$F$23</f>
        <v>-170.43904902000003</v>
      </c>
      <c r="L346" s="37">
        <f>SUMIFS(СВЦЭМ!$J$34:$J$777,СВЦЭМ!$A$34:$A$777,$A346,СВЦЭМ!$B$34:$B$777,L$331)+'СЕТ СН'!$F$13-'СЕТ СН'!$F$23</f>
        <v>-213.76590119999997</v>
      </c>
      <c r="M346" s="37">
        <f>SUMIFS(СВЦЭМ!$J$34:$J$777,СВЦЭМ!$A$34:$A$777,$A346,СВЦЭМ!$B$34:$B$777,M$331)+'СЕТ СН'!$F$13-'СЕТ СН'!$F$23</f>
        <v>-231.13560715</v>
      </c>
      <c r="N346" s="37">
        <f>SUMIFS(СВЦЭМ!$J$34:$J$777,СВЦЭМ!$A$34:$A$777,$A346,СВЦЭМ!$B$34:$B$777,N$331)+'СЕТ СН'!$F$13-'СЕТ СН'!$F$23</f>
        <v>-231.66196774999997</v>
      </c>
      <c r="O346" s="37">
        <f>SUMIFS(СВЦЭМ!$J$34:$J$777,СВЦЭМ!$A$34:$A$777,$A346,СВЦЭМ!$B$34:$B$777,O$331)+'СЕТ СН'!$F$13-'СЕТ СН'!$F$23</f>
        <v>-230.63169927000001</v>
      </c>
      <c r="P346" s="37">
        <f>SUMIFS(СВЦЭМ!$J$34:$J$777,СВЦЭМ!$A$34:$A$777,$A346,СВЦЭМ!$B$34:$B$777,P$331)+'СЕТ СН'!$F$13-'СЕТ СН'!$F$23</f>
        <v>-228.95487727</v>
      </c>
      <c r="Q346" s="37">
        <f>SUMIFS(СВЦЭМ!$J$34:$J$777,СВЦЭМ!$A$34:$A$777,$A346,СВЦЭМ!$B$34:$B$777,Q$331)+'СЕТ СН'!$F$13-'СЕТ СН'!$F$23</f>
        <v>-230.57490137000002</v>
      </c>
      <c r="R346" s="37">
        <f>SUMIFS(СВЦЭМ!$J$34:$J$777,СВЦЭМ!$A$34:$A$777,$A346,СВЦЭМ!$B$34:$B$777,R$331)+'СЕТ СН'!$F$13-'СЕТ СН'!$F$23</f>
        <v>-224.74742254</v>
      </c>
      <c r="S346" s="37">
        <f>SUMIFS(СВЦЭМ!$J$34:$J$777,СВЦЭМ!$A$34:$A$777,$A346,СВЦЭМ!$B$34:$B$777,S$331)+'СЕТ СН'!$F$13-'СЕТ СН'!$F$23</f>
        <v>-226.66432973000002</v>
      </c>
      <c r="T346" s="37">
        <f>SUMIFS(СВЦЭМ!$J$34:$J$777,СВЦЭМ!$A$34:$A$777,$A346,СВЦЭМ!$B$34:$B$777,T$331)+'СЕТ СН'!$F$13-'СЕТ СН'!$F$23</f>
        <v>-227.65172854999997</v>
      </c>
      <c r="U346" s="37">
        <f>SUMIFS(СВЦЭМ!$J$34:$J$777,СВЦЭМ!$A$34:$A$777,$A346,СВЦЭМ!$B$34:$B$777,U$331)+'СЕТ СН'!$F$13-'СЕТ СН'!$F$23</f>
        <v>-227.74342811999998</v>
      </c>
      <c r="V346" s="37">
        <f>SUMIFS(СВЦЭМ!$J$34:$J$777,СВЦЭМ!$A$34:$A$777,$A346,СВЦЭМ!$B$34:$B$777,V$331)+'СЕТ СН'!$F$13-'СЕТ СН'!$F$23</f>
        <v>-208.51769946000002</v>
      </c>
      <c r="W346" s="37">
        <f>SUMIFS(СВЦЭМ!$J$34:$J$777,СВЦЭМ!$A$34:$A$777,$A346,СВЦЭМ!$B$34:$B$777,W$331)+'СЕТ СН'!$F$13-'СЕТ СН'!$F$23</f>
        <v>-166.65741329999997</v>
      </c>
      <c r="X346" s="37">
        <f>SUMIFS(СВЦЭМ!$J$34:$J$777,СВЦЭМ!$A$34:$A$777,$A346,СВЦЭМ!$B$34:$B$777,X$331)+'СЕТ СН'!$F$13-'СЕТ СН'!$F$23</f>
        <v>-161.90007622000002</v>
      </c>
      <c r="Y346" s="37">
        <f>SUMIFS(СВЦЭМ!$J$34:$J$777,СВЦЭМ!$A$34:$A$777,$A346,СВЦЭМ!$B$34:$B$777,Y$331)+'СЕТ СН'!$F$13-'СЕТ СН'!$F$23</f>
        <v>-141.55434776999999</v>
      </c>
    </row>
    <row r="347" spans="1:25" ht="15.75" x14ac:dyDescent="0.2">
      <c r="A347" s="36">
        <f t="shared" si="9"/>
        <v>42963</v>
      </c>
      <c r="B347" s="37">
        <f>SUMIFS(СВЦЭМ!$J$34:$J$777,СВЦЭМ!$A$34:$A$777,$A347,СВЦЭМ!$B$34:$B$777,B$331)+'СЕТ СН'!$F$13-'СЕТ СН'!$F$23</f>
        <v>-103.62252051000002</v>
      </c>
      <c r="C347" s="37">
        <f>SUMIFS(СВЦЭМ!$J$34:$J$777,СВЦЭМ!$A$34:$A$777,$A347,СВЦЭМ!$B$34:$B$777,C$331)+'СЕТ СН'!$F$13-'СЕТ СН'!$F$23</f>
        <v>-77.255098850000024</v>
      </c>
      <c r="D347" s="37">
        <f>SUMIFS(СВЦЭМ!$J$34:$J$777,СВЦЭМ!$A$34:$A$777,$A347,СВЦЭМ!$B$34:$B$777,D$331)+'СЕТ СН'!$F$13-'СЕТ СН'!$F$23</f>
        <v>-66.469473160000007</v>
      </c>
      <c r="E347" s="37">
        <f>SUMIFS(СВЦЭМ!$J$34:$J$777,СВЦЭМ!$A$34:$A$777,$A347,СВЦЭМ!$B$34:$B$777,E$331)+'СЕТ СН'!$F$13-'СЕТ СН'!$F$23</f>
        <v>-62.344177459999969</v>
      </c>
      <c r="F347" s="37">
        <f>SUMIFS(СВЦЭМ!$J$34:$J$777,СВЦЭМ!$A$34:$A$777,$A347,СВЦЭМ!$B$34:$B$777,F$331)+'СЕТ СН'!$F$13-'СЕТ СН'!$F$23</f>
        <v>-56.696961399999964</v>
      </c>
      <c r="G347" s="37">
        <f>SUMIFS(СВЦЭМ!$J$34:$J$777,СВЦЭМ!$A$34:$A$777,$A347,СВЦЭМ!$B$34:$B$777,G$331)+'СЕТ СН'!$F$13-'СЕТ СН'!$F$23</f>
        <v>-62.739256380000029</v>
      </c>
      <c r="H347" s="37">
        <f>SUMIFS(СВЦЭМ!$J$34:$J$777,СВЦЭМ!$A$34:$A$777,$A347,СВЦЭМ!$B$34:$B$777,H$331)+'СЕТ СН'!$F$13-'СЕТ СН'!$F$23</f>
        <v>-78.518152799999996</v>
      </c>
      <c r="I347" s="37">
        <f>SUMIFS(СВЦЭМ!$J$34:$J$777,СВЦЭМ!$A$34:$A$777,$A347,СВЦЭМ!$B$34:$B$777,I$331)+'СЕТ СН'!$F$13-'СЕТ СН'!$F$23</f>
        <v>-104.03183804000003</v>
      </c>
      <c r="J347" s="37">
        <f>SUMIFS(СВЦЭМ!$J$34:$J$777,СВЦЭМ!$A$34:$A$777,$A347,СВЦЭМ!$B$34:$B$777,J$331)+'СЕТ СН'!$F$13-'СЕТ СН'!$F$23</f>
        <v>-131.21230208999998</v>
      </c>
      <c r="K347" s="37">
        <f>SUMIFS(СВЦЭМ!$J$34:$J$777,СВЦЭМ!$A$34:$A$777,$A347,СВЦЭМ!$B$34:$B$777,K$331)+'СЕТ СН'!$F$13-'СЕТ СН'!$F$23</f>
        <v>-164.31646068999999</v>
      </c>
      <c r="L347" s="37">
        <f>SUMIFS(СВЦЭМ!$J$34:$J$777,СВЦЭМ!$A$34:$A$777,$A347,СВЦЭМ!$B$34:$B$777,L$331)+'СЕТ СН'!$F$13-'СЕТ СН'!$F$23</f>
        <v>-209.04758935000001</v>
      </c>
      <c r="M347" s="37">
        <f>SUMIFS(СВЦЭМ!$J$34:$J$777,СВЦЭМ!$A$34:$A$777,$A347,СВЦЭМ!$B$34:$B$777,M$331)+'СЕТ СН'!$F$13-'СЕТ СН'!$F$23</f>
        <v>-226.97343376999999</v>
      </c>
      <c r="N347" s="37">
        <f>SUMIFS(СВЦЭМ!$J$34:$J$777,СВЦЭМ!$A$34:$A$777,$A347,СВЦЭМ!$B$34:$B$777,N$331)+'СЕТ СН'!$F$13-'СЕТ СН'!$F$23</f>
        <v>-229.36705654000002</v>
      </c>
      <c r="O347" s="37">
        <f>SUMIFS(СВЦЭМ!$J$34:$J$777,СВЦЭМ!$A$34:$A$777,$A347,СВЦЭМ!$B$34:$B$777,O$331)+'СЕТ СН'!$F$13-'СЕТ СН'!$F$23</f>
        <v>-227.33138141000001</v>
      </c>
      <c r="P347" s="37">
        <f>SUMIFS(СВЦЭМ!$J$34:$J$777,СВЦЭМ!$A$34:$A$777,$A347,СВЦЭМ!$B$34:$B$777,P$331)+'СЕТ СН'!$F$13-'СЕТ СН'!$F$23</f>
        <v>-224.65204993999998</v>
      </c>
      <c r="Q347" s="37">
        <f>SUMIFS(СВЦЭМ!$J$34:$J$777,СВЦЭМ!$A$34:$A$777,$A347,СВЦЭМ!$B$34:$B$777,Q$331)+'СЕТ СН'!$F$13-'СЕТ СН'!$F$23</f>
        <v>-224.30950737000001</v>
      </c>
      <c r="R347" s="37">
        <f>SUMIFS(СВЦЭМ!$J$34:$J$777,СВЦЭМ!$A$34:$A$777,$A347,СВЦЭМ!$B$34:$B$777,R$331)+'СЕТ СН'!$F$13-'СЕТ СН'!$F$23</f>
        <v>-225.13574756999998</v>
      </c>
      <c r="S347" s="37">
        <f>SUMIFS(СВЦЭМ!$J$34:$J$777,СВЦЭМ!$A$34:$A$777,$A347,СВЦЭМ!$B$34:$B$777,S$331)+'СЕТ СН'!$F$13-'СЕТ СН'!$F$23</f>
        <v>-228.20339321</v>
      </c>
      <c r="T347" s="37">
        <f>SUMIFS(СВЦЭМ!$J$34:$J$777,СВЦЭМ!$A$34:$A$777,$A347,СВЦЭМ!$B$34:$B$777,T$331)+'СЕТ СН'!$F$13-'СЕТ СН'!$F$23</f>
        <v>-228.49556396999998</v>
      </c>
      <c r="U347" s="37">
        <f>SUMIFS(СВЦЭМ!$J$34:$J$777,СВЦЭМ!$A$34:$A$777,$A347,СВЦЭМ!$B$34:$B$777,U$331)+'СЕТ СН'!$F$13-'СЕТ СН'!$F$23</f>
        <v>-228.53514425999998</v>
      </c>
      <c r="V347" s="37">
        <f>SUMIFS(СВЦЭМ!$J$34:$J$777,СВЦЭМ!$A$34:$A$777,$A347,СВЦЭМ!$B$34:$B$777,V$331)+'СЕТ СН'!$F$13-'СЕТ СН'!$F$23</f>
        <v>-213.88092711000002</v>
      </c>
      <c r="W347" s="37">
        <f>SUMIFS(СВЦЭМ!$J$34:$J$777,СВЦЭМ!$A$34:$A$777,$A347,СВЦЭМ!$B$34:$B$777,W$331)+'СЕТ СН'!$F$13-'СЕТ СН'!$F$23</f>
        <v>-171.36627551999999</v>
      </c>
      <c r="X347" s="37">
        <f>SUMIFS(СВЦЭМ!$J$34:$J$777,СВЦЭМ!$A$34:$A$777,$A347,СВЦЭМ!$B$34:$B$777,X$331)+'СЕТ СН'!$F$13-'СЕТ СН'!$F$23</f>
        <v>-155.56900614</v>
      </c>
      <c r="Y347" s="37">
        <f>SUMIFS(СВЦЭМ!$J$34:$J$777,СВЦЭМ!$A$34:$A$777,$A347,СВЦЭМ!$B$34:$B$777,Y$331)+'СЕТ СН'!$F$13-'СЕТ СН'!$F$23</f>
        <v>-132.06565167999997</v>
      </c>
    </row>
    <row r="348" spans="1:25" ht="15.75" x14ac:dyDescent="0.2">
      <c r="A348" s="36">
        <f t="shared" si="9"/>
        <v>42964</v>
      </c>
      <c r="B348" s="37">
        <f>SUMIFS(СВЦЭМ!$J$34:$J$777,СВЦЭМ!$A$34:$A$777,$A348,СВЦЭМ!$B$34:$B$777,B$331)+'СЕТ СН'!$F$13-'СЕТ СН'!$F$23</f>
        <v>-116.20636820999999</v>
      </c>
      <c r="C348" s="37">
        <f>SUMIFS(СВЦЭМ!$J$34:$J$777,СВЦЭМ!$A$34:$A$777,$A348,СВЦЭМ!$B$34:$B$777,C$331)+'СЕТ СН'!$F$13-'СЕТ СН'!$F$23</f>
        <v>-92.083676330000003</v>
      </c>
      <c r="D348" s="37">
        <f>SUMIFS(СВЦЭМ!$J$34:$J$777,СВЦЭМ!$A$34:$A$777,$A348,СВЦЭМ!$B$34:$B$777,D$331)+'СЕТ СН'!$F$13-'СЕТ СН'!$F$23</f>
        <v>-72.958674929999972</v>
      </c>
      <c r="E348" s="37">
        <f>SUMIFS(СВЦЭМ!$J$34:$J$777,СВЦЭМ!$A$34:$A$777,$A348,СВЦЭМ!$B$34:$B$777,E$331)+'СЕТ СН'!$F$13-'СЕТ СН'!$F$23</f>
        <v>-66.091026680000027</v>
      </c>
      <c r="F348" s="37">
        <f>SUMIFS(СВЦЭМ!$J$34:$J$777,СВЦЭМ!$A$34:$A$777,$A348,СВЦЭМ!$B$34:$B$777,F$331)+'СЕТ СН'!$F$13-'СЕТ СН'!$F$23</f>
        <v>-61.130128629999945</v>
      </c>
      <c r="G348" s="37">
        <f>SUMIFS(СВЦЭМ!$J$34:$J$777,СВЦЭМ!$A$34:$A$777,$A348,СВЦЭМ!$B$34:$B$777,G$331)+'СЕТ СН'!$F$13-'СЕТ СН'!$F$23</f>
        <v>-68.247009450000007</v>
      </c>
      <c r="H348" s="37">
        <f>SUMIFS(СВЦЭМ!$J$34:$J$777,СВЦЭМ!$A$34:$A$777,$A348,СВЦЭМ!$B$34:$B$777,H$331)+'СЕТ СН'!$F$13-'СЕТ СН'!$F$23</f>
        <v>-92.849471359999995</v>
      </c>
      <c r="I348" s="37">
        <f>SUMIFS(СВЦЭМ!$J$34:$J$777,СВЦЭМ!$A$34:$A$777,$A348,СВЦЭМ!$B$34:$B$777,I$331)+'СЕТ СН'!$F$13-'СЕТ СН'!$F$23</f>
        <v>-115.59054508000003</v>
      </c>
      <c r="J348" s="37">
        <f>SUMIFS(СВЦЭМ!$J$34:$J$777,СВЦЭМ!$A$34:$A$777,$A348,СВЦЭМ!$B$34:$B$777,J$331)+'СЕТ СН'!$F$13-'СЕТ СН'!$F$23</f>
        <v>-143.70968514999998</v>
      </c>
      <c r="K348" s="37">
        <f>SUMIFS(СВЦЭМ!$J$34:$J$777,СВЦЭМ!$A$34:$A$777,$A348,СВЦЭМ!$B$34:$B$777,K$331)+'СЕТ СН'!$F$13-'СЕТ СН'!$F$23</f>
        <v>-166.61451873999999</v>
      </c>
      <c r="L348" s="37">
        <f>SUMIFS(СВЦЭМ!$J$34:$J$777,СВЦЭМ!$A$34:$A$777,$A348,СВЦЭМ!$B$34:$B$777,L$331)+'СЕТ СН'!$F$13-'СЕТ СН'!$F$23</f>
        <v>-212.36367996000001</v>
      </c>
      <c r="M348" s="37">
        <f>SUMIFS(СВЦЭМ!$J$34:$J$777,СВЦЭМ!$A$34:$A$777,$A348,СВЦЭМ!$B$34:$B$777,M$331)+'СЕТ СН'!$F$13-'СЕТ СН'!$F$23</f>
        <v>-226.89418628999999</v>
      </c>
      <c r="N348" s="37">
        <f>SUMIFS(СВЦЭМ!$J$34:$J$777,СВЦЭМ!$A$34:$A$777,$A348,СВЦЭМ!$B$34:$B$777,N$331)+'СЕТ СН'!$F$13-'СЕТ СН'!$F$23</f>
        <v>-228.69379692000001</v>
      </c>
      <c r="O348" s="37">
        <f>SUMIFS(СВЦЭМ!$J$34:$J$777,СВЦЭМ!$A$34:$A$777,$A348,СВЦЭМ!$B$34:$B$777,O$331)+'СЕТ СН'!$F$13-'СЕТ СН'!$F$23</f>
        <v>-227.77043938000003</v>
      </c>
      <c r="P348" s="37">
        <f>SUMIFS(СВЦЭМ!$J$34:$J$777,СВЦЭМ!$A$34:$A$777,$A348,СВЦЭМ!$B$34:$B$777,P$331)+'СЕТ СН'!$F$13-'СЕТ СН'!$F$23</f>
        <v>-227.46960883999998</v>
      </c>
      <c r="Q348" s="37">
        <f>SUMIFS(СВЦЭМ!$J$34:$J$777,СВЦЭМ!$A$34:$A$777,$A348,СВЦЭМ!$B$34:$B$777,Q$331)+'СЕТ СН'!$F$13-'СЕТ СН'!$F$23</f>
        <v>-225.93959093000001</v>
      </c>
      <c r="R348" s="37">
        <f>SUMIFS(СВЦЭМ!$J$34:$J$777,СВЦЭМ!$A$34:$A$777,$A348,СВЦЭМ!$B$34:$B$777,R$331)+'СЕТ СН'!$F$13-'СЕТ СН'!$F$23</f>
        <v>-228.03392030999998</v>
      </c>
      <c r="S348" s="37">
        <f>SUMIFS(СВЦЭМ!$J$34:$J$777,СВЦЭМ!$A$34:$A$777,$A348,СВЦЭМ!$B$34:$B$777,S$331)+'СЕТ СН'!$F$13-'СЕТ СН'!$F$23</f>
        <v>-229.52435442000001</v>
      </c>
      <c r="T348" s="37">
        <f>SUMIFS(СВЦЭМ!$J$34:$J$777,СВЦЭМ!$A$34:$A$777,$A348,СВЦЭМ!$B$34:$B$777,T$331)+'СЕТ СН'!$F$13-'СЕТ СН'!$F$23</f>
        <v>-230.43081769999998</v>
      </c>
      <c r="U348" s="37">
        <f>SUMIFS(СВЦЭМ!$J$34:$J$777,СВЦЭМ!$A$34:$A$777,$A348,СВЦЭМ!$B$34:$B$777,U$331)+'СЕТ СН'!$F$13-'СЕТ СН'!$F$23</f>
        <v>-229.29105564000002</v>
      </c>
      <c r="V348" s="37">
        <f>SUMIFS(СВЦЭМ!$J$34:$J$777,СВЦЭМ!$A$34:$A$777,$A348,СВЦЭМ!$B$34:$B$777,V$331)+'СЕТ СН'!$F$13-'СЕТ СН'!$F$23</f>
        <v>-217.79995234</v>
      </c>
      <c r="W348" s="37">
        <f>SUMIFS(СВЦЭМ!$J$34:$J$777,СВЦЭМ!$A$34:$A$777,$A348,СВЦЭМ!$B$34:$B$777,W$331)+'СЕТ СН'!$F$13-'СЕТ СН'!$F$23</f>
        <v>-185.67303270999997</v>
      </c>
      <c r="X348" s="37">
        <f>SUMIFS(СВЦЭМ!$J$34:$J$777,СВЦЭМ!$A$34:$A$777,$A348,СВЦЭМ!$B$34:$B$777,X$331)+'СЕТ СН'!$F$13-'СЕТ СН'!$F$23</f>
        <v>-157.08261756000002</v>
      </c>
      <c r="Y348" s="37">
        <f>SUMIFS(СВЦЭМ!$J$34:$J$777,СВЦЭМ!$A$34:$A$777,$A348,СВЦЭМ!$B$34:$B$777,Y$331)+'СЕТ СН'!$F$13-'СЕТ СН'!$F$23</f>
        <v>-138.54309905999997</v>
      </c>
    </row>
    <row r="349" spans="1:25" ht="15.75" x14ac:dyDescent="0.2">
      <c r="A349" s="36">
        <f t="shared" si="9"/>
        <v>42965</v>
      </c>
      <c r="B349" s="37">
        <f>SUMIFS(СВЦЭМ!$J$34:$J$777,СВЦЭМ!$A$34:$A$777,$A349,СВЦЭМ!$B$34:$B$777,B$331)+'СЕТ СН'!$F$13-'СЕТ СН'!$F$23</f>
        <v>-116.57414712999997</v>
      </c>
      <c r="C349" s="37">
        <f>SUMIFS(СВЦЭМ!$J$34:$J$777,СВЦЭМ!$A$34:$A$777,$A349,СВЦЭМ!$B$34:$B$777,C$331)+'СЕТ СН'!$F$13-'СЕТ СН'!$F$23</f>
        <v>-85.062162629999989</v>
      </c>
      <c r="D349" s="37">
        <f>SUMIFS(СВЦЭМ!$J$34:$J$777,СВЦЭМ!$A$34:$A$777,$A349,СВЦЭМ!$B$34:$B$777,D$331)+'СЕТ СН'!$F$13-'СЕТ СН'!$F$23</f>
        <v>-66.580732979999993</v>
      </c>
      <c r="E349" s="37">
        <f>SUMIFS(СВЦЭМ!$J$34:$J$777,СВЦЭМ!$A$34:$A$777,$A349,СВЦЭМ!$B$34:$B$777,E$331)+'СЕТ СН'!$F$13-'СЕТ СН'!$F$23</f>
        <v>-57.260424100000023</v>
      </c>
      <c r="F349" s="37">
        <f>SUMIFS(СВЦЭМ!$J$34:$J$777,СВЦЭМ!$A$34:$A$777,$A349,СВЦЭМ!$B$34:$B$777,F$331)+'СЕТ СН'!$F$13-'СЕТ СН'!$F$23</f>
        <v>-53.860639770000034</v>
      </c>
      <c r="G349" s="37">
        <f>SUMIFS(СВЦЭМ!$J$34:$J$777,СВЦЭМ!$A$34:$A$777,$A349,СВЦЭМ!$B$34:$B$777,G$331)+'СЕТ СН'!$F$13-'СЕТ СН'!$F$23</f>
        <v>-57.594578520000027</v>
      </c>
      <c r="H349" s="37">
        <f>SUMIFS(СВЦЭМ!$J$34:$J$777,СВЦЭМ!$A$34:$A$777,$A349,СВЦЭМ!$B$34:$B$777,H$331)+'СЕТ СН'!$F$13-'СЕТ СН'!$F$23</f>
        <v>-90.693230490000019</v>
      </c>
      <c r="I349" s="37">
        <f>SUMIFS(СВЦЭМ!$J$34:$J$777,СВЦЭМ!$A$34:$A$777,$A349,СВЦЭМ!$B$34:$B$777,I$331)+'СЕТ СН'!$F$13-'СЕТ СН'!$F$23</f>
        <v>-116.23231943000002</v>
      </c>
      <c r="J349" s="37">
        <f>SUMIFS(СВЦЭМ!$J$34:$J$777,СВЦЭМ!$A$34:$A$777,$A349,СВЦЭМ!$B$34:$B$777,J$331)+'СЕТ СН'!$F$13-'СЕТ СН'!$F$23</f>
        <v>-145.66153267999999</v>
      </c>
      <c r="K349" s="37">
        <f>SUMIFS(СВЦЭМ!$J$34:$J$777,СВЦЭМ!$A$34:$A$777,$A349,СВЦЭМ!$B$34:$B$777,K$331)+'СЕТ СН'!$F$13-'СЕТ СН'!$F$23</f>
        <v>-167.09477084999997</v>
      </c>
      <c r="L349" s="37">
        <f>SUMIFS(СВЦЭМ!$J$34:$J$777,СВЦЭМ!$A$34:$A$777,$A349,СВЦЭМ!$B$34:$B$777,L$331)+'СЕТ СН'!$F$13-'СЕТ СН'!$F$23</f>
        <v>-216.28016749</v>
      </c>
      <c r="M349" s="37">
        <f>SUMIFS(СВЦЭМ!$J$34:$J$777,СВЦЭМ!$A$34:$A$777,$A349,СВЦЭМ!$B$34:$B$777,M$331)+'СЕТ СН'!$F$13-'СЕТ СН'!$F$23</f>
        <v>-233.26014565999998</v>
      </c>
      <c r="N349" s="37">
        <f>SUMIFS(СВЦЭМ!$J$34:$J$777,СВЦЭМ!$A$34:$A$777,$A349,СВЦЭМ!$B$34:$B$777,N$331)+'СЕТ СН'!$F$13-'СЕТ СН'!$F$23</f>
        <v>-232.21953993</v>
      </c>
      <c r="O349" s="37">
        <f>SUMIFS(СВЦЭМ!$J$34:$J$777,СВЦЭМ!$A$34:$A$777,$A349,СВЦЭМ!$B$34:$B$777,O$331)+'СЕТ СН'!$F$13-'СЕТ СН'!$F$23</f>
        <v>-235.70028808000001</v>
      </c>
      <c r="P349" s="37">
        <f>SUMIFS(СВЦЭМ!$J$34:$J$777,СВЦЭМ!$A$34:$A$777,$A349,СВЦЭМ!$B$34:$B$777,P$331)+'СЕТ СН'!$F$13-'СЕТ СН'!$F$23</f>
        <v>-231.06493583000002</v>
      </c>
      <c r="Q349" s="37">
        <f>SUMIFS(СВЦЭМ!$J$34:$J$777,СВЦЭМ!$A$34:$A$777,$A349,СВЦЭМ!$B$34:$B$777,Q$331)+'СЕТ СН'!$F$13-'СЕТ СН'!$F$23</f>
        <v>-228.97817721000001</v>
      </c>
      <c r="R349" s="37">
        <f>SUMIFS(СВЦЭМ!$J$34:$J$777,СВЦЭМ!$A$34:$A$777,$A349,СВЦЭМ!$B$34:$B$777,R$331)+'СЕТ СН'!$F$13-'СЕТ СН'!$F$23</f>
        <v>-225.50505397000001</v>
      </c>
      <c r="S349" s="37">
        <f>SUMIFS(СВЦЭМ!$J$34:$J$777,СВЦЭМ!$A$34:$A$777,$A349,СВЦЭМ!$B$34:$B$777,S$331)+'СЕТ СН'!$F$13-'СЕТ СН'!$F$23</f>
        <v>-232.74234134</v>
      </c>
      <c r="T349" s="37">
        <f>SUMIFS(СВЦЭМ!$J$34:$J$777,СВЦЭМ!$A$34:$A$777,$A349,СВЦЭМ!$B$34:$B$777,T$331)+'СЕТ СН'!$F$13-'СЕТ СН'!$F$23</f>
        <v>-227.99756234</v>
      </c>
      <c r="U349" s="37">
        <f>SUMIFS(СВЦЭМ!$J$34:$J$777,СВЦЭМ!$A$34:$A$777,$A349,СВЦЭМ!$B$34:$B$777,U$331)+'СЕТ СН'!$F$13-'СЕТ СН'!$F$23</f>
        <v>-229.32880225999997</v>
      </c>
      <c r="V349" s="37">
        <f>SUMIFS(СВЦЭМ!$J$34:$J$777,СВЦЭМ!$A$34:$A$777,$A349,СВЦЭМ!$B$34:$B$777,V$331)+'СЕТ СН'!$F$13-'СЕТ СН'!$F$23</f>
        <v>-212.10512261000002</v>
      </c>
      <c r="W349" s="37">
        <f>SUMIFS(СВЦЭМ!$J$34:$J$777,СВЦЭМ!$A$34:$A$777,$A349,СВЦЭМ!$B$34:$B$777,W$331)+'СЕТ СН'!$F$13-'СЕТ СН'!$F$23</f>
        <v>-173.73488499000001</v>
      </c>
      <c r="X349" s="37">
        <f>SUMIFS(СВЦЭМ!$J$34:$J$777,СВЦЭМ!$A$34:$A$777,$A349,СВЦЭМ!$B$34:$B$777,X$331)+'СЕТ СН'!$F$13-'СЕТ СН'!$F$23</f>
        <v>-151.89511950999997</v>
      </c>
      <c r="Y349" s="37">
        <f>SUMIFS(СВЦЭМ!$J$34:$J$777,СВЦЭМ!$A$34:$A$777,$A349,СВЦЭМ!$B$34:$B$777,Y$331)+'СЕТ СН'!$F$13-'СЕТ СН'!$F$23</f>
        <v>-133.95557205</v>
      </c>
    </row>
    <row r="350" spans="1:25" ht="15.75" x14ac:dyDescent="0.2">
      <c r="A350" s="36">
        <f t="shared" si="9"/>
        <v>42966</v>
      </c>
      <c r="B350" s="37">
        <f>SUMIFS(СВЦЭМ!$J$34:$J$777,СВЦЭМ!$A$34:$A$777,$A350,СВЦЭМ!$B$34:$B$777,B$331)+'СЕТ СН'!$F$13-'СЕТ СН'!$F$23</f>
        <v>-113.19719162000001</v>
      </c>
      <c r="C350" s="37">
        <f>SUMIFS(СВЦЭМ!$J$34:$J$777,СВЦЭМ!$A$34:$A$777,$A350,СВЦЭМ!$B$34:$B$777,C$331)+'СЕТ СН'!$F$13-'СЕТ СН'!$F$23</f>
        <v>-82.987178879999988</v>
      </c>
      <c r="D350" s="37">
        <f>SUMIFS(СВЦЭМ!$J$34:$J$777,СВЦЭМ!$A$34:$A$777,$A350,СВЦЭМ!$B$34:$B$777,D$331)+'СЕТ СН'!$F$13-'СЕТ СН'!$F$23</f>
        <v>-64.844168490000015</v>
      </c>
      <c r="E350" s="37">
        <f>SUMIFS(СВЦЭМ!$J$34:$J$777,СВЦЭМ!$A$34:$A$777,$A350,СВЦЭМ!$B$34:$B$777,E$331)+'СЕТ СН'!$F$13-'СЕТ СН'!$F$23</f>
        <v>-56.683894539999983</v>
      </c>
      <c r="F350" s="37">
        <f>SUMIFS(СВЦЭМ!$J$34:$J$777,СВЦЭМ!$A$34:$A$777,$A350,СВЦЭМ!$B$34:$B$777,F$331)+'СЕТ СН'!$F$13-'СЕТ СН'!$F$23</f>
        <v>-54.785222309999995</v>
      </c>
      <c r="G350" s="37">
        <f>SUMIFS(СВЦЭМ!$J$34:$J$777,СВЦЭМ!$A$34:$A$777,$A350,СВЦЭМ!$B$34:$B$777,G$331)+'СЕТ СН'!$F$13-'СЕТ СН'!$F$23</f>
        <v>-56.354148430000009</v>
      </c>
      <c r="H350" s="37">
        <f>SUMIFS(СВЦЭМ!$J$34:$J$777,СВЦЭМ!$A$34:$A$777,$A350,СВЦЭМ!$B$34:$B$777,H$331)+'СЕТ СН'!$F$13-'СЕТ СН'!$F$23</f>
        <v>-68.087623599999972</v>
      </c>
      <c r="I350" s="37">
        <f>SUMIFS(СВЦЭМ!$J$34:$J$777,СВЦЭМ!$A$34:$A$777,$A350,СВЦЭМ!$B$34:$B$777,I$331)+'СЕТ СН'!$F$13-'СЕТ СН'!$F$23</f>
        <v>-95.06000216000001</v>
      </c>
      <c r="J350" s="37">
        <f>SUMIFS(СВЦЭМ!$J$34:$J$777,СВЦЭМ!$A$34:$A$777,$A350,СВЦЭМ!$B$34:$B$777,J$331)+'СЕТ СН'!$F$13-'СЕТ СН'!$F$23</f>
        <v>-144.07294328</v>
      </c>
      <c r="K350" s="37">
        <f>SUMIFS(СВЦЭМ!$J$34:$J$777,СВЦЭМ!$A$34:$A$777,$A350,СВЦЭМ!$B$34:$B$777,K$331)+'СЕТ СН'!$F$13-'СЕТ СН'!$F$23</f>
        <v>-175.02436879999999</v>
      </c>
      <c r="L350" s="37">
        <f>SUMIFS(СВЦЭМ!$J$34:$J$777,СВЦЭМ!$A$34:$A$777,$A350,СВЦЭМ!$B$34:$B$777,L$331)+'СЕТ СН'!$F$13-'СЕТ СН'!$F$23</f>
        <v>-231.38025221999999</v>
      </c>
      <c r="M350" s="37">
        <f>SUMIFS(СВЦЭМ!$J$34:$J$777,СВЦЭМ!$A$34:$A$777,$A350,СВЦЭМ!$B$34:$B$777,M$331)+'СЕТ СН'!$F$13-'СЕТ СН'!$F$23</f>
        <v>-241.54846137999999</v>
      </c>
      <c r="N350" s="37">
        <f>SUMIFS(СВЦЭМ!$J$34:$J$777,СВЦЭМ!$A$34:$A$777,$A350,СВЦЭМ!$B$34:$B$777,N$331)+'СЕТ СН'!$F$13-'СЕТ СН'!$F$23</f>
        <v>-240.32744886</v>
      </c>
      <c r="O350" s="37">
        <f>SUMIFS(СВЦЭМ!$J$34:$J$777,СВЦЭМ!$A$34:$A$777,$A350,СВЦЭМ!$B$34:$B$777,O$331)+'СЕТ СН'!$F$13-'СЕТ СН'!$F$23</f>
        <v>-239.77904608</v>
      </c>
      <c r="P350" s="37">
        <f>SUMIFS(СВЦЭМ!$J$34:$J$777,СВЦЭМ!$A$34:$A$777,$A350,СВЦЭМ!$B$34:$B$777,P$331)+'СЕТ СН'!$F$13-'СЕТ СН'!$F$23</f>
        <v>-237.05600602999999</v>
      </c>
      <c r="Q350" s="37">
        <f>SUMIFS(СВЦЭМ!$J$34:$J$777,СВЦЭМ!$A$34:$A$777,$A350,СВЦЭМ!$B$34:$B$777,Q$331)+'СЕТ СН'!$F$13-'СЕТ СН'!$F$23</f>
        <v>-239.10590875999998</v>
      </c>
      <c r="R350" s="37">
        <f>SUMIFS(СВЦЭМ!$J$34:$J$777,СВЦЭМ!$A$34:$A$777,$A350,СВЦЭМ!$B$34:$B$777,R$331)+'СЕТ СН'!$F$13-'СЕТ СН'!$F$23</f>
        <v>-240.51487329999998</v>
      </c>
      <c r="S350" s="37">
        <f>SUMIFS(СВЦЭМ!$J$34:$J$777,СВЦЭМ!$A$34:$A$777,$A350,СВЦЭМ!$B$34:$B$777,S$331)+'СЕТ СН'!$F$13-'СЕТ СН'!$F$23</f>
        <v>-242.34045787999997</v>
      </c>
      <c r="T350" s="37">
        <f>SUMIFS(СВЦЭМ!$J$34:$J$777,СВЦЭМ!$A$34:$A$777,$A350,СВЦЭМ!$B$34:$B$777,T$331)+'СЕТ СН'!$F$13-'СЕТ СН'!$F$23</f>
        <v>-237.86694057</v>
      </c>
      <c r="U350" s="37">
        <f>SUMIFS(СВЦЭМ!$J$34:$J$777,СВЦЭМ!$A$34:$A$777,$A350,СВЦЭМ!$B$34:$B$777,U$331)+'СЕТ СН'!$F$13-'СЕТ СН'!$F$23</f>
        <v>-236.97459345999999</v>
      </c>
      <c r="V350" s="37">
        <f>SUMIFS(СВЦЭМ!$J$34:$J$777,СВЦЭМ!$A$34:$A$777,$A350,СВЦЭМ!$B$34:$B$777,V$331)+'СЕТ СН'!$F$13-'СЕТ СН'!$F$23</f>
        <v>-234.71127197999999</v>
      </c>
      <c r="W350" s="37">
        <f>SUMIFS(СВЦЭМ!$J$34:$J$777,СВЦЭМ!$A$34:$A$777,$A350,СВЦЭМ!$B$34:$B$777,W$331)+'СЕТ СН'!$F$13-'СЕТ СН'!$F$23</f>
        <v>-201.95412212999997</v>
      </c>
      <c r="X350" s="37">
        <f>SUMIFS(СВЦЭМ!$J$34:$J$777,СВЦЭМ!$A$34:$A$777,$A350,СВЦЭМ!$B$34:$B$777,X$331)+'СЕТ СН'!$F$13-'СЕТ СН'!$F$23</f>
        <v>-170.87650410999998</v>
      </c>
      <c r="Y350" s="37">
        <f>SUMIFS(СВЦЭМ!$J$34:$J$777,СВЦЭМ!$A$34:$A$777,$A350,СВЦЭМ!$B$34:$B$777,Y$331)+'СЕТ СН'!$F$13-'СЕТ СН'!$F$23</f>
        <v>-143.12113052000001</v>
      </c>
    </row>
    <row r="351" spans="1:25" ht="15.75" x14ac:dyDescent="0.2">
      <c r="A351" s="36">
        <f t="shared" si="9"/>
        <v>42967</v>
      </c>
      <c r="B351" s="37">
        <f>SUMIFS(СВЦЭМ!$J$34:$J$777,СВЦЭМ!$A$34:$A$777,$A351,СВЦЭМ!$B$34:$B$777,B$331)+'СЕТ СН'!$F$13-'СЕТ СН'!$F$23</f>
        <v>-139.96210867999997</v>
      </c>
      <c r="C351" s="37">
        <f>SUMIFS(СВЦЭМ!$J$34:$J$777,СВЦЭМ!$A$34:$A$777,$A351,СВЦЭМ!$B$34:$B$777,C$331)+'СЕТ СН'!$F$13-'СЕТ СН'!$F$23</f>
        <v>-115.81499524999998</v>
      </c>
      <c r="D351" s="37">
        <f>SUMIFS(СВЦЭМ!$J$34:$J$777,СВЦЭМ!$A$34:$A$777,$A351,СВЦЭМ!$B$34:$B$777,D$331)+'СЕТ СН'!$F$13-'СЕТ СН'!$F$23</f>
        <v>-112.93815009999997</v>
      </c>
      <c r="E351" s="37">
        <f>SUMIFS(СВЦЭМ!$J$34:$J$777,СВЦЭМ!$A$34:$A$777,$A351,СВЦЭМ!$B$34:$B$777,E$331)+'СЕТ СН'!$F$13-'СЕТ СН'!$F$23</f>
        <v>-106.35962125999998</v>
      </c>
      <c r="F351" s="37">
        <f>SUMIFS(СВЦЭМ!$J$34:$J$777,СВЦЭМ!$A$34:$A$777,$A351,СВЦЭМ!$B$34:$B$777,F$331)+'СЕТ СН'!$F$13-'СЕТ СН'!$F$23</f>
        <v>-103.94650806999999</v>
      </c>
      <c r="G351" s="37">
        <f>SUMIFS(СВЦЭМ!$J$34:$J$777,СВЦЭМ!$A$34:$A$777,$A351,СВЦЭМ!$B$34:$B$777,G$331)+'СЕТ СН'!$F$13-'СЕТ СН'!$F$23</f>
        <v>-102.22381947000002</v>
      </c>
      <c r="H351" s="37">
        <f>SUMIFS(СВЦЭМ!$J$34:$J$777,СВЦЭМ!$A$34:$A$777,$A351,СВЦЭМ!$B$34:$B$777,H$331)+'СЕТ СН'!$F$13-'СЕТ СН'!$F$23</f>
        <v>-98.245192480000014</v>
      </c>
      <c r="I351" s="37">
        <f>SUMIFS(СВЦЭМ!$J$34:$J$777,СВЦЭМ!$A$34:$A$777,$A351,СВЦЭМ!$B$34:$B$777,I$331)+'СЕТ СН'!$F$13-'СЕТ СН'!$F$23</f>
        <v>-93.655999329999986</v>
      </c>
      <c r="J351" s="37">
        <f>SUMIFS(СВЦЭМ!$J$34:$J$777,СВЦЭМ!$A$34:$A$777,$A351,СВЦЭМ!$B$34:$B$777,J$331)+'СЕТ СН'!$F$13-'СЕТ СН'!$F$23</f>
        <v>-138.44248451999999</v>
      </c>
      <c r="K351" s="37">
        <f>SUMIFS(СВЦЭМ!$J$34:$J$777,СВЦЭМ!$A$34:$A$777,$A351,СВЦЭМ!$B$34:$B$777,K$331)+'СЕТ СН'!$F$13-'СЕТ СН'!$F$23</f>
        <v>-164.10439637000002</v>
      </c>
      <c r="L351" s="37">
        <f>SUMIFS(СВЦЭМ!$J$34:$J$777,СВЦЭМ!$A$34:$A$777,$A351,СВЦЭМ!$B$34:$B$777,L$331)+'СЕТ СН'!$F$13-'СЕТ СН'!$F$23</f>
        <v>-222.9523274</v>
      </c>
      <c r="M351" s="37">
        <f>SUMIFS(СВЦЭМ!$J$34:$J$777,СВЦЭМ!$A$34:$A$777,$A351,СВЦЭМ!$B$34:$B$777,M$331)+'СЕТ СН'!$F$13-'СЕТ СН'!$F$23</f>
        <v>-236.35236153</v>
      </c>
      <c r="N351" s="37">
        <f>SUMIFS(СВЦЭМ!$J$34:$J$777,СВЦЭМ!$A$34:$A$777,$A351,СВЦЭМ!$B$34:$B$777,N$331)+'СЕТ СН'!$F$13-'СЕТ СН'!$F$23</f>
        <v>-236.25288424000001</v>
      </c>
      <c r="O351" s="37">
        <f>SUMIFS(СВЦЭМ!$J$34:$J$777,СВЦЭМ!$A$34:$A$777,$A351,СВЦЭМ!$B$34:$B$777,O$331)+'СЕТ СН'!$F$13-'СЕТ СН'!$F$23</f>
        <v>-237.56300655000001</v>
      </c>
      <c r="P351" s="37">
        <f>SUMIFS(СВЦЭМ!$J$34:$J$777,СВЦЭМ!$A$34:$A$777,$A351,СВЦЭМ!$B$34:$B$777,P$331)+'СЕТ СН'!$F$13-'СЕТ СН'!$F$23</f>
        <v>-236.91384117000001</v>
      </c>
      <c r="Q351" s="37">
        <f>SUMIFS(СВЦЭМ!$J$34:$J$777,СВЦЭМ!$A$34:$A$777,$A351,СВЦЭМ!$B$34:$B$777,Q$331)+'СЕТ СН'!$F$13-'СЕТ СН'!$F$23</f>
        <v>-234.72209406000002</v>
      </c>
      <c r="R351" s="37">
        <f>SUMIFS(СВЦЭМ!$J$34:$J$777,СВЦЭМ!$A$34:$A$777,$A351,СВЦЭМ!$B$34:$B$777,R$331)+'СЕТ СН'!$F$13-'СЕТ СН'!$F$23</f>
        <v>-229.88171111999998</v>
      </c>
      <c r="S351" s="37">
        <f>SUMIFS(СВЦЭМ!$J$34:$J$777,СВЦЭМ!$A$34:$A$777,$A351,СВЦЭМ!$B$34:$B$777,S$331)+'СЕТ СН'!$F$13-'СЕТ СН'!$F$23</f>
        <v>-211.23252402000003</v>
      </c>
      <c r="T351" s="37">
        <f>SUMIFS(СВЦЭМ!$J$34:$J$777,СВЦЭМ!$A$34:$A$777,$A351,СВЦЭМ!$B$34:$B$777,T$331)+'СЕТ СН'!$F$13-'СЕТ СН'!$F$23</f>
        <v>-213.31425247999999</v>
      </c>
      <c r="U351" s="37">
        <f>SUMIFS(СВЦЭМ!$J$34:$J$777,СВЦЭМ!$A$34:$A$777,$A351,СВЦЭМ!$B$34:$B$777,U$331)+'СЕТ СН'!$F$13-'СЕТ СН'!$F$23</f>
        <v>-216.72916637999998</v>
      </c>
      <c r="V351" s="37">
        <f>SUMIFS(СВЦЭМ!$J$34:$J$777,СВЦЭМ!$A$34:$A$777,$A351,СВЦЭМ!$B$34:$B$777,V$331)+'СЕТ СН'!$F$13-'СЕТ СН'!$F$23</f>
        <v>-200.60009372000002</v>
      </c>
      <c r="W351" s="37">
        <f>SUMIFS(СВЦЭМ!$J$34:$J$777,СВЦЭМ!$A$34:$A$777,$A351,СВЦЭМ!$B$34:$B$777,W$331)+'СЕТ СН'!$F$13-'СЕТ СН'!$F$23</f>
        <v>-169.64215929</v>
      </c>
      <c r="X351" s="37">
        <f>SUMIFS(СВЦЭМ!$J$34:$J$777,СВЦЭМ!$A$34:$A$777,$A351,СВЦЭМ!$B$34:$B$777,X$331)+'СЕТ СН'!$F$13-'СЕТ СН'!$F$23</f>
        <v>-177.31389959000001</v>
      </c>
      <c r="Y351" s="37">
        <f>SUMIFS(СВЦЭМ!$J$34:$J$777,СВЦЭМ!$A$34:$A$777,$A351,СВЦЭМ!$B$34:$B$777,Y$331)+'СЕТ СН'!$F$13-'СЕТ СН'!$F$23</f>
        <v>-154.44430136</v>
      </c>
    </row>
    <row r="352" spans="1:25" ht="15.75" x14ac:dyDescent="0.2">
      <c r="A352" s="36">
        <f t="shared" si="9"/>
        <v>42968</v>
      </c>
      <c r="B352" s="37">
        <f>SUMIFS(СВЦЭМ!$J$34:$J$777,СВЦЭМ!$A$34:$A$777,$A352,СВЦЭМ!$B$34:$B$777,B$331)+'СЕТ СН'!$F$13-'СЕТ СН'!$F$23</f>
        <v>-115.43963771</v>
      </c>
      <c r="C352" s="37">
        <f>SUMIFS(СВЦЭМ!$J$34:$J$777,СВЦЭМ!$A$34:$A$777,$A352,СВЦЭМ!$B$34:$B$777,C$331)+'СЕТ СН'!$F$13-'СЕТ СН'!$F$23</f>
        <v>-84.050335990000008</v>
      </c>
      <c r="D352" s="37">
        <f>SUMIFS(СВЦЭМ!$J$34:$J$777,СВЦЭМ!$A$34:$A$777,$A352,СВЦЭМ!$B$34:$B$777,D$331)+'СЕТ СН'!$F$13-'СЕТ СН'!$F$23</f>
        <v>-76.899177829999985</v>
      </c>
      <c r="E352" s="37">
        <f>SUMIFS(СВЦЭМ!$J$34:$J$777,СВЦЭМ!$A$34:$A$777,$A352,СВЦЭМ!$B$34:$B$777,E$331)+'СЕТ СН'!$F$13-'СЕТ СН'!$F$23</f>
        <v>-69.257763249999982</v>
      </c>
      <c r="F352" s="37">
        <f>SUMIFS(СВЦЭМ!$J$34:$J$777,СВЦЭМ!$A$34:$A$777,$A352,СВЦЭМ!$B$34:$B$777,F$331)+'СЕТ СН'!$F$13-'СЕТ СН'!$F$23</f>
        <v>-68.217124669999976</v>
      </c>
      <c r="G352" s="37">
        <f>SUMIFS(СВЦЭМ!$J$34:$J$777,СВЦЭМ!$A$34:$A$777,$A352,СВЦЭМ!$B$34:$B$777,G$331)+'СЕТ СН'!$F$13-'СЕТ СН'!$F$23</f>
        <v>-67.119305180000026</v>
      </c>
      <c r="H352" s="37">
        <f>SUMIFS(СВЦЭМ!$J$34:$J$777,СВЦЭМ!$A$34:$A$777,$A352,СВЦЭМ!$B$34:$B$777,H$331)+'СЕТ СН'!$F$13-'СЕТ СН'!$F$23</f>
        <v>-84.564772960000028</v>
      </c>
      <c r="I352" s="37">
        <f>SUMIFS(СВЦЭМ!$J$34:$J$777,СВЦЭМ!$A$34:$A$777,$A352,СВЦЭМ!$B$34:$B$777,I$331)+'СЕТ СН'!$F$13-'СЕТ СН'!$F$23</f>
        <v>-111.14776087000001</v>
      </c>
      <c r="J352" s="37">
        <f>SUMIFS(СВЦЭМ!$J$34:$J$777,СВЦЭМ!$A$34:$A$777,$A352,СВЦЭМ!$B$34:$B$777,J$331)+'СЕТ СН'!$F$13-'СЕТ СН'!$F$23</f>
        <v>-141.82281621999999</v>
      </c>
      <c r="K352" s="37">
        <f>SUMIFS(СВЦЭМ!$J$34:$J$777,СВЦЭМ!$A$34:$A$777,$A352,СВЦЭМ!$B$34:$B$777,K$331)+'СЕТ СН'!$F$13-'СЕТ СН'!$F$23</f>
        <v>-179.0608403</v>
      </c>
      <c r="L352" s="37">
        <f>SUMIFS(СВЦЭМ!$J$34:$J$777,СВЦЭМ!$A$34:$A$777,$A352,СВЦЭМ!$B$34:$B$777,L$331)+'СЕТ СН'!$F$13-'СЕТ СН'!$F$23</f>
        <v>-223.31634756</v>
      </c>
      <c r="M352" s="37">
        <f>SUMIFS(СВЦЭМ!$J$34:$J$777,СВЦЭМ!$A$34:$A$777,$A352,СВЦЭМ!$B$34:$B$777,M$331)+'СЕТ СН'!$F$13-'СЕТ СН'!$F$23</f>
        <v>-236.71525559000003</v>
      </c>
      <c r="N352" s="37">
        <f>SUMIFS(СВЦЭМ!$J$34:$J$777,СВЦЭМ!$A$34:$A$777,$A352,СВЦЭМ!$B$34:$B$777,N$331)+'СЕТ СН'!$F$13-'СЕТ СН'!$F$23</f>
        <v>-235.12310757</v>
      </c>
      <c r="O352" s="37">
        <f>SUMIFS(СВЦЭМ!$J$34:$J$777,СВЦЭМ!$A$34:$A$777,$A352,СВЦЭМ!$B$34:$B$777,O$331)+'СЕТ СН'!$F$13-'СЕТ СН'!$F$23</f>
        <v>-238.13387948000002</v>
      </c>
      <c r="P352" s="37">
        <f>SUMIFS(СВЦЭМ!$J$34:$J$777,СВЦЭМ!$A$34:$A$777,$A352,СВЦЭМ!$B$34:$B$777,P$331)+'СЕТ СН'!$F$13-'СЕТ СН'!$F$23</f>
        <v>-236.50614944</v>
      </c>
      <c r="Q352" s="37">
        <f>SUMIFS(СВЦЭМ!$J$34:$J$777,СВЦЭМ!$A$34:$A$777,$A352,СВЦЭМ!$B$34:$B$777,Q$331)+'СЕТ СН'!$F$13-'СЕТ СН'!$F$23</f>
        <v>-236.22335233000001</v>
      </c>
      <c r="R352" s="37">
        <f>SUMIFS(СВЦЭМ!$J$34:$J$777,СВЦЭМ!$A$34:$A$777,$A352,СВЦЭМ!$B$34:$B$777,R$331)+'СЕТ СН'!$F$13-'СЕТ СН'!$F$23</f>
        <v>-235.12378097999999</v>
      </c>
      <c r="S352" s="37">
        <f>SUMIFS(СВЦЭМ!$J$34:$J$777,СВЦЭМ!$A$34:$A$777,$A352,СВЦЭМ!$B$34:$B$777,S$331)+'СЕТ СН'!$F$13-'СЕТ СН'!$F$23</f>
        <v>-242.12550381</v>
      </c>
      <c r="T352" s="37">
        <f>SUMIFS(СВЦЭМ!$J$34:$J$777,СВЦЭМ!$A$34:$A$777,$A352,СВЦЭМ!$B$34:$B$777,T$331)+'СЕТ СН'!$F$13-'СЕТ СН'!$F$23</f>
        <v>-233.27092511000001</v>
      </c>
      <c r="U352" s="37">
        <f>SUMIFS(СВЦЭМ!$J$34:$J$777,СВЦЭМ!$A$34:$A$777,$A352,СВЦЭМ!$B$34:$B$777,U$331)+'СЕТ СН'!$F$13-'СЕТ СН'!$F$23</f>
        <v>-233.34144543999997</v>
      </c>
      <c r="V352" s="37">
        <f>SUMIFS(СВЦЭМ!$J$34:$J$777,СВЦЭМ!$A$34:$A$777,$A352,СВЦЭМ!$B$34:$B$777,V$331)+'СЕТ СН'!$F$13-'СЕТ СН'!$F$23</f>
        <v>-228.33763842000002</v>
      </c>
      <c r="W352" s="37">
        <f>SUMIFS(СВЦЭМ!$J$34:$J$777,СВЦЭМ!$A$34:$A$777,$A352,СВЦЭМ!$B$34:$B$777,W$331)+'СЕТ СН'!$F$13-'СЕТ СН'!$F$23</f>
        <v>-194.47751828000003</v>
      </c>
      <c r="X352" s="37">
        <f>SUMIFS(СВЦЭМ!$J$34:$J$777,СВЦЭМ!$A$34:$A$777,$A352,СВЦЭМ!$B$34:$B$777,X$331)+'СЕТ СН'!$F$13-'СЕТ СН'!$F$23</f>
        <v>-161.73696926000002</v>
      </c>
      <c r="Y352" s="37">
        <f>SUMIFS(СВЦЭМ!$J$34:$J$777,СВЦЭМ!$A$34:$A$777,$A352,СВЦЭМ!$B$34:$B$777,Y$331)+'СЕТ СН'!$F$13-'СЕТ СН'!$F$23</f>
        <v>-134.59867344999998</v>
      </c>
    </row>
    <row r="353" spans="1:27" ht="15.75" x14ac:dyDescent="0.2">
      <c r="A353" s="36">
        <f t="shared" si="9"/>
        <v>42969</v>
      </c>
      <c r="B353" s="37">
        <f>SUMIFS(СВЦЭМ!$J$34:$J$777,СВЦЭМ!$A$34:$A$777,$A353,СВЦЭМ!$B$34:$B$777,B$331)+'СЕТ СН'!$F$13-'СЕТ СН'!$F$23</f>
        <v>-91.712955780000016</v>
      </c>
      <c r="C353" s="37">
        <f>SUMIFS(СВЦЭМ!$J$34:$J$777,СВЦЭМ!$A$34:$A$777,$A353,СВЦЭМ!$B$34:$B$777,C$331)+'СЕТ СН'!$F$13-'СЕТ СН'!$F$23</f>
        <v>-86.918815510000002</v>
      </c>
      <c r="D353" s="37">
        <f>SUMIFS(СВЦЭМ!$J$34:$J$777,СВЦЭМ!$A$34:$A$777,$A353,СВЦЭМ!$B$34:$B$777,D$331)+'СЕТ СН'!$F$13-'СЕТ СН'!$F$23</f>
        <v>-63.896857909999994</v>
      </c>
      <c r="E353" s="37">
        <f>SUMIFS(СВЦЭМ!$J$34:$J$777,СВЦЭМ!$A$34:$A$777,$A353,СВЦЭМ!$B$34:$B$777,E$331)+'СЕТ СН'!$F$13-'СЕТ СН'!$F$23</f>
        <v>-47.51758269000004</v>
      </c>
      <c r="F353" s="37">
        <f>SUMIFS(СВЦЭМ!$J$34:$J$777,СВЦЭМ!$A$34:$A$777,$A353,СВЦЭМ!$B$34:$B$777,F$331)+'СЕТ СН'!$F$13-'СЕТ СН'!$F$23</f>
        <v>-48.482979730000011</v>
      </c>
      <c r="G353" s="37">
        <f>SUMIFS(СВЦЭМ!$J$34:$J$777,СВЦЭМ!$A$34:$A$777,$A353,СВЦЭМ!$B$34:$B$777,G$331)+'СЕТ СН'!$F$13-'СЕТ СН'!$F$23</f>
        <v>-48.496944099999951</v>
      </c>
      <c r="H353" s="37">
        <f>SUMIFS(СВЦЭМ!$J$34:$J$777,СВЦЭМ!$A$34:$A$777,$A353,СВЦЭМ!$B$34:$B$777,H$331)+'СЕТ СН'!$F$13-'СЕТ СН'!$F$23</f>
        <v>-84.648337319999996</v>
      </c>
      <c r="I353" s="37">
        <f>SUMIFS(СВЦЭМ!$J$34:$J$777,СВЦЭМ!$A$34:$A$777,$A353,СВЦЭМ!$B$34:$B$777,I$331)+'СЕТ СН'!$F$13-'СЕТ СН'!$F$23</f>
        <v>-102.37084150999999</v>
      </c>
      <c r="J353" s="37">
        <f>SUMIFS(СВЦЭМ!$J$34:$J$777,СВЦЭМ!$A$34:$A$777,$A353,СВЦЭМ!$B$34:$B$777,J$331)+'СЕТ СН'!$F$13-'СЕТ СН'!$F$23</f>
        <v>-136.67315832999998</v>
      </c>
      <c r="K353" s="37">
        <f>SUMIFS(СВЦЭМ!$J$34:$J$777,СВЦЭМ!$A$34:$A$777,$A353,СВЦЭМ!$B$34:$B$777,K$331)+'СЕТ СН'!$F$13-'СЕТ СН'!$F$23</f>
        <v>-168.4519588</v>
      </c>
      <c r="L353" s="37">
        <f>SUMIFS(СВЦЭМ!$J$34:$J$777,СВЦЭМ!$A$34:$A$777,$A353,СВЦЭМ!$B$34:$B$777,L$331)+'СЕТ СН'!$F$13-'СЕТ СН'!$F$23</f>
        <v>-218.81770398999998</v>
      </c>
      <c r="M353" s="37">
        <f>SUMIFS(СВЦЭМ!$J$34:$J$777,СВЦЭМ!$A$34:$A$777,$A353,СВЦЭМ!$B$34:$B$777,M$331)+'СЕТ СН'!$F$13-'СЕТ СН'!$F$23</f>
        <v>-226.447675</v>
      </c>
      <c r="N353" s="37">
        <f>SUMIFS(СВЦЭМ!$J$34:$J$777,СВЦЭМ!$A$34:$A$777,$A353,СВЦЭМ!$B$34:$B$777,N$331)+'СЕТ СН'!$F$13-'СЕТ СН'!$F$23</f>
        <v>-227.12882923000001</v>
      </c>
      <c r="O353" s="37">
        <f>SUMIFS(СВЦЭМ!$J$34:$J$777,СВЦЭМ!$A$34:$A$777,$A353,СВЦЭМ!$B$34:$B$777,O$331)+'СЕТ СН'!$F$13-'СЕТ СН'!$F$23</f>
        <v>-227.89942836</v>
      </c>
      <c r="P353" s="37">
        <f>SUMIFS(СВЦЭМ!$J$34:$J$777,СВЦЭМ!$A$34:$A$777,$A353,СВЦЭМ!$B$34:$B$777,P$331)+'СЕТ СН'!$F$13-'СЕТ СН'!$F$23</f>
        <v>-227.52847315999998</v>
      </c>
      <c r="Q353" s="37">
        <f>SUMIFS(СВЦЭМ!$J$34:$J$777,СВЦЭМ!$A$34:$A$777,$A353,СВЦЭМ!$B$34:$B$777,Q$331)+'СЕТ СН'!$F$13-'СЕТ СН'!$F$23</f>
        <v>-228.68565576999998</v>
      </c>
      <c r="R353" s="37">
        <f>SUMIFS(СВЦЭМ!$J$34:$J$777,СВЦЭМ!$A$34:$A$777,$A353,СВЦЭМ!$B$34:$B$777,R$331)+'СЕТ СН'!$F$13-'СЕТ СН'!$F$23</f>
        <v>-228.11840174999998</v>
      </c>
      <c r="S353" s="37">
        <f>SUMIFS(СВЦЭМ!$J$34:$J$777,СВЦЭМ!$A$34:$A$777,$A353,СВЦЭМ!$B$34:$B$777,S$331)+'СЕТ СН'!$F$13-'СЕТ СН'!$F$23</f>
        <v>-230.16752560999998</v>
      </c>
      <c r="T353" s="37">
        <f>SUMIFS(СВЦЭМ!$J$34:$J$777,СВЦЭМ!$A$34:$A$777,$A353,СВЦЭМ!$B$34:$B$777,T$331)+'СЕТ СН'!$F$13-'СЕТ СН'!$F$23</f>
        <v>-223.08239135000002</v>
      </c>
      <c r="U353" s="37">
        <f>SUMIFS(СВЦЭМ!$J$34:$J$777,СВЦЭМ!$A$34:$A$777,$A353,СВЦЭМ!$B$34:$B$777,U$331)+'СЕТ СН'!$F$13-'СЕТ СН'!$F$23</f>
        <v>-222.66361164</v>
      </c>
      <c r="V353" s="37">
        <f>SUMIFS(СВЦЭМ!$J$34:$J$777,СВЦЭМ!$A$34:$A$777,$A353,СВЦЭМ!$B$34:$B$777,V$331)+'СЕТ СН'!$F$13-'СЕТ СН'!$F$23</f>
        <v>-221.59888741999998</v>
      </c>
      <c r="W353" s="37">
        <f>SUMIFS(СВЦЭМ!$J$34:$J$777,СВЦЭМ!$A$34:$A$777,$A353,СВЦЭМ!$B$34:$B$777,W$331)+'СЕТ СН'!$F$13-'СЕТ СН'!$F$23</f>
        <v>-185.51953794000002</v>
      </c>
      <c r="X353" s="37">
        <f>SUMIFS(СВЦЭМ!$J$34:$J$777,СВЦЭМ!$A$34:$A$777,$A353,СВЦЭМ!$B$34:$B$777,X$331)+'СЕТ СН'!$F$13-'СЕТ СН'!$F$23</f>
        <v>-152.96870028000001</v>
      </c>
      <c r="Y353" s="37">
        <f>SUMIFS(СВЦЭМ!$J$34:$J$777,СВЦЭМ!$A$34:$A$777,$A353,СВЦЭМ!$B$34:$B$777,Y$331)+'СЕТ СН'!$F$13-'СЕТ СН'!$F$23</f>
        <v>-122.82101863000003</v>
      </c>
    </row>
    <row r="354" spans="1:27" ht="15.75" x14ac:dyDescent="0.2">
      <c r="A354" s="36">
        <f t="shared" si="9"/>
        <v>42970</v>
      </c>
      <c r="B354" s="37">
        <f>SUMIFS(СВЦЭМ!$J$34:$J$777,СВЦЭМ!$A$34:$A$777,$A354,СВЦЭМ!$B$34:$B$777,B$331)+'СЕТ СН'!$F$13-'СЕТ СН'!$F$23</f>
        <v>-85.987767469999994</v>
      </c>
      <c r="C354" s="37">
        <f>SUMIFS(СВЦЭМ!$J$34:$J$777,СВЦЭМ!$A$34:$A$777,$A354,СВЦЭМ!$B$34:$B$777,C$331)+'СЕТ СН'!$F$13-'СЕТ СН'!$F$23</f>
        <v>-91.415296060000003</v>
      </c>
      <c r="D354" s="37">
        <f>SUMIFS(СВЦЭМ!$J$34:$J$777,СВЦЭМ!$A$34:$A$777,$A354,СВЦЭМ!$B$34:$B$777,D$331)+'СЕТ СН'!$F$13-'СЕТ СН'!$F$23</f>
        <v>-105.31883578999998</v>
      </c>
      <c r="E354" s="37">
        <f>SUMIFS(СВЦЭМ!$J$34:$J$777,СВЦЭМ!$A$34:$A$777,$A354,СВЦЭМ!$B$34:$B$777,E$331)+'СЕТ СН'!$F$13-'СЕТ СН'!$F$23</f>
        <v>-108.39048668999999</v>
      </c>
      <c r="F354" s="37">
        <f>SUMIFS(СВЦЭМ!$J$34:$J$777,СВЦЭМ!$A$34:$A$777,$A354,СВЦЭМ!$B$34:$B$777,F$331)+'СЕТ СН'!$F$13-'СЕТ СН'!$F$23</f>
        <v>-110.51011554000002</v>
      </c>
      <c r="G354" s="37">
        <f>SUMIFS(СВЦЭМ!$J$34:$J$777,СВЦЭМ!$A$34:$A$777,$A354,СВЦЭМ!$B$34:$B$777,G$331)+'СЕТ СН'!$F$13-'СЕТ СН'!$F$23</f>
        <v>-76.966439309999998</v>
      </c>
      <c r="H354" s="37">
        <f>SUMIFS(СВЦЭМ!$J$34:$J$777,СВЦЭМ!$A$34:$A$777,$A354,СВЦЭМ!$B$34:$B$777,H$331)+'СЕТ СН'!$F$13-'СЕТ СН'!$F$23</f>
        <v>-63.701456150000013</v>
      </c>
      <c r="I354" s="37">
        <f>SUMIFS(СВЦЭМ!$J$34:$J$777,СВЦЭМ!$A$34:$A$777,$A354,СВЦЭМ!$B$34:$B$777,I$331)+'СЕТ СН'!$F$13-'СЕТ СН'!$F$23</f>
        <v>-95.120475680000027</v>
      </c>
      <c r="J354" s="37">
        <f>SUMIFS(СВЦЭМ!$J$34:$J$777,СВЦЭМ!$A$34:$A$777,$A354,СВЦЭМ!$B$34:$B$777,J$331)+'СЕТ СН'!$F$13-'СЕТ СН'!$F$23</f>
        <v>-141.48993130999997</v>
      </c>
      <c r="K354" s="37">
        <f>SUMIFS(СВЦЭМ!$J$34:$J$777,СВЦЭМ!$A$34:$A$777,$A354,СВЦЭМ!$B$34:$B$777,K$331)+'СЕТ СН'!$F$13-'СЕТ СН'!$F$23</f>
        <v>-161.23485366</v>
      </c>
      <c r="L354" s="37">
        <f>SUMIFS(СВЦЭМ!$J$34:$J$777,СВЦЭМ!$A$34:$A$777,$A354,СВЦЭМ!$B$34:$B$777,L$331)+'СЕТ СН'!$F$13-'СЕТ СН'!$F$23</f>
        <v>-201.68344987</v>
      </c>
      <c r="M354" s="37">
        <f>SUMIFS(СВЦЭМ!$J$34:$J$777,СВЦЭМ!$A$34:$A$777,$A354,СВЦЭМ!$B$34:$B$777,M$331)+'СЕТ СН'!$F$13-'СЕТ СН'!$F$23</f>
        <v>-220.14066915000001</v>
      </c>
      <c r="N354" s="37">
        <f>SUMIFS(СВЦЭМ!$J$34:$J$777,СВЦЭМ!$A$34:$A$777,$A354,СВЦЭМ!$B$34:$B$777,N$331)+'СЕТ СН'!$F$13-'СЕТ СН'!$F$23</f>
        <v>-216.66879562999998</v>
      </c>
      <c r="O354" s="37">
        <f>SUMIFS(СВЦЭМ!$J$34:$J$777,СВЦЭМ!$A$34:$A$777,$A354,СВЦЭМ!$B$34:$B$777,O$331)+'СЕТ СН'!$F$13-'СЕТ СН'!$F$23</f>
        <v>-219.38807887000002</v>
      </c>
      <c r="P354" s="37">
        <f>SUMIFS(СВЦЭМ!$J$34:$J$777,СВЦЭМ!$A$34:$A$777,$A354,СВЦЭМ!$B$34:$B$777,P$331)+'СЕТ СН'!$F$13-'СЕТ СН'!$F$23</f>
        <v>-220.17595897000001</v>
      </c>
      <c r="Q354" s="37">
        <f>SUMIFS(СВЦЭМ!$J$34:$J$777,СВЦЭМ!$A$34:$A$777,$A354,СВЦЭМ!$B$34:$B$777,Q$331)+'СЕТ СН'!$F$13-'СЕТ СН'!$F$23</f>
        <v>-220.47159877000001</v>
      </c>
      <c r="R354" s="37">
        <f>SUMIFS(СВЦЭМ!$J$34:$J$777,СВЦЭМ!$A$34:$A$777,$A354,СВЦЭМ!$B$34:$B$777,R$331)+'СЕТ СН'!$F$13-'СЕТ СН'!$F$23</f>
        <v>-220.77875304999998</v>
      </c>
      <c r="S354" s="37">
        <f>SUMIFS(СВЦЭМ!$J$34:$J$777,СВЦЭМ!$A$34:$A$777,$A354,СВЦЭМ!$B$34:$B$777,S$331)+'СЕТ СН'!$F$13-'СЕТ СН'!$F$23</f>
        <v>-226.52251410000002</v>
      </c>
      <c r="T354" s="37">
        <f>SUMIFS(СВЦЭМ!$J$34:$J$777,СВЦЭМ!$A$34:$A$777,$A354,СВЦЭМ!$B$34:$B$777,T$331)+'СЕТ СН'!$F$13-'СЕТ СН'!$F$23</f>
        <v>-216.42532781</v>
      </c>
      <c r="U354" s="37">
        <f>SUMIFS(СВЦЭМ!$J$34:$J$777,СВЦЭМ!$A$34:$A$777,$A354,СВЦЭМ!$B$34:$B$777,U$331)+'СЕТ СН'!$F$13-'СЕТ СН'!$F$23</f>
        <v>-215.53267312000003</v>
      </c>
      <c r="V354" s="37">
        <f>SUMIFS(СВЦЭМ!$J$34:$J$777,СВЦЭМ!$A$34:$A$777,$A354,СВЦЭМ!$B$34:$B$777,V$331)+'СЕТ СН'!$F$13-'СЕТ СН'!$F$23</f>
        <v>-212.08248422999998</v>
      </c>
      <c r="W354" s="37">
        <f>SUMIFS(СВЦЭМ!$J$34:$J$777,СВЦЭМ!$A$34:$A$777,$A354,СВЦЭМ!$B$34:$B$777,W$331)+'СЕТ СН'!$F$13-'СЕТ СН'!$F$23</f>
        <v>-185.44335409000001</v>
      </c>
      <c r="X354" s="37">
        <f>SUMIFS(СВЦЭМ!$J$34:$J$777,СВЦЭМ!$A$34:$A$777,$A354,СВЦЭМ!$B$34:$B$777,X$331)+'СЕТ СН'!$F$13-'СЕТ СН'!$F$23</f>
        <v>-173.63975252</v>
      </c>
      <c r="Y354" s="37">
        <f>SUMIFS(СВЦЭМ!$J$34:$J$777,СВЦЭМ!$A$34:$A$777,$A354,СВЦЭМ!$B$34:$B$777,Y$331)+'СЕТ СН'!$F$13-'СЕТ СН'!$F$23</f>
        <v>-128.06588001</v>
      </c>
    </row>
    <row r="355" spans="1:27" ht="15.75" x14ac:dyDescent="0.2">
      <c r="A355" s="36">
        <f t="shared" si="9"/>
        <v>42971</v>
      </c>
      <c r="B355" s="37">
        <f>SUMIFS(СВЦЭМ!$J$34:$J$777,СВЦЭМ!$A$34:$A$777,$A355,СВЦЭМ!$B$34:$B$777,B$331)+'СЕТ СН'!$F$13-'СЕТ СН'!$F$23</f>
        <v>-107.77765622999999</v>
      </c>
      <c r="C355" s="37">
        <f>SUMIFS(СВЦЭМ!$J$34:$J$777,СВЦЭМ!$A$34:$A$777,$A355,СВЦЭМ!$B$34:$B$777,C$331)+'СЕТ СН'!$F$13-'СЕТ СН'!$F$23</f>
        <v>-88.73968708000001</v>
      </c>
      <c r="D355" s="37">
        <f>SUMIFS(СВЦЭМ!$J$34:$J$777,СВЦЭМ!$A$34:$A$777,$A355,СВЦЭМ!$B$34:$B$777,D$331)+'СЕТ СН'!$F$13-'СЕТ СН'!$F$23</f>
        <v>-75.897131489999992</v>
      </c>
      <c r="E355" s="37">
        <f>SUMIFS(СВЦЭМ!$J$34:$J$777,СВЦЭМ!$A$34:$A$777,$A355,СВЦЭМ!$B$34:$B$777,E$331)+'СЕТ СН'!$F$13-'СЕТ СН'!$F$23</f>
        <v>-56.941127380000012</v>
      </c>
      <c r="F355" s="37">
        <f>SUMIFS(СВЦЭМ!$J$34:$J$777,СВЦЭМ!$A$34:$A$777,$A355,СВЦЭМ!$B$34:$B$777,F$331)+'СЕТ СН'!$F$13-'СЕТ СН'!$F$23</f>
        <v>-51.820737010000016</v>
      </c>
      <c r="G355" s="37">
        <f>SUMIFS(СВЦЭМ!$J$34:$J$777,СВЦЭМ!$A$34:$A$777,$A355,СВЦЭМ!$B$34:$B$777,G$331)+'СЕТ СН'!$F$13-'СЕТ СН'!$F$23</f>
        <v>-73.706564109999988</v>
      </c>
      <c r="H355" s="37">
        <f>SUMIFS(СВЦЭМ!$J$34:$J$777,СВЦЭМ!$A$34:$A$777,$A355,СВЦЭМ!$B$34:$B$777,H$331)+'СЕТ СН'!$F$13-'СЕТ СН'!$F$23</f>
        <v>-99.340443409999978</v>
      </c>
      <c r="I355" s="37">
        <f>SUMIFS(СВЦЭМ!$J$34:$J$777,СВЦЭМ!$A$34:$A$777,$A355,СВЦЭМ!$B$34:$B$777,I$331)+'СЕТ СН'!$F$13-'СЕТ СН'!$F$23</f>
        <v>-112.65593840999998</v>
      </c>
      <c r="J355" s="37">
        <f>SUMIFS(СВЦЭМ!$J$34:$J$777,СВЦЭМ!$A$34:$A$777,$A355,СВЦЭМ!$B$34:$B$777,J$331)+'СЕТ СН'!$F$13-'СЕТ СН'!$F$23</f>
        <v>-142.77932279999999</v>
      </c>
      <c r="K355" s="37">
        <f>SUMIFS(СВЦЭМ!$J$34:$J$777,СВЦЭМ!$A$34:$A$777,$A355,СВЦЭМ!$B$34:$B$777,K$331)+'СЕТ СН'!$F$13-'СЕТ СН'!$F$23</f>
        <v>-168.60036510999998</v>
      </c>
      <c r="L355" s="37">
        <f>SUMIFS(СВЦЭМ!$J$34:$J$777,СВЦЭМ!$A$34:$A$777,$A355,СВЦЭМ!$B$34:$B$777,L$331)+'СЕТ СН'!$F$13-'СЕТ СН'!$F$23</f>
        <v>-211.67494420000003</v>
      </c>
      <c r="M355" s="37">
        <f>SUMIFS(СВЦЭМ!$J$34:$J$777,СВЦЭМ!$A$34:$A$777,$A355,СВЦЭМ!$B$34:$B$777,M$331)+'СЕТ СН'!$F$13-'СЕТ СН'!$F$23</f>
        <v>-228.33202969000001</v>
      </c>
      <c r="N355" s="37">
        <f>SUMIFS(СВЦЭМ!$J$34:$J$777,СВЦЭМ!$A$34:$A$777,$A355,СВЦЭМ!$B$34:$B$777,N$331)+'СЕТ СН'!$F$13-'СЕТ СН'!$F$23</f>
        <v>-231.19643180999998</v>
      </c>
      <c r="O355" s="37">
        <f>SUMIFS(СВЦЭМ!$J$34:$J$777,СВЦЭМ!$A$34:$A$777,$A355,СВЦЭМ!$B$34:$B$777,O$331)+'СЕТ СН'!$F$13-'СЕТ СН'!$F$23</f>
        <v>-228.54001870000002</v>
      </c>
      <c r="P355" s="37">
        <f>SUMIFS(СВЦЭМ!$J$34:$J$777,СВЦЭМ!$A$34:$A$777,$A355,СВЦЭМ!$B$34:$B$777,P$331)+'СЕТ СН'!$F$13-'СЕТ СН'!$F$23</f>
        <v>-226.28796434999998</v>
      </c>
      <c r="Q355" s="37">
        <f>SUMIFS(СВЦЭМ!$J$34:$J$777,СВЦЭМ!$A$34:$A$777,$A355,СВЦЭМ!$B$34:$B$777,Q$331)+'СЕТ СН'!$F$13-'СЕТ СН'!$F$23</f>
        <v>-223.39558797000001</v>
      </c>
      <c r="R355" s="37">
        <f>SUMIFS(СВЦЭМ!$J$34:$J$777,СВЦЭМ!$A$34:$A$777,$A355,СВЦЭМ!$B$34:$B$777,R$331)+'СЕТ СН'!$F$13-'СЕТ СН'!$F$23</f>
        <v>-224.88540059000002</v>
      </c>
      <c r="S355" s="37">
        <f>SUMIFS(СВЦЭМ!$J$34:$J$777,СВЦЭМ!$A$34:$A$777,$A355,СВЦЭМ!$B$34:$B$777,S$331)+'СЕТ СН'!$F$13-'СЕТ СН'!$F$23</f>
        <v>-228.42908248999998</v>
      </c>
      <c r="T355" s="37">
        <f>SUMIFS(СВЦЭМ!$J$34:$J$777,СВЦЭМ!$A$34:$A$777,$A355,СВЦЭМ!$B$34:$B$777,T$331)+'СЕТ СН'!$F$13-'СЕТ СН'!$F$23</f>
        <v>-230.11879033000002</v>
      </c>
      <c r="U355" s="37">
        <f>SUMIFS(СВЦЭМ!$J$34:$J$777,СВЦЭМ!$A$34:$A$777,$A355,СВЦЭМ!$B$34:$B$777,U$331)+'СЕТ СН'!$F$13-'СЕТ СН'!$F$23</f>
        <v>-230.41276020999999</v>
      </c>
      <c r="V355" s="37">
        <f>SUMIFS(СВЦЭМ!$J$34:$J$777,СВЦЭМ!$A$34:$A$777,$A355,СВЦЭМ!$B$34:$B$777,V$331)+'СЕТ СН'!$F$13-'СЕТ СН'!$F$23</f>
        <v>-209.82413847999999</v>
      </c>
      <c r="W355" s="37">
        <f>SUMIFS(СВЦЭМ!$J$34:$J$777,СВЦЭМ!$A$34:$A$777,$A355,СВЦЭМ!$B$34:$B$777,W$331)+'СЕТ СН'!$F$13-'СЕТ СН'!$F$23</f>
        <v>-171.09487660000002</v>
      </c>
      <c r="X355" s="37">
        <f>SUMIFS(СВЦЭМ!$J$34:$J$777,СВЦЭМ!$A$34:$A$777,$A355,СВЦЭМ!$B$34:$B$777,X$331)+'СЕТ СН'!$F$13-'СЕТ СН'!$F$23</f>
        <v>-163.21336405</v>
      </c>
      <c r="Y355" s="37">
        <f>SUMIFS(СВЦЭМ!$J$34:$J$777,СВЦЭМ!$A$34:$A$777,$A355,СВЦЭМ!$B$34:$B$777,Y$331)+'СЕТ СН'!$F$13-'СЕТ СН'!$F$23</f>
        <v>-139.32590398999997</v>
      </c>
    </row>
    <row r="356" spans="1:27" ht="15.75" x14ac:dyDescent="0.2">
      <c r="A356" s="36">
        <f t="shared" si="9"/>
        <v>42972</v>
      </c>
      <c r="B356" s="37">
        <f>SUMIFS(СВЦЭМ!$J$34:$J$777,СВЦЭМ!$A$34:$A$777,$A356,СВЦЭМ!$B$34:$B$777,B$331)+'СЕТ СН'!$F$13-'СЕТ СН'!$F$23</f>
        <v>-109.74040860999997</v>
      </c>
      <c r="C356" s="37">
        <f>SUMIFS(СВЦЭМ!$J$34:$J$777,СВЦЭМ!$A$34:$A$777,$A356,СВЦЭМ!$B$34:$B$777,C$331)+'СЕТ СН'!$F$13-'СЕТ СН'!$F$23</f>
        <v>-80.450446580000005</v>
      </c>
      <c r="D356" s="37">
        <f>SUMIFS(СВЦЭМ!$J$34:$J$777,СВЦЭМ!$A$34:$A$777,$A356,СВЦЭМ!$B$34:$B$777,D$331)+'СЕТ СН'!$F$13-'СЕТ СН'!$F$23</f>
        <v>-67.412888599999974</v>
      </c>
      <c r="E356" s="37">
        <f>SUMIFS(СВЦЭМ!$J$34:$J$777,СВЦЭМ!$A$34:$A$777,$A356,СВЦЭМ!$B$34:$B$777,E$331)+'СЕТ СН'!$F$13-'СЕТ СН'!$F$23</f>
        <v>-61.967644090000022</v>
      </c>
      <c r="F356" s="37">
        <f>SUMIFS(СВЦЭМ!$J$34:$J$777,СВЦЭМ!$A$34:$A$777,$A356,СВЦЭМ!$B$34:$B$777,F$331)+'СЕТ СН'!$F$13-'СЕТ СН'!$F$23</f>
        <v>-59.380686900000001</v>
      </c>
      <c r="G356" s="37">
        <f>SUMIFS(СВЦЭМ!$J$34:$J$777,СВЦЭМ!$A$34:$A$777,$A356,СВЦЭМ!$B$34:$B$777,G$331)+'СЕТ СН'!$F$13-'СЕТ СН'!$F$23</f>
        <v>-64.897990230000005</v>
      </c>
      <c r="H356" s="37">
        <f>SUMIFS(СВЦЭМ!$J$34:$J$777,СВЦЭМ!$A$34:$A$777,$A356,СВЦЭМ!$B$34:$B$777,H$331)+'СЕТ СН'!$F$13-'СЕТ СН'!$F$23</f>
        <v>-92.155878570000027</v>
      </c>
      <c r="I356" s="37">
        <f>SUMIFS(СВЦЭМ!$J$34:$J$777,СВЦЭМ!$A$34:$A$777,$A356,СВЦЭМ!$B$34:$B$777,I$331)+'СЕТ СН'!$F$13-'СЕТ СН'!$F$23</f>
        <v>-122.33736427999997</v>
      </c>
      <c r="J356" s="37">
        <f>SUMIFS(СВЦЭМ!$J$34:$J$777,СВЦЭМ!$A$34:$A$777,$A356,СВЦЭМ!$B$34:$B$777,J$331)+'СЕТ СН'!$F$13-'СЕТ СН'!$F$23</f>
        <v>-149.31795370999998</v>
      </c>
      <c r="K356" s="37">
        <f>SUMIFS(СВЦЭМ!$J$34:$J$777,СВЦЭМ!$A$34:$A$777,$A356,СВЦЭМ!$B$34:$B$777,K$331)+'СЕТ СН'!$F$13-'СЕТ СН'!$F$23</f>
        <v>-179.19012442000002</v>
      </c>
      <c r="L356" s="37">
        <f>SUMIFS(СВЦЭМ!$J$34:$J$777,СВЦЭМ!$A$34:$A$777,$A356,СВЦЭМ!$B$34:$B$777,L$331)+'СЕТ СН'!$F$13-'СЕТ СН'!$F$23</f>
        <v>-221.91528377999998</v>
      </c>
      <c r="M356" s="37">
        <f>SUMIFS(СВЦЭМ!$J$34:$J$777,СВЦЭМ!$A$34:$A$777,$A356,СВЦЭМ!$B$34:$B$777,M$331)+'СЕТ СН'!$F$13-'СЕТ СН'!$F$23</f>
        <v>-235.58648596</v>
      </c>
      <c r="N356" s="37">
        <f>SUMIFS(СВЦЭМ!$J$34:$J$777,СВЦЭМ!$A$34:$A$777,$A356,СВЦЭМ!$B$34:$B$777,N$331)+'СЕТ СН'!$F$13-'СЕТ СН'!$F$23</f>
        <v>-239.91904140000003</v>
      </c>
      <c r="O356" s="37">
        <f>SUMIFS(СВЦЭМ!$J$34:$J$777,СВЦЭМ!$A$34:$A$777,$A356,СВЦЭМ!$B$34:$B$777,O$331)+'СЕТ СН'!$F$13-'СЕТ СН'!$F$23</f>
        <v>-240.34491688999998</v>
      </c>
      <c r="P356" s="37">
        <f>SUMIFS(СВЦЭМ!$J$34:$J$777,СВЦЭМ!$A$34:$A$777,$A356,СВЦЭМ!$B$34:$B$777,P$331)+'СЕТ СН'!$F$13-'СЕТ СН'!$F$23</f>
        <v>-236.79029706</v>
      </c>
      <c r="Q356" s="37">
        <f>SUMIFS(СВЦЭМ!$J$34:$J$777,СВЦЭМ!$A$34:$A$777,$A356,СВЦЭМ!$B$34:$B$777,Q$331)+'СЕТ СН'!$F$13-'СЕТ СН'!$F$23</f>
        <v>-233.05816487999999</v>
      </c>
      <c r="R356" s="37">
        <f>SUMIFS(СВЦЭМ!$J$34:$J$777,СВЦЭМ!$A$34:$A$777,$A356,СВЦЭМ!$B$34:$B$777,R$331)+'СЕТ СН'!$F$13-'СЕТ СН'!$F$23</f>
        <v>-229.89540892000002</v>
      </c>
      <c r="S356" s="37">
        <f>SUMIFS(СВЦЭМ!$J$34:$J$777,СВЦЭМ!$A$34:$A$777,$A356,СВЦЭМ!$B$34:$B$777,S$331)+'СЕТ СН'!$F$13-'СЕТ СН'!$F$23</f>
        <v>-234.23584806000002</v>
      </c>
      <c r="T356" s="37">
        <f>SUMIFS(СВЦЭМ!$J$34:$J$777,СВЦЭМ!$A$34:$A$777,$A356,СВЦЭМ!$B$34:$B$777,T$331)+'СЕТ СН'!$F$13-'СЕТ СН'!$F$23</f>
        <v>-231.63857547999999</v>
      </c>
      <c r="U356" s="37">
        <f>SUMIFS(СВЦЭМ!$J$34:$J$777,СВЦЭМ!$A$34:$A$777,$A356,СВЦЭМ!$B$34:$B$777,U$331)+'СЕТ СН'!$F$13-'СЕТ СН'!$F$23</f>
        <v>-230.16119628000001</v>
      </c>
      <c r="V356" s="37">
        <f>SUMIFS(СВЦЭМ!$J$34:$J$777,СВЦЭМ!$A$34:$A$777,$A356,СВЦЭМ!$B$34:$B$777,V$331)+'СЕТ СН'!$F$13-'СЕТ СН'!$F$23</f>
        <v>-212.27055034</v>
      </c>
      <c r="W356" s="37">
        <f>SUMIFS(СВЦЭМ!$J$34:$J$777,СВЦЭМ!$A$34:$A$777,$A356,СВЦЭМ!$B$34:$B$777,W$331)+'СЕТ СН'!$F$13-'СЕТ СН'!$F$23</f>
        <v>-180.51484750999998</v>
      </c>
      <c r="X356" s="37">
        <f>SUMIFS(СВЦЭМ!$J$34:$J$777,СВЦЭМ!$A$34:$A$777,$A356,СВЦЭМ!$B$34:$B$777,X$331)+'СЕТ СН'!$F$13-'СЕТ СН'!$F$23</f>
        <v>-149.23932060999999</v>
      </c>
      <c r="Y356" s="37">
        <f>SUMIFS(СВЦЭМ!$J$34:$J$777,СВЦЭМ!$A$34:$A$777,$A356,СВЦЭМ!$B$34:$B$777,Y$331)+'СЕТ СН'!$F$13-'СЕТ СН'!$F$23</f>
        <v>-126.29774098000001</v>
      </c>
    </row>
    <row r="357" spans="1:27" ht="15.75" x14ac:dyDescent="0.2">
      <c r="A357" s="36">
        <f t="shared" si="9"/>
        <v>42973</v>
      </c>
      <c r="B357" s="37">
        <f>SUMIFS(СВЦЭМ!$J$34:$J$777,СВЦЭМ!$A$34:$A$777,$A357,СВЦЭМ!$B$34:$B$777,B$331)+'СЕТ СН'!$F$13-'СЕТ СН'!$F$23</f>
        <v>-130.03182670000001</v>
      </c>
      <c r="C357" s="37">
        <f>SUMIFS(СВЦЭМ!$J$34:$J$777,СВЦЭМ!$A$34:$A$777,$A357,СВЦЭМ!$B$34:$B$777,C$331)+'СЕТ СН'!$F$13-'СЕТ СН'!$F$23</f>
        <v>-105.24029883999998</v>
      </c>
      <c r="D357" s="37">
        <f>SUMIFS(СВЦЭМ!$J$34:$J$777,СВЦЭМ!$A$34:$A$777,$A357,СВЦЭМ!$B$34:$B$777,D$331)+'СЕТ СН'!$F$13-'СЕТ СН'!$F$23</f>
        <v>-89.450258039999994</v>
      </c>
      <c r="E357" s="37">
        <f>SUMIFS(СВЦЭМ!$J$34:$J$777,СВЦЭМ!$A$34:$A$777,$A357,СВЦЭМ!$B$34:$B$777,E$331)+'СЕТ СН'!$F$13-'СЕТ СН'!$F$23</f>
        <v>-82.476126580000027</v>
      </c>
      <c r="F357" s="37">
        <f>SUMIFS(СВЦЭМ!$J$34:$J$777,СВЦЭМ!$A$34:$A$777,$A357,СВЦЭМ!$B$34:$B$777,F$331)+'СЕТ СН'!$F$13-'СЕТ СН'!$F$23</f>
        <v>-79.163868669999999</v>
      </c>
      <c r="G357" s="37">
        <f>SUMIFS(СВЦЭМ!$J$34:$J$777,СВЦЭМ!$A$34:$A$777,$A357,СВЦЭМ!$B$34:$B$777,G$331)+'СЕТ СН'!$F$13-'СЕТ СН'!$F$23</f>
        <v>-82.617411989999994</v>
      </c>
      <c r="H357" s="37">
        <f>SUMIFS(СВЦЭМ!$J$34:$J$777,СВЦЭМ!$A$34:$A$777,$A357,СВЦЭМ!$B$34:$B$777,H$331)+'СЕТ СН'!$F$13-'СЕТ СН'!$F$23</f>
        <v>-92.177770389999978</v>
      </c>
      <c r="I357" s="37">
        <f>SUMIFS(СВЦЭМ!$J$34:$J$777,СВЦЭМ!$A$34:$A$777,$A357,СВЦЭМ!$B$34:$B$777,I$331)+'СЕТ СН'!$F$13-'СЕТ СН'!$F$23</f>
        <v>-97.778289579999978</v>
      </c>
      <c r="J357" s="37">
        <f>SUMIFS(СВЦЭМ!$J$34:$J$777,СВЦЭМ!$A$34:$A$777,$A357,СВЦЭМ!$B$34:$B$777,J$331)+'СЕТ СН'!$F$13-'СЕТ СН'!$F$23</f>
        <v>-138.00038407</v>
      </c>
      <c r="K357" s="37">
        <f>SUMIFS(СВЦЭМ!$J$34:$J$777,СВЦЭМ!$A$34:$A$777,$A357,СВЦЭМ!$B$34:$B$777,K$331)+'СЕТ СН'!$F$13-'СЕТ СН'!$F$23</f>
        <v>-174.12643408000002</v>
      </c>
      <c r="L357" s="37">
        <f>SUMIFS(СВЦЭМ!$J$34:$J$777,СВЦЭМ!$A$34:$A$777,$A357,СВЦЭМ!$B$34:$B$777,L$331)+'СЕТ СН'!$F$13-'СЕТ СН'!$F$23</f>
        <v>-229.08986048000003</v>
      </c>
      <c r="M357" s="37">
        <f>SUMIFS(СВЦЭМ!$J$34:$J$777,СВЦЭМ!$A$34:$A$777,$A357,СВЦЭМ!$B$34:$B$777,M$331)+'СЕТ СН'!$F$13-'СЕТ СН'!$F$23</f>
        <v>-247.08429092</v>
      </c>
      <c r="N357" s="37">
        <f>SUMIFS(СВЦЭМ!$J$34:$J$777,СВЦЭМ!$A$34:$A$777,$A357,СВЦЭМ!$B$34:$B$777,N$331)+'СЕТ СН'!$F$13-'СЕТ СН'!$F$23</f>
        <v>-243.19244243999998</v>
      </c>
      <c r="O357" s="37">
        <f>SUMIFS(СВЦЭМ!$J$34:$J$777,СВЦЭМ!$A$34:$A$777,$A357,СВЦЭМ!$B$34:$B$777,O$331)+'СЕТ СН'!$F$13-'СЕТ СН'!$F$23</f>
        <v>-244.58063032000001</v>
      </c>
      <c r="P357" s="37">
        <f>SUMIFS(СВЦЭМ!$J$34:$J$777,СВЦЭМ!$A$34:$A$777,$A357,СВЦЭМ!$B$34:$B$777,P$331)+'СЕТ СН'!$F$13-'СЕТ СН'!$F$23</f>
        <v>-242.47268350000002</v>
      </c>
      <c r="Q357" s="37">
        <f>SUMIFS(СВЦЭМ!$J$34:$J$777,СВЦЭМ!$A$34:$A$777,$A357,СВЦЭМ!$B$34:$B$777,Q$331)+'СЕТ СН'!$F$13-'СЕТ СН'!$F$23</f>
        <v>-240.68626367000002</v>
      </c>
      <c r="R357" s="37">
        <f>SUMIFS(СВЦЭМ!$J$34:$J$777,СВЦЭМ!$A$34:$A$777,$A357,СВЦЭМ!$B$34:$B$777,R$331)+'СЕТ СН'!$F$13-'СЕТ СН'!$F$23</f>
        <v>-239.52356488999999</v>
      </c>
      <c r="S357" s="37">
        <f>SUMIFS(СВЦЭМ!$J$34:$J$777,СВЦЭМ!$A$34:$A$777,$A357,СВЦЭМ!$B$34:$B$777,S$331)+'СЕТ СН'!$F$13-'СЕТ СН'!$F$23</f>
        <v>-246.10739203000003</v>
      </c>
      <c r="T357" s="37">
        <f>SUMIFS(СВЦЭМ!$J$34:$J$777,СВЦЭМ!$A$34:$A$777,$A357,СВЦЭМ!$B$34:$B$777,T$331)+'СЕТ СН'!$F$13-'СЕТ СН'!$F$23</f>
        <v>-243.51097836999998</v>
      </c>
      <c r="U357" s="37">
        <f>SUMIFS(СВЦЭМ!$J$34:$J$777,СВЦЭМ!$A$34:$A$777,$A357,СВЦЭМ!$B$34:$B$777,U$331)+'СЕТ СН'!$F$13-'СЕТ СН'!$F$23</f>
        <v>-239.84501504000002</v>
      </c>
      <c r="V357" s="37">
        <f>SUMIFS(СВЦЭМ!$J$34:$J$777,СВЦЭМ!$A$34:$A$777,$A357,СВЦЭМ!$B$34:$B$777,V$331)+'СЕТ СН'!$F$13-'СЕТ СН'!$F$23</f>
        <v>-228.02861041</v>
      </c>
      <c r="W357" s="37">
        <f>SUMIFS(СВЦЭМ!$J$34:$J$777,СВЦЭМ!$A$34:$A$777,$A357,СВЦЭМ!$B$34:$B$777,W$331)+'СЕТ СН'!$F$13-'СЕТ СН'!$F$23</f>
        <v>-176.15664163000002</v>
      </c>
      <c r="X357" s="37">
        <f>SUMIFS(СВЦЭМ!$J$34:$J$777,СВЦЭМ!$A$34:$A$777,$A357,СВЦЭМ!$B$34:$B$777,X$331)+'СЕТ СН'!$F$13-'СЕТ СН'!$F$23</f>
        <v>-157.38130008000002</v>
      </c>
      <c r="Y357" s="37">
        <f>SUMIFS(СВЦЭМ!$J$34:$J$777,СВЦЭМ!$A$34:$A$777,$A357,СВЦЭМ!$B$34:$B$777,Y$331)+'СЕТ СН'!$F$13-'СЕТ СН'!$F$23</f>
        <v>-134.78401743000001</v>
      </c>
    </row>
    <row r="358" spans="1:27" ht="15.75" x14ac:dyDescent="0.2">
      <c r="A358" s="36">
        <f t="shared" si="9"/>
        <v>42974</v>
      </c>
      <c r="B358" s="37">
        <f>SUMIFS(СВЦЭМ!$J$34:$J$777,СВЦЭМ!$A$34:$A$777,$A358,СВЦЭМ!$B$34:$B$777,B$331)+'СЕТ СН'!$F$13-'СЕТ СН'!$F$23</f>
        <v>-98.200748429999976</v>
      </c>
      <c r="C358" s="37">
        <f>SUMIFS(СВЦЭМ!$J$34:$J$777,СВЦЭМ!$A$34:$A$777,$A358,СВЦЭМ!$B$34:$B$777,C$331)+'СЕТ СН'!$F$13-'СЕТ СН'!$F$23</f>
        <v>-93.322081190000006</v>
      </c>
      <c r="D358" s="37">
        <f>SUMIFS(СВЦЭМ!$J$34:$J$777,СВЦЭМ!$A$34:$A$777,$A358,СВЦЭМ!$B$34:$B$777,D$331)+'СЕТ СН'!$F$13-'СЕТ СН'!$F$23</f>
        <v>-78.214704929999982</v>
      </c>
      <c r="E358" s="37">
        <f>SUMIFS(СВЦЭМ!$J$34:$J$777,СВЦЭМ!$A$34:$A$777,$A358,СВЦЭМ!$B$34:$B$777,E$331)+'СЕТ СН'!$F$13-'СЕТ СН'!$F$23</f>
        <v>-66.040154089999987</v>
      </c>
      <c r="F358" s="37">
        <f>SUMIFS(СВЦЭМ!$J$34:$J$777,СВЦЭМ!$A$34:$A$777,$A358,СВЦЭМ!$B$34:$B$777,F$331)+'СЕТ СН'!$F$13-'СЕТ СН'!$F$23</f>
        <v>-60.082266119999986</v>
      </c>
      <c r="G358" s="37">
        <f>SUMIFS(СВЦЭМ!$J$34:$J$777,СВЦЭМ!$A$34:$A$777,$A358,СВЦЭМ!$B$34:$B$777,G$331)+'СЕТ СН'!$F$13-'СЕТ СН'!$F$23</f>
        <v>-60.948426240000003</v>
      </c>
      <c r="H358" s="37">
        <f>SUMIFS(СВЦЭМ!$J$34:$J$777,СВЦЭМ!$A$34:$A$777,$A358,СВЦЭМ!$B$34:$B$777,H$331)+'СЕТ СН'!$F$13-'СЕТ СН'!$F$23</f>
        <v>-76.565798939999979</v>
      </c>
      <c r="I358" s="37">
        <f>SUMIFS(СВЦЭМ!$J$34:$J$777,СВЦЭМ!$A$34:$A$777,$A358,СВЦЭМ!$B$34:$B$777,I$331)+'СЕТ СН'!$F$13-'СЕТ СН'!$F$23</f>
        <v>-92.011567909999997</v>
      </c>
      <c r="J358" s="37">
        <f>SUMIFS(СВЦЭМ!$J$34:$J$777,СВЦЭМ!$A$34:$A$777,$A358,СВЦЭМ!$B$34:$B$777,J$331)+'СЕТ СН'!$F$13-'СЕТ СН'!$F$23</f>
        <v>-127.80736730000001</v>
      </c>
      <c r="K358" s="37">
        <f>SUMIFS(СВЦЭМ!$J$34:$J$777,СВЦЭМ!$A$34:$A$777,$A358,СВЦЭМ!$B$34:$B$777,K$331)+'СЕТ СН'!$F$13-'СЕТ СН'!$F$23</f>
        <v>-172.60705608000001</v>
      </c>
      <c r="L358" s="37">
        <f>SUMIFS(СВЦЭМ!$J$34:$J$777,СВЦЭМ!$A$34:$A$777,$A358,СВЦЭМ!$B$34:$B$777,L$331)+'СЕТ СН'!$F$13-'СЕТ СН'!$F$23</f>
        <v>-232.71449855999998</v>
      </c>
      <c r="M358" s="37">
        <f>SUMIFS(СВЦЭМ!$J$34:$J$777,СВЦЭМ!$A$34:$A$777,$A358,СВЦЭМ!$B$34:$B$777,M$331)+'СЕТ СН'!$F$13-'СЕТ СН'!$F$23</f>
        <v>-245.77712767000003</v>
      </c>
      <c r="N358" s="37">
        <f>SUMIFS(СВЦЭМ!$J$34:$J$777,СВЦЭМ!$A$34:$A$777,$A358,СВЦЭМ!$B$34:$B$777,N$331)+'СЕТ СН'!$F$13-'СЕТ СН'!$F$23</f>
        <v>-247.08025716999998</v>
      </c>
      <c r="O358" s="37">
        <f>SUMIFS(СВЦЭМ!$J$34:$J$777,СВЦЭМ!$A$34:$A$777,$A358,СВЦЭМ!$B$34:$B$777,O$331)+'СЕТ СН'!$F$13-'СЕТ СН'!$F$23</f>
        <v>-248.40585633000001</v>
      </c>
      <c r="P358" s="37">
        <f>SUMIFS(СВЦЭМ!$J$34:$J$777,СВЦЭМ!$A$34:$A$777,$A358,СВЦЭМ!$B$34:$B$777,P$331)+'СЕТ СН'!$F$13-'СЕТ СН'!$F$23</f>
        <v>-241.21540671000002</v>
      </c>
      <c r="Q358" s="37">
        <f>SUMIFS(СВЦЭМ!$J$34:$J$777,СВЦЭМ!$A$34:$A$777,$A358,СВЦЭМ!$B$34:$B$777,Q$331)+'СЕТ СН'!$F$13-'СЕТ СН'!$F$23</f>
        <v>-242.23387962999999</v>
      </c>
      <c r="R358" s="37">
        <f>SUMIFS(СВЦЭМ!$J$34:$J$777,СВЦЭМ!$A$34:$A$777,$A358,СВЦЭМ!$B$34:$B$777,R$331)+'СЕТ СН'!$F$13-'СЕТ СН'!$F$23</f>
        <v>-242.68547577999999</v>
      </c>
      <c r="S358" s="37">
        <f>SUMIFS(СВЦЭМ!$J$34:$J$777,СВЦЭМ!$A$34:$A$777,$A358,СВЦЭМ!$B$34:$B$777,S$331)+'СЕТ СН'!$F$13-'СЕТ СН'!$F$23</f>
        <v>-242.88861895999997</v>
      </c>
      <c r="T358" s="37">
        <f>SUMIFS(СВЦЭМ!$J$34:$J$777,СВЦЭМ!$A$34:$A$777,$A358,СВЦЭМ!$B$34:$B$777,T$331)+'СЕТ СН'!$F$13-'СЕТ СН'!$F$23</f>
        <v>-243.04683312999998</v>
      </c>
      <c r="U358" s="37">
        <f>SUMIFS(СВЦЭМ!$J$34:$J$777,СВЦЭМ!$A$34:$A$777,$A358,СВЦЭМ!$B$34:$B$777,U$331)+'СЕТ СН'!$F$13-'СЕТ СН'!$F$23</f>
        <v>-245.47604666000001</v>
      </c>
      <c r="V358" s="37">
        <f>SUMIFS(СВЦЭМ!$J$34:$J$777,СВЦЭМ!$A$34:$A$777,$A358,СВЦЭМ!$B$34:$B$777,V$331)+'СЕТ СН'!$F$13-'СЕТ СН'!$F$23</f>
        <v>-246.11248418999998</v>
      </c>
      <c r="W358" s="37">
        <f>SUMIFS(СВЦЭМ!$J$34:$J$777,СВЦЭМ!$A$34:$A$777,$A358,СВЦЭМ!$B$34:$B$777,W$331)+'СЕТ СН'!$F$13-'СЕТ СН'!$F$23</f>
        <v>-220.88416417000002</v>
      </c>
      <c r="X358" s="37">
        <f>SUMIFS(СВЦЭМ!$J$34:$J$777,СВЦЭМ!$A$34:$A$777,$A358,СВЦЭМ!$B$34:$B$777,X$331)+'СЕТ СН'!$F$13-'СЕТ СН'!$F$23</f>
        <v>-185.01976710999998</v>
      </c>
      <c r="Y358" s="37">
        <f>SUMIFS(СВЦЭМ!$J$34:$J$777,СВЦЭМ!$A$34:$A$777,$A358,СВЦЭМ!$B$34:$B$777,Y$331)+'СЕТ СН'!$F$13-'СЕТ СН'!$F$23</f>
        <v>-152.59884255999998</v>
      </c>
    </row>
    <row r="359" spans="1:27" ht="15.75" x14ac:dyDescent="0.2">
      <c r="A359" s="36">
        <f t="shared" si="9"/>
        <v>42975</v>
      </c>
      <c r="B359" s="37">
        <f>SUMIFS(СВЦЭМ!$J$34:$J$777,СВЦЭМ!$A$34:$A$777,$A359,СВЦЭМ!$B$34:$B$777,B$331)+'СЕТ СН'!$F$13-'СЕТ СН'!$F$23</f>
        <v>-101.13521085000002</v>
      </c>
      <c r="C359" s="37">
        <f>SUMIFS(СВЦЭМ!$J$34:$J$777,СВЦЭМ!$A$34:$A$777,$A359,СВЦЭМ!$B$34:$B$777,C$331)+'СЕТ СН'!$F$13-'СЕТ СН'!$F$23</f>
        <v>-72.849559979999981</v>
      </c>
      <c r="D359" s="37">
        <f>SUMIFS(СВЦЭМ!$J$34:$J$777,СВЦЭМ!$A$34:$A$777,$A359,СВЦЭМ!$B$34:$B$777,D$331)+'СЕТ СН'!$F$13-'СЕТ СН'!$F$23</f>
        <v>-54.88223296000001</v>
      </c>
      <c r="E359" s="37">
        <f>SUMIFS(СВЦЭМ!$J$34:$J$777,СВЦЭМ!$A$34:$A$777,$A359,СВЦЭМ!$B$34:$B$777,E$331)+'СЕТ СН'!$F$13-'СЕТ СН'!$F$23</f>
        <v>-52.918078949999995</v>
      </c>
      <c r="F359" s="37">
        <f>SUMIFS(СВЦЭМ!$J$34:$J$777,СВЦЭМ!$A$34:$A$777,$A359,СВЦЭМ!$B$34:$B$777,F$331)+'СЕТ СН'!$F$13-'СЕТ СН'!$F$23</f>
        <v>-42.604379079999944</v>
      </c>
      <c r="G359" s="37">
        <f>SUMIFS(СВЦЭМ!$J$34:$J$777,СВЦЭМ!$A$34:$A$777,$A359,СВЦЭМ!$B$34:$B$777,G$331)+'СЕТ СН'!$F$13-'СЕТ СН'!$F$23</f>
        <v>-51.588402220000035</v>
      </c>
      <c r="H359" s="37">
        <f>SUMIFS(СВЦЭМ!$J$34:$J$777,СВЦЭМ!$A$34:$A$777,$A359,СВЦЭМ!$B$34:$B$777,H$331)+'СЕТ СН'!$F$13-'СЕТ СН'!$F$23</f>
        <v>-69.736369749999994</v>
      </c>
      <c r="I359" s="37">
        <f>SUMIFS(СВЦЭМ!$J$34:$J$777,СВЦЭМ!$A$34:$A$777,$A359,СВЦЭМ!$B$34:$B$777,I$331)+'СЕТ СН'!$F$13-'СЕТ СН'!$F$23</f>
        <v>-102.56802156999998</v>
      </c>
      <c r="J359" s="37">
        <f>SUMIFS(СВЦЭМ!$J$34:$J$777,СВЦЭМ!$A$34:$A$777,$A359,СВЦЭМ!$B$34:$B$777,J$331)+'СЕТ СН'!$F$13-'СЕТ СН'!$F$23</f>
        <v>-136.00897515000003</v>
      </c>
      <c r="K359" s="37">
        <f>SUMIFS(СВЦЭМ!$J$34:$J$777,СВЦЭМ!$A$34:$A$777,$A359,СВЦЭМ!$B$34:$B$777,K$331)+'СЕТ СН'!$F$13-'СЕТ СН'!$F$23</f>
        <v>-175.41266531999997</v>
      </c>
      <c r="L359" s="37">
        <f>SUMIFS(СВЦЭМ!$J$34:$J$777,СВЦЭМ!$A$34:$A$777,$A359,СВЦЭМ!$B$34:$B$777,L$331)+'СЕТ СН'!$F$13-'СЕТ СН'!$F$23</f>
        <v>-222.37276128000002</v>
      </c>
      <c r="M359" s="37">
        <f>SUMIFS(СВЦЭМ!$J$34:$J$777,СВЦЭМ!$A$34:$A$777,$A359,СВЦЭМ!$B$34:$B$777,M$331)+'СЕТ СН'!$F$13-'СЕТ СН'!$F$23</f>
        <v>-234.13917492000002</v>
      </c>
      <c r="N359" s="37">
        <f>SUMIFS(СВЦЭМ!$J$34:$J$777,СВЦЭМ!$A$34:$A$777,$A359,СВЦЭМ!$B$34:$B$777,N$331)+'СЕТ СН'!$F$13-'СЕТ СН'!$F$23</f>
        <v>-232.95336022999999</v>
      </c>
      <c r="O359" s="37">
        <f>SUMIFS(СВЦЭМ!$J$34:$J$777,СВЦЭМ!$A$34:$A$777,$A359,СВЦЭМ!$B$34:$B$777,O$331)+'СЕТ СН'!$F$13-'СЕТ СН'!$F$23</f>
        <v>-234.16034092000001</v>
      </c>
      <c r="P359" s="37">
        <f>SUMIFS(СВЦЭМ!$J$34:$J$777,СВЦЭМ!$A$34:$A$777,$A359,СВЦЭМ!$B$34:$B$777,P$331)+'СЕТ СН'!$F$13-'СЕТ СН'!$F$23</f>
        <v>-234.39265613999999</v>
      </c>
      <c r="Q359" s="37">
        <f>SUMIFS(СВЦЭМ!$J$34:$J$777,СВЦЭМ!$A$34:$A$777,$A359,СВЦЭМ!$B$34:$B$777,Q$331)+'СЕТ СН'!$F$13-'СЕТ СН'!$F$23</f>
        <v>-232.92540097</v>
      </c>
      <c r="R359" s="37">
        <f>SUMIFS(СВЦЭМ!$J$34:$J$777,СВЦЭМ!$A$34:$A$777,$A359,СВЦЭМ!$B$34:$B$777,R$331)+'СЕТ СН'!$F$13-'СЕТ СН'!$F$23</f>
        <v>-231.73514174000002</v>
      </c>
      <c r="S359" s="37">
        <f>SUMIFS(СВЦЭМ!$J$34:$J$777,СВЦЭМ!$A$34:$A$777,$A359,СВЦЭМ!$B$34:$B$777,S$331)+'СЕТ СН'!$F$13-'СЕТ СН'!$F$23</f>
        <v>-235.90894850000001</v>
      </c>
      <c r="T359" s="37">
        <f>SUMIFS(СВЦЭМ!$J$34:$J$777,СВЦЭМ!$A$34:$A$777,$A359,СВЦЭМ!$B$34:$B$777,T$331)+'СЕТ СН'!$F$13-'СЕТ СН'!$F$23</f>
        <v>-231.83017785999999</v>
      </c>
      <c r="U359" s="37">
        <f>SUMIFS(СВЦЭМ!$J$34:$J$777,СВЦЭМ!$A$34:$A$777,$A359,СВЦЭМ!$B$34:$B$777,U$331)+'СЕТ СН'!$F$13-'СЕТ СН'!$F$23</f>
        <v>-233.52329706</v>
      </c>
      <c r="V359" s="37">
        <f>SUMIFS(СВЦЭМ!$J$34:$J$777,СВЦЭМ!$A$34:$A$777,$A359,СВЦЭМ!$B$34:$B$777,V$331)+'СЕТ СН'!$F$13-'СЕТ СН'!$F$23</f>
        <v>-230.59791832000002</v>
      </c>
      <c r="W359" s="37">
        <f>SUMIFS(СВЦЭМ!$J$34:$J$777,СВЦЭМ!$A$34:$A$777,$A359,СВЦЭМ!$B$34:$B$777,W$331)+'СЕТ СН'!$F$13-'СЕТ СН'!$F$23</f>
        <v>-191.4234548</v>
      </c>
      <c r="X359" s="37">
        <f>SUMIFS(СВЦЭМ!$J$34:$J$777,СВЦЭМ!$A$34:$A$777,$A359,СВЦЭМ!$B$34:$B$777,X$331)+'СЕТ СН'!$F$13-'СЕТ СН'!$F$23</f>
        <v>-157.79434918999999</v>
      </c>
      <c r="Y359" s="37">
        <f>SUMIFS(СВЦЭМ!$J$34:$J$777,СВЦЭМ!$A$34:$A$777,$A359,СВЦЭМ!$B$34:$B$777,Y$331)+'СЕТ СН'!$F$13-'СЕТ СН'!$F$23</f>
        <v>-125.69080131999999</v>
      </c>
    </row>
    <row r="360" spans="1:27" ht="15.75" x14ac:dyDescent="0.2">
      <c r="A360" s="36">
        <f t="shared" si="9"/>
        <v>42976</v>
      </c>
      <c r="B360" s="37">
        <f>SUMIFS(СВЦЭМ!$J$34:$J$777,СВЦЭМ!$A$34:$A$777,$A360,СВЦЭМ!$B$34:$B$777,B$331)+'СЕТ СН'!$F$13-'СЕТ СН'!$F$23</f>
        <v>-91.780439440000009</v>
      </c>
      <c r="C360" s="37">
        <f>SUMIFS(СВЦЭМ!$J$34:$J$777,СВЦЭМ!$A$34:$A$777,$A360,СВЦЭМ!$B$34:$B$777,C$331)+'СЕТ СН'!$F$13-'СЕТ СН'!$F$23</f>
        <v>-65.876775429999952</v>
      </c>
      <c r="D360" s="37">
        <f>SUMIFS(СВЦЭМ!$J$34:$J$777,СВЦЭМ!$A$34:$A$777,$A360,СВЦЭМ!$B$34:$B$777,D$331)+'СЕТ СН'!$F$13-'СЕТ СН'!$F$23</f>
        <v>-48.904900580000003</v>
      </c>
      <c r="E360" s="37">
        <f>SUMIFS(СВЦЭМ!$J$34:$J$777,СВЦЭМ!$A$34:$A$777,$A360,СВЦЭМ!$B$34:$B$777,E$331)+'СЕТ СН'!$F$13-'СЕТ СН'!$F$23</f>
        <v>-38.85389275</v>
      </c>
      <c r="F360" s="37">
        <f>SUMIFS(СВЦЭМ!$J$34:$J$777,СВЦЭМ!$A$34:$A$777,$A360,СВЦЭМ!$B$34:$B$777,F$331)+'СЕТ СН'!$F$13-'СЕТ СН'!$F$23</f>
        <v>-38.367021410000007</v>
      </c>
      <c r="G360" s="37">
        <f>SUMIFS(СВЦЭМ!$J$34:$J$777,СВЦЭМ!$A$34:$A$777,$A360,СВЦЭМ!$B$34:$B$777,G$331)+'СЕТ СН'!$F$13-'СЕТ СН'!$F$23</f>
        <v>-45.113397889999987</v>
      </c>
      <c r="H360" s="37">
        <f>SUMIFS(СВЦЭМ!$J$34:$J$777,СВЦЭМ!$A$34:$A$777,$A360,СВЦЭМ!$B$34:$B$777,H$331)+'СЕТ СН'!$F$13-'СЕТ СН'!$F$23</f>
        <v>-76.472027019999985</v>
      </c>
      <c r="I360" s="37">
        <f>SUMIFS(СВЦЭМ!$J$34:$J$777,СВЦЭМ!$A$34:$A$777,$A360,СВЦЭМ!$B$34:$B$777,I$331)+'СЕТ СН'!$F$13-'СЕТ СН'!$F$23</f>
        <v>-118.79097144000002</v>
      </c>
      <c r="J360" s="37">
        <f>SUMIFS(СВЦЭМ!$J$34:$J$777,СВЦЭМ!$A$34:$A$777,$A360,СВЦЭМ!$B$34:$B$777,J$331)+'СЕТ СН'!$F$13-'СЕТ СН'!$F$23</f>
        <v>-140.54870099999999</v>
      </c>
      <c r="K360" s="37">
        <f>SUMIFS(СВЦЭМ!$J$34:$J$777,СВЦЭМ!$A$34:$A$777,$A360,СВЦЭМ!$B$34:$B$777,K$331)+'СЕТ СН'!$F$13-'СЕТ СН'!$F$23</f>
        <v>-172.04068641999999</v>
      </c>
      <c r="L360" s="37">
        <f>SUMIFS(СВЦЭМ!$J$34:$J$777,СВЦЭМ!$A$34:$A$777,$A360,СВЦЭМ!$B$34:$B$777,L$331)+'СЕТ СН'!$F$13-'СЕТ СН'!$F$23</f>
        <v>-216.1223832</v>
      </c>
      <c r="M360" s="37">
        <f>SUMIFS(СВЦЭМ!$J$34:$J$777,СВЦЭМ!$A$34:$A$777,$A360,СВЦЭМ!$B$34:$B$777,M$331)+'СЕТ СН'!$F$13-'СЕТ СН'!$F$23</f>
        <v>-233.42083702000002</v>
      </c>
      <c r="N360" s="37">
        <f>SUMIFS(СВЦЭМ!$J$34:$J$777,СВЦЭМ!$A$34:$A$777,$A360,СВЦЭМ!$B$34:$B$777,N$331)+'СЕТ СН'!$F$13-'СЕТ СН'!$F$23</f>
        <v>-233.27202678999998</v>
      </c>
      <c r="O360" s="37">
        <f>SUMIFS(СВЦЭМ!$J$34:$J$777,СВЦЭМ!$A$34:$A$777,$A360,СВЦЭМ!$B$34:$B$777,O$331)+'СЕТ СН'!$F$13-'СЕТ СН'!$F$23</f>
        <v>-232.10277918999998</v>
      </c>
      <c r="P360" s="37">
        <f>SUMIFS(СВЦЭМ!$J$34:$J$777,СВЦЭМ!$A$34:$A$777,$A360,СВЦЭМ!$B$34:$B$777,P$331)+'СЕТ СН'!$F$13-'СЕТ СН'!$F$23</f>
        <v>-229.48436382</v>
      </c>
      <c r="Q360" s="37">
        <f>SUMIFS(СВЦЭМ!$J$34:$J$777,СВЦЭМ!$A$34:$A$777,$A360,СВЦЭМ!$B$34:$B$777,Q$331)+'СЕТ СН'!$F$13-'СЕТ СН'!$F$23</f>
        <v>-230.07212929999997</v>
      </c>
      <c r="R360" s="37">
        <f>SUMIFS(СВЦЭМ!$J$34:$J$777,СВЦЭМ!$A$34:$A$777,$A360,СВЦЭМ!$B$34:$B$777,R$331)+'СЕТ СН'!$F$13-'СЕТ СН'!$F$23</f>
        <v>-230.45441455000002</v>
      </c>
      <c r="S360" s="37">
        <f>SUMIFS(СВЦЭМ!$J$34:$J$777,СВЦЭМ!$A$34:$A$777,$A360,СВЦЭМ!$B$34:$B$777,S$331)+'СЕТ СН'!$F$13-'СЕТ СН'!$F$23</f>
        <v>-234.81242522000002</v>
      </c>
      <c r="T360" s="37">
        <f>SUMIFS(СВЦЭМ!$J$34:$J$777,СВЦЭМ!$A$34:$A$777,$A360,СВЦЭМ!$B$34:$B$777,T$331)+'СЕТ СН'!$F$13-'СЕТ СН'!$F$23</f>
        <v>-229.61535285000002</v>
      </c>
      <c r="U360" s="37">
        <f>SUMIFS(СВЦЭМ!$J$34:$J$777,СВЦЭМ!$A$34:$A$777,$A360,СВЦЭМ!$B$34:$B$777,U$331)+'СЕТ СН'!$F$13-'СЕТ СН'!$F$23</f>
        <v>-227.28452564999998</v>
      </c>
      <c r="V360" s="37">
        <f>SUMIFS(СВЦЭМ!$J$34:$J$777,СВЦЭМ!$A$34:$A$777,$A360,СВЦЭМ!$B$34:$B$777,V$331)+'СЕТ СН'!$F$13-'СЕТ СН'!$F$23</f>
        <v>-218.46613797999998</v>
      </c>
      <c r="W360" s="37">
        <f>SUMIFS(СВЦЭМ!$J$34:$J$777,СВЦЭМ!$A$34:$A$777,$A360,СВЦЭМ!$B$34:$B$777,W$331)+'СЕТ СН'!$F$13-'СЕТ СН'!$F$23</f>
        <v>-178.16766682000002</v>
      </c>
      <c r="X360" s="37">
        <f>SUMIFS(СВЦЭМ!$J$34:$J$777,СВЦЭМ!$A$34:$A$777,$A360,СВЦЭМ!$B$34:$B$777,X$331)+'СЕТ СН'!$F$13-'СЕТ СН'!$F$23</f>
        <v>-149.97366640000001</v>
      </c>
      <c r="Y360" s="37">
        <f>SUMIFS(СВЦЭМ!$J$34:$J$777,СВЦЭМ!$A$34:$A$777,$A360,СВЦЭМ!$B$34:$B$777,Y$331)+'СЕТ СН'!$F$13-'СЕТ СН'!$F$23</f>
        <v>-123.44117496000001</v>
      </c>
    </row>
    <row r="361" spans="1:27" ht="15.75" x14ac:dyDescent="0.2">
      <c r="A361" s="36">
        <f t="shared" si="9"/>
        <v>42977</v>
      </c>
      <c r="B361" s="37">
        <f>SUMIFS(СВЦЭМ!$J$34:$J$777,СВЦЭМ!$A$34:$A$777,$A361,СВЦЭМ!$B$34:$B$777,B$331)+'СЕТ СН'!$F$13-'СЕТ СН'!$F$23</f>
        <v>-87.052766109999993</v>
      </c>
      <c r="C361" s="37">
        <f>SUMIFS(СВЦЭМ!$J$34:$J$777,СВЦЭМ!$A$34:$A$777,$A361,СВЦЭМ!$B$34:$B$777,C$331)+'СЕТ СН'!$F$13-'СЕТ СН'!$F$23</f>
        <v>-64.556356889999961</v>
      </c>
      <c r="D361" s="37">
        <f>SUMIFS(СВЦЭМ!$J$34:$J$777,СВЦЭМ!$A$34:$A$777,$A361,СВЦЭМ!$B$34:$B$777,D$331)+'СЕТ СН'!$F$13-'СЕТ СН'!$F$23</f>
        <v>-63.401631400000042</v>
      </c>
      <c r="E361" s="37">
        <f>SUMIFS(СВЦЭМ!$J$34:$J$777,СВЦЭМ!$A$34:$A$777,$A361,СВЦЭМ!$B$34:$B$777,E$331)+'СЕТ СН'!$F$13-'СЕТ СН'!$F$23</f>
        <v>-58.08275814000001</v>
      </c>
      <c r="F361" s="37">
        <f>SUMIFS(СВЦЭМ!$J$34:$J$777,СВЦЭМ!$A$34:$A$777,$A361,СВЦЭМ!$B$34:$B$777,F$331)+'СЕТ СН'!$F$13-'СЕТ СН'!$F$23</f>
        <v>-58.096160430000054</v>
      </c>
      <c r="G361" s="37">
        <f>SUMIFS(СВЦЭМ!$J$34:$J$777,СВЦЭМ!$A$34:$A$777,$A361,СВЦЭМ!$B$34:$B$777,G$331)+'СЕТ СН'!$F$13-'СЕТ СН'!$F$23</f>
        <v>-62.341541910000046</v>
      </c>
      <c r="H361" s="37">
        <f>SUMIFS(СВЦЭМ!$J$34:$J$777,СВЦЭМ!$A$34:$A$777,$A361,СВЦЭМ!$B$34:$B$777,H$331)+'СЕТ СН'!$F$13-'СЕТ СН'!$F$23</f>
        <v>-90.842508940000016</v>
      </c>
      <c r="I361" s="37">
        <f>SUMIFS(СВЦЭМ!$J$34:$J$777,СВЦЭМ!$A$34:$A$777,$A361,СВЦЭМ!$B$34:$B$777,I$331)+'СЕТ СН'!$F$13-'СЕТ СН'!$F$23</f>
        <v>-113.89151298000002</v>
      </c>
      <c r="J361" s="37">
        <f>SUMIFS(СВЦЭМ!$J$34:$J$777,СВЦЭМ!$A$34:$A$777,$A361,СВЦЭМ!$B$34:$B$777,J$331)+'СЕТ СН'!$F$13-'СЕТ СН'!$F$23</f>
        <v>-140.45694042999997</v>
      </c>
      <c r="K361" s="37">
        <f>SUMIFS(СВЦЭМ!$J$34:$J$777,СВЦЭМ!$A$34:$A$777,$A361,СВЦЭМ!$B$34:$B$777,K$331)+'СЕТ СН'!$F$13-'СЕТ СН'!$F$23</f>
        <v>-167.70434857999999</v>
      </c>
      <c r="L361" s="37">
        <f>SUMIFS(СВЦЭМ!$J$34:$J$777,СВЦЭМ!$A$34:$A$777,$A361,СВЦЭМ!$B$34:$B$777,L$331)+'СЕТ СН'!$F$13-'СЕТ СН'!$F$23</f>
        <v>-210.63669457999998</v>
      </c>
      <c r="M361" s="37">
        <f>SUMIFS(СВЦЭМ!$J$34:$J$777,СВЦЭМ!$A$34:$A$777,$A361,СВЦЭМ!$B$34:$B$777,M$331)+'СЕТ СН'!$F$13-'СЕТ СН'!$F$23</f>
        <v>-227.58917928</v>
      </c>
      <c r="N361" s="37">
        <f>SUMIFS(СВЦЭМ!$J$34:$J$777,СВЦЭМ!$A$34:$A$777,$A361,СВЦЭМ!$B$34:$B$777,N$331)+'СЕТ СН'!$F$13-'СЕТ СН'!$F$23</f>
        <v>-224.65914479999998</v>
      </c>
      <c r="O361" s="37">
        <f>SUMIFS(СВЦЭМ!$J$34:$J$777,СВЦЭМ!$A$34:$A$777,$A361,СВЦЭМ!$B$34:$B$777,O$331)+'СЕТ СН'!$F$13-'СЕТ СН'!$F$23</f>
        <v>-224.46103429999999</v>
      </c>
      <c r="P361" s="37">
        <f>SUMIFS(СВЦЭМ!$J$34:$J$777,СВЦЭМ!$A$34:$A$777,$A361,СВЦЭМ!$B$34:$B$777,P$331)+'СЕТ СН'!$F$13-'СЕТ СН'!$F$23</f>
        <v>-225.36302402000001</v>
      </c>
      <c r="Q361" s="37">
        <f>SUMIFS(СВЦЭМ!$J$34:$J$777,СВЦЭМ!$A$34:$A$777,$A361,СВЦЭМ!$B$34:$B$777,Q$331)+'СЕТ СН'!$F$13-'СЕТ СН'!$F$23</f>
        <v>-225.73018662999999</v>
      </c>
      <c r="R361" s="37">
        <f>SUMIFS(СВЦЭМ!$J$34:$J$777,СВЦЭМ!$A$34:$A$777,$A361,СВЦЭМ!$B$34:$B$777,R$331)+'СЕТ СН'!$F$13-'СЕТ СН'!$F$23</f>
        <v>-222.73538401000002</v>
      </c>
      <c r="S361" s="37">
        <f>SUMIFS(СВЦЭМ!$J$34:$J$777,СВЦЭМ!$A$34:$A$777,$A361,СВЦЭМ!$B$34:$B$777,S$331)+'СЕТ СН'!$F$13-'СЕТ СН'!$F$23</f>
        <v>-226.76029619000002</v>
      </c>
      <c r="T361" s="37">
        <f>SUMIFS(СВЦЭМ!$J$34:$J$777,СВЦЭМ!$A$34:$A$777,$A361,СВЦЭМ!$B$34:$B$777,T$331)+'СЕТ СН'!$F$13-'СЕТ СН'!$F$23</f>
        <v>-225.43007333999998</v>
      </c>
      <c r="U361" s="37">
        <f>SUMIFS(СВЦЭМ!$J$34:$J$777,СВЦЭМ!$A$34:$A$777,$A361,СВЦЭМ!$B$34:$B$777,U$331)+'СЕТ СН'!$F$13-'СЕТ СН'!$F$23</f>
        <v>-228.19063462000003</v>
      </c>
      <c r="V361" s="37">
        <f>SUMIFS(СВЦЭМ!$J$34:$J$777,СВЦЭМ!$A$34:$A$777,$A361,СВЦЭМ!$B$34:$B$777,V$331)+'СЕТ СН'!$F$13-'СЕТ СН'!$F$23</f>
        <v>-220.64771177</v>
      </c>
      <c r="W361" s="37">
        <f>SUMIFS(СВЦЭМ!$J$34:$J$777,СВЦЭМ!$A$34:$A$777,$A361,СВЦЭМ!$B$34:$B$777,W$331)+'СЕТ СН'!$F$13-'СЕТ СН'!$F$23</f>
        <v>-180.99017257000003</v>
      </c>
      <c r="X361" s="37">
        <f>SUMIFS(СВЦЭМ!$J$34:$J$777,СВЦЭМ!$A$34:$A$777,$A361,СВЦЭМ!$B$34:$B$777,X$331)+'СЕТ СН'!$F$13-'СЕТ СН'!$F$23</f>
        <v>-162.31184798999999</v>
      </c>
      <c r="Y361" s="37">
        <f>SUMIFS(СВЦЭМ!$J$34:$J$777,СВЦЭМ!$A$34:$A$777,$A361,СВЦЭМ!$B$34:$B$777,Y$331)+'СЕТ СН'!$F$13-'СЕТ СН'!$F$23</f>
        <v>-149.07879680999997</v>
      </c>
    </row>
    <row r="362" spans="1:27" ht="15.75" x14ac:dyDescent="0.2">
      <c r="A362" s="36">
        <f t="shared" si="9"/>
        <v>42978</v>
      </c>
      <c r="B362" s="37">
        <f>SUMIFS(СВЦЭМ!$J$34:$J$777,СВЦЭМ!$A$34:$A$777,$A362,СВЦЭМ!$B$34:$B$777,B$331)+'СЕТ СН'!$F$13-'СЕТ СН'!$F$23</f>
        <v>-163.55397311000002</v>
      </c>
      <c r="C362" s="37">
        <f>SUMIFS(СВЦЭМ!$J$34:$J$777,СВЦЭМ!$A$34:$A$777,$A362,СВЦЭМ!$B$34:$B$777,C$331)+'СЕТ СН'!$F$13-'СЕТ СН'!$F$23</f>
        <v>-109.07155411999997</v>
      </c>
      <c r="D362" s="37">
        <f>SUMIFS(СВЦЭМ!$J$34:$J$777,СВЦЭМ!$A$34:$A$777,$A362,СВЦЭМ!$B$34:$B$777,D$331)+'СЕТ СН'!$F$13-'СЕТ СН'!$F$23</f>
        <v>-81.72123498000002</v>
      </c>
      <c r="E362" s="37">
        <f>SUMIFS(СВЦЭМ!$J$34:$J$777,СВЦЭМ!$A$34:$A$777,$A362,СВЦЭМ!$B$34:$B$777,E$331)+'СЕТ СН'!$F$13-'СЕТ СН'!$F$23</f>
        <v>-72.822348939999983</v>
      </c>
      <c r="F362" s="37">
        <f>SUMIFS(СВЦЭМ!$J$34:$J$777,СВЦЭМ!$A$34:$A$777,$A362,СВЦЭМ!$B$34:$B$777,F$331)+'СЕТ СН'!$F$13-'СЕТ СН'!$F$23</f>
        <v>-67.696406130000014</v>
      </c>
      <c r="G362" s="37">
        <f>SUMIFS(СВЦЭМ!$J$34:$J$777,СВЦЭМ!$A$34:$A$777,$A362,СВЦЭМ!$B$34:$B$777,G$331)+'СЕТ СН'!$F$13-'СЕТ СН'!$F$23</f>
        <v>-70.275856069999975</v>
      </c>
      <c r="H362" s="37">
        <f>SUMIFS(СВЦЭМ!$J$34:$J$777,СВЦЭМ!$A$34:$A$777,$A362,СВЦЭМ!$B$34:$B$777,H$331)+'СЕТ СН'!$F$13-'СЕТ СН'!$F$23</f>
        <v>-101.65430771000001</v>
      </c>
      <c r="I362" s="37">
        <f>SUMIFS(СВЦЭМ!$J$34:$J$777,СВЦЭМ!$A$34:$A$777,$A362,СВЦЭМ!$B$34:$B$777,I$331)+'СЕТ СН'!$F$13-'СЕТ СН'!$F$23</f>
        <v>-150.58412686999998</v>
      </c>
      <c r="J362" s="37">
        <f>SUMIFS(СВЦЭМ!$J$34:$J$777,СВЦЭМ!$A$34:$A$777,$A362,СВЦЭМ!$B$34:$B$777,J$331)+'СЕТ СН'!$F$13-'СЕТ СН'!$F$23</f>
        <v>-158.71628998</v>
      </c>
      <c r="K362" s="37">
        <f>SUMIFS(СВЦЭМ!$J$34:$J$777,СВЦЭМ!$A$34:$A$777,$A362,СВЦЭМ!$B$34:$B$777,K$331)+'СЕТ СН'!$F$13-'СЕТ СН'!$F$23</f>
        <v>-178.79047831999998</v>
      </c>
      <c r="L362" s="37">
        <f>SUMIFS(СВЦЭМ!$J$34:$J$777,СВЦЭМ!$A$34:$A$777,$A362,СВЦЭМ!$B$34:$B$777,L$331)+'СЕТ СН'!$F$13-'СЕТ СН'!$F$23</f>
        <v>-228.02017448999999</v>
      </c>
      <c r="M362" s="37">
        <f>SUMIFS(СВЦЭМ!$J$34:$J$777,СВЦЭМ!$A$34:$A$777,$A362,СВЦЭМ!$B$34:$B$777,M$331)+'СЕТ СН'!$F$13-'СЕТ СН'!$F$23</f>
        <v>-243.06537018</v>
      </c>
      <c r="N362" s="37">
        <f>SUMIFS(СВЦЭМ!$J$34:$J$777,СВЦЭМ!$A$34:$A$777,$A362,СВЦЭМ!$B$34:$B$777,N$331)+'СЕТ СН'!$F$13-'СЕТ СН'!$F$23</f>
        <v>-242.38921728999998</v>
      </c>
      <c r="O362" s="37">
        <f>SUMIFS(СВЦЭМ!$J$34:$J$777,СВЦЭМ!$A$34:$A$777,$A362,СВЦЭМ!$B$34:$B$777,O$331)+'СЕТ СН'!$F$13-'СЕТ СН'!$F$23</f>
        <v>-243.17505695</v>
      </c>
      <c r="P362" s="37">
        <f>SUMIFS(СВЦЭМ!$J$34:$J$777,СВЦЭМ!$A$34:$A$777,$A362,СВЦЭМ!$B$34:$B$777,P$331)+'СЕТ СН'!$F$13-'СЕТ СН'!$F$23</f>
        <v>-243.74042738000003</v>
      </c>
      <c r="Q362" s="37">
        <f>SUMIFS(СВЦЭМ!$J$34:$J$777,СВЦЭМ!$A$34:$A$777,$A362,СВЦЭМ!$B$34:$B$777,Q$331)+'СЕТ СН'!$F$13-'СЕТ СН'!$F$23</f>
        <v>-241.63259850999998</v>
      </c>
      <c r="R362" s="37">
        <f>SUMIFS(СВЦЭМ!$J$34:$J$777,СВЦЭМ!$A$34:$A$777,$A362,СВЦЭМ!$B$34:$B$777,R$331)+'СЕТ СН'!$F$13-'СЕТ СН'!$F$23</f>
        <v>-239.52812725000001</v>
      </c>
      <c r="S362" s="37">
        <f>SUMIFS(СВЦЭМ!$J$34:$J$777,СВЦЭМ!$A$34:$A$777,$A362,СВЦЭМ!$B$34:$B$777,S$331)+'СЕТ СН'!$F$13-'СЕТ СН'!$F$23</f>
        <v>-243.95571540999998</v>
      </c>
      <c r="T362" s="37">
        <f>SUMIFS(СВЦЭМ!$J$34:$J$777,СВЦЭМ!$A$34:$A$777,$A362,СВЦЭМ!$B$34:$B$777,T$331)+'СЕТ СН'!$F$13-'СЕТ СН'!$F$23</f>
        <v>-240.78323731</v>
      </c>
      <c r="U362" s="37">
        <f>SUMIFS(СВЦЭМ!$J$34:$J$777,СВЦЭМ!$A$34:$A$777,$A362,СВЦЭМ!$B$34:$B$777,U$331)+'СЕТ СН'!$F$13-'СЕТ СН'!$F$23</f>
        <v>-240.74754409000002</v>
      </c>
      <c r="V362" s="37">
        <f>SUMIFS(СВЦЭМ!$J$34:$J$777,СВЦЭМ!$A$34:$A$777,$A362,СВЦЭМ!$B$34:$B$777,V$331)+'СЕТ СН'!$F$13-'СЕТ СН'!$F$23</f>
        <v>-242.90451595000002</v>
      </c>
      <c r="W362" s="37">
        <f>SUMIFS(СВЦЭМ!$J$34:$J$777,СВЦЭМ!$A$34:$A$777,$A362,СВЦЭМ!$B$34:$B$777,W$331)+'СЕТ СН'!$F$13-'СЕТ СН'!$F$23</f>
        <v>-203.85762079</v>
      </c>
      <c r="X362" s="37">
        <f>SUMIFS(СВЦЭМ!$J$34:$J$777,СВЦЭМ!$A$34:$A$777,$A362,СВЦЭМ!$B$34:$B$777,X$331)+'СЕТ СН'!$F$13-'СЕТ СН'!$F$23</f>
        <v>-170.10682241000001</v>
      </c>
      <c r="Y362" s="37">
        <f>SUMIFS(СВЦЭМ!$J$34:$J$777,СВЦЭМ!$A$34:$A$777,$A362,СВЦЭМ!$B$34:$B$777,Y$331)+'СЕТ СН'!$F$13-'СЕТ СН'!$F$23</f>
        <v>-156.41316201000001</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01.08.2017</v>
      </c>
      <c r="B367" s="37">
        <f>SUMIFS(СВЦЭМ!$K$34:$K$777,СВЦЭМ!$A$34:$A$777,$A367,СВЦЭМ!$B$34:$B$777,B$366)+'СЕТ СН'!$F$13-'СЕТ СН'!$F$23</f>
        <v>-114.67975056</v>
      </c>
      <c r="C367" s="37">
        <f>SUMIFS(СВЦЭМ!$K$34:$K$777,СВЦЭМ!$A$34:$A$777,$A367,СВЦЭМ!$B$34:$B$777,C$366)+'СЕТ СН'!$F$13-'СЕТ СН'!$F$23</f>
        <v>-69.164870539999981</v>
      </c>
      <c r="D367" s="37">
        <f>SUMIFS(СВЦЭМ!$K$34:$K$777,СВЦЭМ!$A$34:$A$777,$A367,СВЦЭМ!$B$34:$B$777,D$366)+'СЕТ СН'!$F$13-'СЕТ СН'!$F$23</f>
        <v>-46.76940325999999</v>
      </c>
      <c r="E367" s="37">
        <f>SUMIFS(СВЦЭМ!$K$34:$K$777,СВЦЭМ!$A$34:$A$777,$A367,СВЦЭМ!$B$34:$B$777,E$366)+'СЕТ СН'!$F$13-'СЕТ СН'!$F$23</f>
        <v>-26.734299129999954</v>
      </c>
      <c r="F367" s="37">
        <f>SUMIFS(СВЦЭМ!$K$34:$K$777,СВЦЭМ!$A$34:$A$777,$A367,СВЦЭМ!$B$34:$B$777,F$366)+'СЕТ СН'!$F$13-'СЕТ СН'!$F$23</f>
        <v>-22.288446489999956</v>
      </c>
      <c r="G367" s="37">
        <f>SUMIFS(СВЦЭМ!$K$34:$K$777,СВЦЭМ!$A$34:$A$777,$A367,СВЦЭМ!$B$34:$B$777,G$366)+'СЕТ СН'!$F$13-'СЕТ СН'!$F$23</f>
        <v>-14.854844699999944</v>
      </c>
      <c r="H367" s="37">
        <f>SUMIFS(СВЦЭМ!$K$34:$K$777,СВЦЭМ!$A$34:$A$777,$A367,СВЦЭМ!$B$34:$B$777,H$366)+'СЕТ СН'!$F$13-'СЕТ СН'!$F$23</f>
        <v>-43.050457919999985</v>
      </c>
      <c r="I367" s="37">
        <f>SUMIFS(СВЦЭМ!$K$34:$K$777,СВЦЭМ!$A$34:$A$777,$A367,СВЦЭМ!$B$34:$B$777,I$366)+'СЕТ СН'!$F$13-'СЕТ СН'!$F$23</f>
        <v>-119.94674537999998</v>
      </c>
      <c r="J367" s="37">
        <f>SUMIFS(СВЦЭМ!$K$34:$K$777,СВЦЭМ!$A$34:$A$777,$A367,СВЦЭМ!$B$34:$B$777,J$366)+'СЕТ СН'!$F$13-'СЕТ СН'!$F$23</f>
        <v>-196.90744624000001</v>
      </c>
      <c r="K367" s="37">
        <f>SUMIFS(СВЦЭМ!$K$34:$K$777,СВЦЭМ!$A$34:$A$777,$A367,СВЦЭМ!$B$34:$B$777,K$366)+'СЕТ СН'!$F$13-'СЕТ СН'!$F$23</f>
        <v>-255.11912751</v>
      </c>
      <c r="L367" s="37">
        <f>SUMIFS(СВЦЭМ!$K$34:$K$777,СВЦЭМ!$A$34:$A$777,$A367,СВЦЭМ!$B$34:$B$777,L$366)+'СЕТ СН'!$F$13-'СЕТ СН'!$F$23</f>
        <v>-284.44109414000002</v>
      </c>
      <c r="M367" s="37">
        <f>SUMIFS(СВЦЭМ!$K$34:$K$777,СВЦЭМ!$A$34:$A$777,$A367,СВЦЭМ!$B$34:$B$777,M$366)+'СЕТ СН'!$F$13-'СЕТ СН'!$F$23</f>
        <v>-288.26329076000002</v>
      </c>
      <c r="N367" s="37">
        <f>SUMIFS(СВЦЭМ!$K$34:$K$777,СВЦЭМ!$A$34:$A$777,$A367,СВЦЭМ!$B$34:$B$777,N$366)+'СЕТ СН'!$F$13-'СЕТ СН'!$F$23</f>
        <v>-289.61140947000001</v>
      </c>
      <c r="O367" s="37">
        <f>SUMIFS(СВЦЭМ!$K$34:$K$777,СВЦЭМ!$A$34:$A$777,$A367,СВЦЭМ!$B$34:$B$777,O$366)+'СЕТ СН'!$F$13-'СЕТ СН'!$F$23</f>
        <v>-286.11826442</v>
      </c>
      <c r="P367" s="37">
        <f>SUMIFS(СВЦЭМ!$K$34:$K$777,СВЦЭМ!$A$34:$A$777,$A367,СВЦЭМ!$B$34:$B$777,P$366)+'СЕТ СН'!$F$13-'СЕТ СН'!$F$23</f>
        <v>-286.02247917</v>
      </c>
      <c r="Q367" s="37">
        <f>SUMIFS(СВЦЭМ!$K$34:$K$777,СВЦЭМ!$A$34:$A$777,$A367,СВЦЭМ!$B$34:$B$777,Q$366)+'СЕТ СН'!$F$13-'СЕТ СН'!$F$23</f>
        <v>-286.90341665</v>
      </c>
      <c r="R367" s="37">
        <f>SUMIFS(СВЦЭМ!$K$34:$K$777,СВЦЭМ!$A$34:$A$777,$A367,СВЦЭМ!$B$34:$B$777,R$366)+'СЕТ СН'!$F$13-'СЕТ СН'!$F$23</f>
        <v>-286.34552604999999</v>
      </c>
      <c r="S367" s="37">
        <f>SUMIFS(СВЦЭМ!$K$34:$K$777,СВЦЭМ!$A$34:$A$777,$A367,СВЦЭМ!$B$34:$B$777,S$366)+'СЕТ СН'!$F$13-'СЕТ СН'!$F$23</f>
        <v>-287.05845424</v>
      </c>
      <c r="T367" s="37">
        <f>SUMIFS(СВЦЭМ!$K$34:$K$777,СВЦЭМ!$A$34:$A$777,$A367,СВЦЭМ!$B$34:$B$777,T$366)+'СЕТ СН'!$F$13-'СЕТ СН'!$F$23</f>
        <v>-287.45175576000003</v>
      </c>
      <c r="U367" s="37">
        <f>SUMIFS(СВЦЭМ!$K$34:$K$777,СВЦЭМ!$A$34:$A$777,$A367,СВЦЭМ!$B$34:$B$777,U$366)+'СЕТ СН'!$F$13-'СЕТ СН'!$F$23</f>
        <v>-289.61891400000002</v>
      </c>
      <c r="V367" s="37">
        <f>SUMIFS(СВЦЭМ!$K$34:$K$777,СВЦЭМ!$A$34:$A$777,$A367,СВЦЭМ!$B$34:$B$777,V$366)+'СЕТ СН'!$F$13-'СЕТ СН'!$F$23</f>
        <v>-271.11946440000003</v>
      </c>
      <c r="W367" s="37">
        <f>SUMIFS(СВЦЭМ!$K$34:$K$777,СВЦЭМ!$A$34:$A$777,$A367,СВЦЭМ!$B$34:$B$777,W$366)+'СЕТ СН'!$F$13-'СЕТ СН'!$F$23</f>
        <v>-236.59686921000002</v>
      </c>
      <c r="X367" s="37">
        <f>SUMIFS(СВЦЭМ!$K$34:$K$777,СВЦЭМ!$A$34:$A$777,$A367,СВЦЭМ!$B$34:$B$777,X$366)+'СЕТ СН'!$F$13-'СЕТ СН'!$F$23</f>
        <v>-204.86647106999999</v>
      </c>
      <c r="Y367" s="37">
        <f>SUMIFS(СВЦЭМ!$K$34:$K$777,СВЦЭМ!$A$34:$A$777,$A367,СВЦЭМ!$B$34:$B$777,Y$366)+'СЕТ СН'!$F$13-'СЕТ СН'!$F$23</f>
        <v>-142.83131943000001</v>
      </c>
      <c r="AA367" s="46"/>
    </row>
    <row r="368" spans="1:27" ht="15.75" x14ac:dyDescent="0.2">
      <c r="A368" s="36">
        <f>A367+1</f>
        <v>42949</v>
      </c>
      <c r="B368" s="37">
        <f>SUMIFS(СВЦЭМ!$K$34:$K$777,СВЦЭМ!$A$34:$A$777,$A368,СВЦЭМ!$B$34:$B$777,B$366)+'СЕТ СН'!$F$13-'СЕТ СН'!$F$23</f>
        <v>-105.21984441000001</v>
      </c>
      <c r="C368" s="37">
        <f>SUMIFS(СВЦЭМ!$K$34:$K$777,СВЦЭМ!$A$34:$A$777,$A368,СВЦЭМ!$B$34:$B$777,C$366)+'СЕТ СН'!$F$13-'СЕТ СН'!$F$23</f>
        <v>-50.931308790000003</v>
      </c>
      <c r="D368" s="37">
        <f>SUMIFS(СВЦЭМ!$K$34:$K$777,СВЦЭМ!$A$34:$A$777,$A368,СВЦЭМ!$B$34:$B$777,D$366)+'СЕТ СН'!$F$13-'СЕТ СН'!$F$23</f>
        <v>-23.752975330000027</v>
      </c>
      <c r="E368" s="37">
        <f>SUMIFS(СВЦЭМ!$K$34:$K$777,СВЦЭМ!$A$34:$A$777,$A368,СВЦЭМ!$B$34:$B$777,E$366)+'СЕТ СН'!$F$13-'СЕТ СН'!$F$23</f>
        <v>-16.112248560000012</v>
      </c>
      <c r="F368" s="37">
        <f>SUMIFS(СВЦЭМ!$K$34:$K$777,СВЦЭМ!$A$34:$A$777,$A368,СВЦЭМ!$B$34:$B$777,F$366)+'СЕТ СН'!$F$13-'СЕТ СН'!$F$23</f>
        <v>-11.108354380000037</v>
      </c>
      <c r="G368" s="37">
        <f>SUMIFS(СВЦЭМ!$K$34:$K$777,СВЦЭМ!$A$34:$A$777,$A368,СВЦЭМ!$B$34:$B$777,G$366)+'СЕТ СН'!$F$13-'СЕТ СН'!$F$23</f>
        <v>-19.901853739999979</v>
      </c>
      <c r="H368" s="37">
        <f>SUMIFS(СВЦЭМ!$K$34:$K$777,СВЦЭМ!$A$34:$A$777,$A368,СВЦЭМ!$B$34:$B$777,H$366)+'СЕТ СН'!$F$13-'СЕТ СН'!$F$23</f>
        <v>-70.331442760000016</v>
      </c>
      <c r="I368" s="37">
        <f>SUMIFS(СВЦЭМ!$K$34:$K$777,СВЦЭМ!$A$34:$A$777,$A368,СВЦЭМ!$B$34:$B$777,I$366)+'СЕТ СН'!$F$13-'СЕТ СН'!$F$23</f>
        <v>-142.71248098000001</v>
      </c>
      <c r="J368" s="37">
        <f>SUMIFS(СВЦЭМ!$K$34:$K$777,СВЦЭМ!$A$34:$A$777,$A368,СВЦЭМ!$B$34:$B$777,J$366)+'СЕТ СН'!$F$13-'СЕТ СН'!$F$23</f>
        <v>-210.10983787999999</v>
      </c>
      <c r="K368" s="37">
        <f>SUMIFS(СВЦЭМ!$K$34:$K$777,СВЦЭМ!$A$34:$A$777,$A368,СВЦЭМ!$B$34:$B$777,K$366)+'СЕТ СН'!$F$13-'СЕТ СН'!$F$23</f>
        <v>-243.06614351000002</v>
      </c>
      <c r="L368" s="37">
        <f>SUMIFS(СВЦЭМ!$K$34:$K$777,СВЦЭМ!$A$34:$A$777,$A368,СВЦЭМ!$B$34:$B$777,L$366)+'СЕТ СН'!$F$13-'СЕТ СН'!$F$23</f>
        <v>-268.58320842000001</v>
      </c>
      <c r="M368" s="37">
        <f>SUMIFS(СВЦЭМ!$K$34:$K$777,СВЦЭМ!$A$34:$A$777,$A368,СВЦЭМ!$B$34:$B$777,M$366)+'СЕТ СН'!$F$13-'СЕТ СН'!$F$23</f>
        <v>-269.18363313999998</v>
      </c>
      <c r="N368" s="37">
        <f>SUMIFS(СВЦЭМ!$K$34:$K$777,СВЦЭМ!$A$34:$A$777,$A368,СВЦЭМ!$B$34:$B$777,N$366)+'СЕТ СН'!$F$13-'СЕТ СН'!$F$23</f>
        <v>-274.31048377000002</v>
      </c>
      <c r="O368" s="37">
        <f>SUMIFS(СВЦЭМ!$K$34:$K$777,СВЦЭМ!$A$34:$A$777,$A368,СВЦЭМ!$B$34:$B$777,O$366)+'СЕТ СН'!$F$13-'СЕТ СН'!$F$23</f>
        <v>-273.22286773000002</v>
      </c>
      <c r="P368" s="37">
        <f>SUMIFS(СВЦЭМ!$K$34:$K$777,СВЦЭМ!$A$34:$A$777,$A368,СВЦЭМ!$B$34:$B$777,P$366)+'СЕТ СН'!$F$13-'СЕТ СН'!$F$23</f>
        <v>-271.75624594999999</v>
      </c>
      <c r="Q368" s="37">
        <f>SUMIFS(СВЦЭМ!$K$34:$K$777,СВЦЭМ!$A$34:$A$777,$A368,СВЦЭМ!$B$34:$B$777,Q$366)+'СЕТ СН'!$F$13-'СЕТ СН'!$F$23</f>
        <v>-267.64633085000003</v>
      </c>
      <c r="R368" s="37">
        <f>SUMIFS(СВЦЭМ!$K$34:$K$777,СВЦЭМ!$A$34:$A$777,$A368,СВЦЭМ!$B$34:$B$777,R$366)+'СЕТ СН'!$F$13-'СЕТ СН'!$F$23</f>
        <v>-258.73007534999999</v>
      </c>
      <c r="S368" s="37">
        <f>SUMIFS(СВЦЭМ!$K$34:$K$777,СВЦЭМ!$A$34:$A$777,$A368,СВЦЭМ!$B$34:$B$777,S$366)+'СЕТ СН'!$F$13-'СЕТ СН'!$F$23</f>
        <v>-252.84393360000001</v>
      </c>
      <c r="T368" s="37">
        <f>SUMIFS(СВЦЭМ!$K$34:$K$777,СВЦЭМ!$A$34:$A$777,$A368,СВЦЭМ!$B$34:$B$777,T$366)+'СЕТ СН'!$F$13-'СЕТ СН'!$F$23</f>
        <v>-263.54660783000003</v>
      </c>
      <c r="U368" s="37">
        <f>SUMIFS(СВЦЭМ!$K$34:$K$777,СВЦЭМ!$A$34:$A$777,$A368,СВЦЭМ!$B$34:$B$777,U$366)+'СЕТ СН'!$F$13-'СЕТ СН'!$F$23</f>
        <v>-277.77526288000001</v>
      </c>
      <c r="V368" s="37">
        <f>SUMIFS(СВЦЭМ!$K$34:$K$777,СВЦЭМ!$A$34:$A$777,$A368,СВЦЭМ!$B$34:$B$777,V$366)+'СЕТ СН'!$F$13-'СЕТ СН'!$F$23</f>
        <v>-259.17012661000001</v>
      </c>
      <c r="W368" s="37">
        <f>SUMIFS(СВЦЭМ!$K$34:$K$777,СВЦЭМ!$A$34:$A$777,$A368,СВЦЭМ!$B$34:$B$777,W$366)+'СЕТ СН'!$F$13-'СЕТ СН'!$F$23</f>
        <v>-226.47412517999999</v>
      </c>
      <c r="X368" s="37">
        <f>SUMIFS(СВЦЭМ!$K$34:$K$777,СВЦЭМ!$A$34:$A$777,$A368,СВЦЭМ!$B$34:$B$777,X$366)+'СЕТ СН'!$F$13-'СЕТ СН'!$F$23</f>
        <v>-200.01410121999999</v>
      </c>
      <c r="Y368" s="37">
        <f>SUMIFS(СВЦЭМ!$K$34:$K$777,СВЦЭМ!$A$34:$A$777,$A368,СВЦЭМ!$B$34:$B$777,Y$366)+'СЕТ СН'!$F$13-'СЕТ СН'!$F$23</f>
        <v>-143.48124761999998</v>
      </c>
    </row>
    <row r="369" spans="1:25" ht="15.75" x14ac:dyDescent="0.2">
      <c r="A369" s="36">
        <f t="shared" ref="A369:A397" si="10">A368+1</f>
        <v>42950</v>
      </c>
      <c r="B369" s="37">
        <f>SUMIFS(СВЦЭМ!$K$34:$K$777,СВЦЭМ!$A$34:$A$777,$A369,СВЦЭМ!$B$34:$B$777,B$366)+'СЕТ СН'!$F$13-'СЕТ СН'!$F$23</f>
        <v>-96.035385099999985</v>
      </c>
      <c r="C369" s="37">
        <f>SUMIFS(СВЦЭМ!$K$34:$K$777,СВЦЭМ!$A$34:$A$777,$A369,СВЦЭМ!$B$34:$B$777,C$366)+'СЕТ СН'!$F$13-'СЕТ СН'!$F$23</f>
        <v>-52.732432779999954</v>
      </c>
      <c r="D369" s="37">
        <f>SUMIFS(СВЦЭМ!$K$34:$K$777,СВЦЭМ!$A$34:$A$777,$A369,СВЦЭМ!$B$34:$B$777,D$366)+'СЕТ СН'!$F$13-'СЕТ СН'!$F$23</f>
        <v>-24.206145630000037</v>
      </c>
      <c r="E369" s="37">
        <f>SUMIFS(СВЦЭМ!$K$34:$K$777,СВЦЭМ!$A$34:$A$777,$A369,СВЦЭМ!$B$34:$B$777,E$366)+'СЕТ СН'!$F$13-'СЕТ СН'!$F$23</f>
        <v>-10.165275690000044</v>
      </c>
      <c r="F369" s="37">
        <f>SUMIFS(СВЦЭМ!$K$34:$K$777,СВЦЭМ!$A$34:$A$777,$A369,СВЦЭМ!$B$34:$B$777,F$366)+'СЕТ СН'!$F$13-'СЕТ СН'!$F$23</f>
        <v>-6.6911604099999522</v>
      </c>
      <c r="G369" s="37">
        <f>SUMIFS(СВЦЭМ!$K$34:$K$777,СВЦЭМ!$A$34:$A$777,$A369,СВЦЭМ!$B$34:$B$777,G$366)+'СЕТ СН'!$F$13-'СЕТ СН'!$F$23</f>
        <v>-13.388823000000002</v>
      </c>
      <c r="H369" s="37">
        <f>SUMIFS(СВЦЭМ!$K$34:$K$777,СВЦЭМ!$A$34:$A$777,$A369,СВЦЭМ!$B$34:$B$777,H$366)+'СЕТ СН'!$F$13-'СЕТ СН'!$F$23</f>
        <v>-65.118341060000034</v>
      </c>
      <c r="I369" s="37">
        <f>SUMIFS(СВЦЭМ!$K$34:$K$777,СВЦЭМ!$A$34:$A$777,$A369,СВЦЭМ!$B$34:$B$777,I$366)+'СЕТ СН'!$F$13-'СЕТ СН'!$F$23</f>
        <v>-135.40404505999999</v>
      </c>
      <c r="J369" s="37">
        <f>SUMIFS(СВЦЭМ!$K$34:$K$777,СВЦЭМ!$A$34:$A$777,$A369,СВЦЭМ!$B$34:$B$777,J$366)+'СЕТ СН'!$F$13-'СЕТ СН'!$F$23</f>
        <v>-214.68200010999999</v>
      </c>
      <c r="K369" s="37">
        <f>SUMIFS(СВЦЭМ!$K$34:$K$777,СВЦЭМ!$A$34:$A$777,$A369,СВЦЭМ!$B$34:$B$777,K$366)+'СЕТ СН'!$F$13-'СЕТ СН'!$F$23</f>
        <v>-269.47511796999999</v>
      </c>
      <c r="L369" s="37">
        <f>SUMIFS(СВЦЭМ!$K$34:$K$777,СВЦЭМ!$A$34:$A$777,$A369,СВЦЭМ!$B$34:$B$777,L$366)+'СЕТ СН'!$F$13-'СЕТ СН'!$F$23</f>
        <v>-303.29163704000001</v>
      </c>
      <c r="M369" s="37">
        <f>SUMIFS(СВЦЭМ!$K$34:$K$777,СВЦЭМ!$A$34:$A$777,$A369,СВЦЭМ!$B$34:$B$777,M$366)+'СЕТ СН'!$F$13-'СЕТ СН'!$F$23</f>
        <v>-308.07010788999997</v>
      </c>
      <c r="N369" s="37">
        <f>SUMIFS(СВЦЭМ!$K$34:$K$777,СВЦЭМ!$A$34:$A$777,$A369,СВЦЭМ!$B$34:$B$777,N$366)+'СЕТ СН'!$F$13-'СЕТ СН'!$F$23</f>
        <v>-303.72362858000002</v>
      </c>
      <c r="O369" s="37">
        <f>SUMIFS(СВЦЭМ!$K$34:$K$777,СВЦЭМ!$A$34:$A$777,$A369,СВЦЭМ!$B$34:$B$777,O$366)+'СЕТ СН'!$F$13-'СЕТ СН'!$F$23</f>
        <v>-312.56257949000002</v>
      </c>
      <c r="P369" s="37">
        <f>SUMIFS(СВЦЭМ!$K$34:$K$777,СВЦЭМ!$A$34:$A$777,$A369,СВЦЭМ!$B$34:$B$777,P$366)+'СЕТ СН'!$F$13-'СЕТ СН'!$F$23</f>
        <v>-303.08078656999999</v>
      </c>
      <c r="Q369" s="37">
        <f>SUMIFS(СВЦЭМ!$K$34:$K$777,СВЦЭМ!$A$34:$A$777,$A369,СВЦЭМ!$B$34:$B$777,Q$366)+'СЕТ СН'!$F$13-'СЕТ СН'!$F$23</f>
        <v>-300.62745237000001</v>
      </c>
      <c r="R369" s="37">
        <f>SUMIFS(СВЦЭМ!$K$34:$K$777,СВЦЭМ!$A$34:$A$777,$A369,СВЦЭМ!$B$34:$B$777,R$366)+'СЕТ СН'!$F$13-'СЕТ СН'!$F$23</f>
        <v>-296.97230467000003</v>
      </c>
      <c r="S369" s="37">
        <f>SUMIFS(СВЦЭМ!$K$34:$K$777,СВЦЭМ!$A$34:$A$777,$A369,СВЦЭМ!$B$34:$B$777,S$366)+'СЕТ СН'!$F$13-'СЕТ СН'!$F$23</f>
        <v>-302.89163698999999</v>
      </c>
      <c r="T369" s="37">
        <f>SUMIFS(СВЦЭМ!$K$34:$K$777,СВЦЭМ!$A$34:$A$777,$A369,СВЦЭМ!$B$34:$B$777,T$366)+'СЕТ СН'!$F$13-'СЕТ СН'!$F$23</f>
        <v>-295.24726246</v>
      </c>
      <c r="U369" s="37">
        <f>SUMIFS(СВЦЭМ!$K$34:$K$777,СВЦЭМ!$A$34:$A$777,$A369,СВЦЭМ!$B$34:$B$777,U$366)+'СЕТ СН'!$F$13-'СЕТ СН'!$F$23</f>
        <v>-294.36555292999998</v>
      </c>
      <c r="V369" s="37">
        <f>SUMIFS(СВЦЭМ!$K$34:$K$777,СВЦЭМ!$A$34:$A$777,$A369,СВЦЭМ!$B$34:$B$777,V$366)+'СЕТ СН'!$F$13-'СЕТ СН'!$F$23</f>
        <v>-284.40899925000002</v>
      </c>
      <c r="W369" s="37">
        <f>SUMIFS(СВЦЭМ!$K$34:$K$777,СВЦЭМ!$A$34:$A$777,$A369,СВЦЭМ!$B$34:$B$777,W$366)+'СЕТ СН'!$F$13-'СЕТ СН'!$F$23</f>
        <v>-258.95602883999999</v>
      </c>
      <c r="X369" s="37">
        <f>SUMIFS(СВЦЭМ!$K$34:$K$777,СВЦЭМ!$A$34:$A$777,$A369,СВЦЭМ!$B$34:$B$777,X$366)+'СЕТ СН'!$F$13-'СЕТ СН'!$F$23</f>
        <v>-199.82517424999998</v>
      </c>
      <c r="Y369" s="37">
        <f>SUMIFS(СВЦЭМ!$K$34:$K$777,СВЦЭМ!$A$34:$A$777,$A369,СВЦЭМ!$B$34:$B$777,Y$366)+'СЕТ СН'!$F$13-'СЕТ СН'!$F$23</f>
        <v>-135.38507426000001</v>
      </c>
    </row>
    <row r="370" spans="1:25" ht="15.75" x14ac:dyDescent="0.2">
      <c r="A370" s="36">
        <f t="shared" si="10"/>
        <v>42951</v>
      </c>
      <c r="B370" s="37">
        <f>SUMIFS(СВЦЭМ!$K$34:$K$777,СВЦЭМ!$A$34:$A$777,$A370,СВЦЭМ!$B$34:$B$777,B$366)+'СЕТ СН'!$F$13-'СЕТ СН'!$F$23</f>
        <v>-19.352618349999943</v>
      </c>
      <c r="C370" s="37">
        <f>SUMIFS(СВЦЭМ!$K$34:$K$777,СВЦЭМ!$A$34:$A$777,$A370,СВЦЭМ!$B$34:$B$777,C$366)+'СЕТ СН'!$F$13-'СЕТ СН'!$F$23</f>
        <v>47.614213420000056</v>
      </c>
      <c r="D370" s="37">
        <f>SUMIFS(СВЦЭМ!$K$34:$K$777,СВЦЭМ!$A$34:$A$777,$A370,СВЦЭМ!$B$34:$B$777,D$366)+'СЕТ СН'!$F$13-'СЕТ СН'!$F$23</f>
        <v>93.51046765000001</v>
      </c>
      <c r="E370" s="37">
        <f>SUMIFS(СВЦЭМ!$K$34:$K$777,СВЦЭМ!$A$34:$A$777,$A370,СВЦЭМ!$B$34:$B$777,E$366)+'СЕТ СН'!$F$13-'СЕТ СН'!$F$23</f>
        <v>120.71260669000003</v>
      </c>
      <c r="F370" s="37">
        <f>SUMIFS(СВЦЭМ!$K$34:$K$777,СВЦЭМ!$A$34:$A$777,$A370,СВЦЭМ!$B$34:$B$777,F$366)+'СЕТ СН'!$F$13-'СЕТ СН'!$F$23</f>
        <v>123.27096733999997</v>
      </c>
      <c r="G370" s="37">
        <f>SUMIFS(СВЦЭМ!$K$34:$K$777,СВЦЭМ!$A$34:$A$777,$A370,СВЦЭМ!$B$34:$B$777,G$366)+'СЕТ СН'!$F$13-'СЕТ СН'!$F$23</f>
        <v>121.79896414999996</v>
      </c>
      <c r="H370" s="37">
        <f>SUMIFS(СВЦЭМ!$K$34:$K$777,СВЦЭМ!$A$34:$A$777,$A370,СВЦЭМ!$B$34:$B$777,H$366)+'СЕТ СН'!$F$13-'СЕТ СН'!$F$23</f>
        <v>67.194687169999952</v>
      </c>
      <c r="I370" s="37">
        <f>SUMIFS(СВЦЭМ!$K$34:$K$777,СВЦЭМ!$A$34:$A$777,$A370,СВЦЭМ!$B$34:$B$777,I$366)+'СЕТ СН'!$F$13-'СЕТ СН'!$F$23</f>
        <v>-8.2887441000000308</v>
      </c>
      <c r="J370" s="37">
        <f>SUMIFS(СВЦЭМ!$K$34:$K$777,СВЦЭМ!$A$34:$A$777,$A370,СВЦЭМ!$B$34:$B$777,J$366)+'СЕТ СН'!$F$13-'СЕТ СН'!$F$23</f>
        <v>-82.322847000000024</v>
      </c>
      <c r="K370" s="37">
        <f>SUMIFS(СВЦЭМ!$K$34:$K$777,СВЦЭМ!$A$34:$A$777,$A370,СВЦЭМ!$B$34:$B$777,K$366)+'СЕТ СН'!$F$13-'СЕТ СН'!$F$23</f>
        <v>-142.37301864</v>
      </c>
      <c r="L370" s="37">
        <f>SUMIFS(СВЦЭМ!$K$34:$K$777,СВЦЭМ!$A$34:$A$777,$A370,СВЦЭМ!$B$34:$B$777,L$366)+'СЕТ СН'!$F$13-'СЕТ СН'!$F$23</f>
        <v>-186.39006443</v>
      </c>
      <c r="M370" s="37">
        <f>SUMIFS(СВЦЭМ!$K$34:$K$777,СВЦЭМ!$A$34:$A$777,$A370,СВЦЭМ!$B$34:$B$777,M$366)+'СЕТ СН'!$F$13-'СЕТ СН'!$F$23</f>
        <v>-191.67063499</v>
      </c>
      <c r="N370" s="37">
        <f>SUMIFS(СВЦЭМ!$K$34:$K$777,СВЦЭМ!$A$34:$A$777,$A370,СВЦЭМ!$B$34:$B$777,N$366)+'СЕТ СН'!$F$13-'СЕТ СН'!$F$23</f>
        <v>-187.12755750999997</v>
      </c>
      <c r="O370" s="37">
        <f>SUMIFS(СВЦЭМ!$K$34:$K$777,СВЦЭМ!$A$34:$A$777,$A370,СВЦЭМ!$B$34:$B$777,O$366)+'СЕТ СН'!$F$13-'СЕТ СН'!$F$23</f>
        <v>-196.36669755999998</v>
      </c>
      <c r="P370" s="37">
        <f>SUMIFS(СВЦЭМ!$K$34:$K$777,СВЦЭМ!$A$34:$A$777,$A370,СВЦЭМ!$B$34:$B$777,P$366)+'СЕТ СН'!$F$13-'СЕТ СН'!$F$23</f>
        <v>-187.59462557000001</v>
      </c>
      <c r="Q370" s="37">
        <f>SUMIFS(СВЦЭМ!$K$34:$K$777,СВЦЭМ!$A$34:$A$777,$A370,СВЦЭМ!$B$34:$B$777,Q$366)+'СЕТ СН'!$F$13-'СЕТ СН'!$F$23</f>
        <v>-186.30527645000001</v>
      </c>
      <c r="R370" s="37">
        <f>SUMIFS(СВЦЭМ!$K$34:$K$777,СВЦЭМ!$A$34:$A$777,$A370,СВЦЭМ!$B$34:$B$777,R$366)+'СЕТ СН'!$F$13-'СЕТ СН'!$F$23</f>
        <v>-184.01876943000002</v>
      </c>
      <c r="S370" s="37">
        <f>SUMIFS(СВЦЭМ!$K$34:$K$777,СВЦЭМ!$A$34:$A$777,$A370,СВЦЭМ!$B$34:$B$777,S$366)+'СЕТ СН'!$F$13-'СЕТ СН'!$F$23</f>
        <v>-191.81778559000003</v>
      </c>
      <c r="T370" s="37">
        <f>SUMIFS(СВЦЭМ!$K$34:$K$777,СВЦЭМ!$A$34:$A$777,$A370,СВЦЭМ!$B$34:$B$777,T$366)+'СЕТ СН'!$F$13-'СЕТ СН'!$F$23</f>
        <v>-182.26973036999999</v>
      </c>
      <c r="U370" s="37">
        <f>SUMIFS(СВЦЭМ!$K$34:$K$777,СВЦЭМ!$A$34:$A$777,$A370,СВЦЭМ!$B$34:$B$777,U$366)+'СЕТ СН'!$F$13-'СЕТ СН'!$F$23</f>
        <v>-184.49458202</v>
      </c>
      <c r="V370" s="37">
        <f>SUMIFS(СВЦЭМ!$K$34:$K$777,СВЦЭМ!$A$34:$A$777,$A370,СВЦЭМ!$B$34:$B$777,V$366)+'СЕТ СН'!$F$13-'СЕТ СН'!$F$23</f>
        <v>-171.08514267999999</v>
      </c>
      <c r="W370" s="37">
        <f>SUMIFS(СВЦЭМ!$K$34:$K$777,СВЦЭМ!$A$34:$A$777,$A370,СВЦЭМ!$B$34:$B$777,W$366)+'СЕТ СН'!$F$13-'СЕТ СН'!$F$23</f>
        <v>-117.29654713000002</v>
      </c>
      <c r="X370" s="37">
        <f>SUMIFS(СВЦЭМ!$K$34:$K$777,СВЦЭМ!$A$34:$A$777,$A370,СВЦЭМ!$B$34:$B$777,X$366)+'СЕТ СН'!$F$13-'СЕТ СН'!$F$23</f>
        <v>-64.767941990000054</v>
      </c>
      <c r="Y370" s="37">
        <f>SUMIFS(СВЦЭМ!$K$34:$K$777,СВЦЭМ!$A$34:$A$777,$A370,СВЦЭМ!$B$34:$B$777,Y$366)+'СЕТ СН'!$F$13-'СЕТ СН'!$F$23</f>
        <v>-9.7655514399999674</v>
      </c>
    </row>
    <row r="371" spans="1:25" ht="15.75" x14ac:dyDescent="0.2">
      <c r="A371" s="36">
        <f t="shared" si="10"/>
        <v>42952</v>
      </c>
      <c r="B371" s="37">
        <f>SUMIFS(СВЦЭМ!$K$34:$K$777,СВЦЭМ!$A$34:$A$777,$A371,СВЦЭМ!$B$34:$B$777,B$366)+'СЕТ СН'!$F$13-'СЕТ СН'!$F$23</f>
        <v>34.746441689999983</v>
      </c>
      <c r="C371" s="37">
        <f>SUMIFS(СВЦЭМ!$K$34:$K$777,СВЦЭМ!$A$34:$A$777,$A371,СВЦЭМ!$B$34:$B$777,C$366)+'СЕТ СН'!$F$13-'СЕТ СН'!$F$23</f>
        <v>99.83355131999997</v>
      </c>
      <c r="D371" s="37">
        <f>SUMIFS(СВЦЭМ!$K$34:$K$777,СВЦЭМ!$A$34:$A$777,$A371,СВЦЭМ!$B$34:$B$777,D$366)+'СЕТ СН'!$F$13-'СЕТ СН'!$F$23</f>
        <v>116.73581536999995</v>
      </c>
      <c r="E371" s="37">
        <f>SUMIFS(СВЦЭМ!$K$34:$K$777,СВЦЭМ!$A$34:$A$777,$A371,СВЦЭМ!$B$34:$B$777,E$366)+'СЕТ СН'!$F$13-'СЕТ СН'!$F$23</f>
        <v>126.16669528</v>
      </c>
      <c r="F371" s="37">
        <f>SUMIFS(СВЦЭМ!$K$34:$K$777,СВЦЭМ!$A$34:$A$777,$A371,СВЦЭМ!$B$34:$B$777,F$366)+'СЕТ СН'!$F$13-'СЕТ СН'!$F$23</f>
        <v>124.84717049999995</v>
      </c>
      <c r="G371" s="37">
        <f>SUMIFS(СВЦЭМ!$K$34:$K$777,СВЦЭМ!$A$34:$A$777,$A371,СВЦЭМ!$B$34:$B$777,G$366)+'СЕТ СН'!$F$13-'СЕТ СН'!$F$23</f>
        <v>125.66541016999997</v>
      </c>
      <c r="H371" s="37">
        <f>SUMIFS(СВЦЭМ!$K$34:$K$777,СВЦЭМ!$A$34:$A$777,$A371,СВЦЭМ!$B$34:$B$777,H$366)+'СЕТ СН'!$F$13-'СЕТ СН'!$F$23</f>
        <v>101.21042031000002</v>
      </c>
      <c r="I371" s="37">
        <f>SUMIFS(СВЦЭМ!$K$34:$K$777,СВЦЭМ!$A$34:$A$777,$A371,СВЦЭМ!$B$34:$B$777,I$366)+'СЕТ СН'!$F$13-'СЕТ СН'!$F$23</f>
        <v>27.435943100000031</v>
      </c>
      <c r="J371" s="37">
        <f>SUMIFS(СВЦЭМ!$K$34:$K$777,СВЦЭМ!$A$34:$A$777,$A371,СВЦЭМ!$B$34:$B$777,J$366)+'СЕТ СН'!$F$13-'СЕТ СН'!$F$23</f>
        <v>-70.22507889000002</v>
      </c>
      <c r="K371" s="37">
        <f>SUMIFS(СВЦЭМ!$K$34:$K$777,СВЦЭМ!$A$34:$A$777,$A371,СВЦЭМ!$B$34:$B$777,K$366)+'СЕТ СН'!$F$13-'СЕТ СН'!$F$23</f>
        <v>-148.09405710999999</v>
      </c>
      <c r="L371" s="37">
        <f>SUMIFS(СВЦЭМ!$K$34:$K$777,СВЦЭМ!$A$34:$A$777,$A371,СВЦЭМ!$B$34:$B$777,L$366)+'СЕТ СН'!$F$13-'СЕТ СН'!$F$23</f>
        <v>-184.03883745000002</v>
      </c>
      <c r="M371" s="37">
        <f>SUMIFS(СВЦЭМ!$K$34:$K$777,СВЦЭМ!$A$34:$A$777,$A371,СВЦЭМ!$B$34:$B$777,M$366)+'СЕТ СН'!$F$13-'СЕТ СН'!$F$23</f>
        <v>-187.62540202999998</v>
      </c>
      <c r="N371" s="37">
        <f>SUMIFS(СВЦЭМ!$K$34:$K$777,СВЦЭМ!$A$34:$A$777,$A371,СВЦЭМ!$B$34:$B$777,N$366)+'СЕТ СН'!$F$13-'СЕТ СН'!$F$23</f>
        <v>-190.70165764000001</v>
      </c>
      <c r="O371" s="37">
        <f>SUMIFS(СВЦЭМ!$K$34:$K$777,СВЦЭМ!$A$34:$A$777,$A371,СВЦЭМ!$B$34:$B$777,O$366)+'СЕТ СН'!$F$13-'СЕТ СН'!$F$23</f>
        <v>-191.00085868999997</v>
      </c>
      <c r="P371" s="37">
        <f>SUMIFS(СВЦЭМ!$K$34:$K$777,СВЦЭМ!$A$34:$A$777,$A371,СВЦЭМ!$B$34:$B$777,P$366)+'СЕТ СН'!$F$13-'СЕТ СН'!$F$23</f>
        <v>-189.70799184999998</v>
      </c>
      <c r="Q371" s="37">
        <f>SUMIFS(СВЦЭМ!$K$34:$K$777,СВЦЭМ!$A$34:$A$777,$A371,СВЦЭМ!$B$34:$B$777,Q$366)+'СЕТ СН'!$F$13-'СЕТ СН'!$F$23</f>
        <v>-190.80639028000002</v>
      </c>
      <c r="R371" s="37">
        <f>SUMIFS(СВЦЭМ!$K$34:$K$777,СВЦЭМ!$A$34:$A$777,$A371,СВЦЭМ!$B$34:$B$777,R$366)+'СЕТ СН'!$F$13-'СЕТ СН'!$F$23</f>
        <v>-191.85810085999998</v>
      </c>
      <c r="S371" s="37">
        <f>SUMIFS(СВЦЭМ!$K$34:$K$777,СВЦЭМ!$A$34:$A$777,$A371,СВЦЭМ!$B$34:$B$777,S$366)+'СЕТ СН'!$F$13-'СЕТ СН'!$F$23</f>
        <v>-194.07363061000001</v>
      </c>
      <c r="T371" s="37">
        <f>SUMIFS(СВЦЭМ!$K$34:$K$777,СВЦЭМ!$A$34:$A$777,$A371,СВЦЭМ!$B$34:$B$777,T$366)+'СЕТ СН'!$F$13-'СЕТ СН'!$F$23</f>
        <v>-194.61769201999999</v>
      </c>
      <c r="U371" s="37">
        <f>SUMIFS(СВЦЭМ!$K$34:$K$777,СВЦЭМ!$A$34:$A$777,$A371,СВЦЭМ!$B$34:$B$777,U$366)+'СЕТ СН'!$F$13-'СЕТ СН'!$F$23</f>
        <v>-194.70170548999999</v>
      </c>
      <c r="V371" s="37">
        <f>SUMIFS(СВЦЭМ!$K$34:$K$777,СВЦЭМ!$A$34:$A$777,$A371,СВЦЭМ!$B$34:$B$777,V$366)+'СЕТ СН'!$F$13-'СЕТ СН'!$F$23</f>
        <v>-180.08765260000001</v>
      </c>
      <c r="W371" s="37">
        <f>SUMIFS(СВЦЭМ!$K$34:$K$777,СВЦЭМ!$A$34:$A$777,$A371,СВЦЭМ!$B$34:$B$777,W$366)+'СЕТ СН'!$F$13-'СЕТ СН'!$F$23</f>
        <v>-131.89069427999999</v>
      </c>
      <c r="X371" s="37">
        <f>SUMIFS(СВЦЭМ!$K$34:$K$777,СВЦЭМ!$A$34:$A$777,$A371,СВЦЭМ!$B$34:$B$777,X$366)+'СЕТ СН'!$F$13-'СЕТ СН'!$F$23</f>
        <v>-66.84260820999998</v>
      </c>
      <c r="Y371" s="37">
        <f>SUMIFS(СВЦЭМ!$K$34:$K$777,СВЦЭМ!$A$34:$A$777,$A371,СВЦЭМ!$B$34:$B$777,Y$366)+'СЕТ СН'!$F$13-'СЕТ СН'!$F$23</f>
        <v>-2.2466169799999989</v>
      </c>
    </row>
    <row r="372" spans="1:25" ht="15.75" x14ac:dyDescent="0.2">
      <c r="A372" s="36">
        <f t="shared" si="10"/>
        <v>42953</v>
      </c>
      <c r="B372" s="37">
        <f>SUMIFS(СВЦЭМ!$K$34:$K$777,СВЦЭМ!$A$34:$A$777,$A372,СВЦЭМ!$B$34:$B$777,B$366)+'СЕТ СН'!$F$13-'СЕТ СН'!$F$23</f>
        <v>45.885639119999951</v>
      </c>
      <c r="C372" s="37">
        <f>SUMIFS(СВЦЭМ!$K$34:$K$777,СВЦЭМ!$A$34:$A$777,$A372,СВЦЭМ!$B$34:$B$777,C$366)+'СЕТ СН'!$F$13-'СЕТ СН'!$F$23</f>
        <v>107.38374156999998</v>
      </c>
      <c r="D372" s="37">
        <f>SUMIFS(СВЦЭМ!$K$34:$K$777,СВЦЭМ!$A$34:$A$777,$A372,СВЦЭМ!$B$34:$B$777,D$366)+'СЕТ СН'!$F$13-'СЕТ СН'!$F$23</f>
        <v>127.49147348999998</v>
      </c>
      <c r="E372" s="37">
        <f>SUMIFS(СВЦЭМ!$K$34:$K$777,СВЦЭМ!$A$34:$A$777,$A372,СВЦЭМ!$B$34:$B$777,E$366)+'СЕТ СН'!$F$13-'СЕТ СН'!$F$23</f>
        <v>129.23225789000003</v>
      </c>
      <c r="F372" s="37">
        <f>SUMIFS(СВЦЭМ!$K$34:$K$777,СВЦЭМ!$A$34:$A$777,$A372,СВЦЭМ!$B$34:$B$777,F$366)+'СЕТ СН'!$F$13-'СЕТ СН'!$F$23</f>
        <v>117.97621357000003</v>
      </c>
      <c r="G372" s="37">
        <f>SUMIFS(СВЦЭМ!$K$34:$K$777,СВЦЭМ!$A$34:$A$777,$A372,СВЦЭМ!$B$34:$B$777,G$366)+'СЕТ СН'!$F$13-'СЕТ СН'!$F$23</f>
        <v>116.89253716999997</v>
      </c>
      <c r="H372" s="37">
        <f>SUMIFS(СВЦЭМ!$K$34:$K$777,СВЦЭМ!$A$34:$A$777,$A372,СВЦЭМ!$B$34:$B$777,H$366)+'СЕТ СН'!$F$13-'СЕТ СН'!$F$23</f>
        <v>123.73839348000001</v>
      </c>
      <c r="I372" s="37">
        <f>SUMIFS(СВЦЭМ!$K$34:$K$777,СВЦЭМ!$A$34:$A$777,$A372,СВЦЭМ!$B$34:$B$777,I$366)+'СЕТ СН'!$F$13-'СЕТ СН'!$F$23</f>
        <v>47.541430099999957</v>
      </c>
      <c r="J372" s="37">
        <f>SUMIFS(СВЦЭМ!$K$34:$K$777,СВЦЭМ!$A$34:$A$777,$A372,СВЦЭМ!$B$34:$B$777,J$366)+'СЕТ СН'!$F$13-'СЕТ СН'!$F$23</f>
        <v>-55.983147460000055</v>
      </c>
      <c r="K372" s="37">
        <f>SUMIFS(СВЦЭМ!$K$34:$K$777,СВЦЭМ!$A$34:$A$777,$A372,СВЦЭМ!$B$34:$B$777,K$366)+'СЕТ СН'!$F$13-'СЕТ СН'!$F$23</f>
        <v>-131.87449207999998</v>
      </c>
      <c r="L372" s="37">
        <f>SUMIFS(СВЦЭМ!$K$34:$K$777,СВЦЭМ!$A$34:$A$777,$A372,СВЦЭМ!$B$34:$B$777,L$366)+'СЕТ СН'!$F$13-'СЕТ СН'!$F$23</f>
        <v>-181.01647854999999</v>
      </c>
      <c r="M372" s="37">
        <f>SUMIFS(СВЦЭМ!$K$34:$K$777,СВЦЭМ!$A$34:$A$777,$A372,СВЦЭМ!$B$34:$B$777,M$366)+'СЕТ СН'!$F$13-'СЕТ СН'!$F$23</f>
        <v>-184.32686207</v>
      </c>
      <c r="N372" s="37">
        <f>SUMIFS(СВЦЭМ!$K$34:$K$777,СВЦЭМ!$A$34:$A$777,$A372,СВЦЭМ!$B$34:$B$777,N$366)+'СЕТ СН'!$F$13-'СЕТ СН'!$F$23</f>
        <v>-185.35797681000003</v>
      </c>
      <c r="O372" s="37">
        <f>SUMIFS(СВЦЭМ!$K$34:$K$777,СВЦЭМ!$A$34:$A$777,$A372,СВЦЭМ!$B$34:$B$777,O$366)+'СЕТ СН'!$F$13-'СЕТ СН'!$F$23</f>
        <v>-185.61004757000001</v>
      </c>
      <c r="P372" s="37">
        <f>SUMIFS(СВЦЭМ!$K$34:$K$777,СВЦЭМ!$A$34:$A$777,$A372,СВЦЭМ!$B$34:$B$777,P$366)+'СЕТ СН'!$F$13-'СЕТ СН'!$F$23</f>
        <v>-184.54622903000001</v>
      </c>
      <c r="Q372" s="37">
        <f>SUMIFS(СВЦЭМ!$K$34:$K$777,СВЦЭМ!$A$34:$A$777,$A372,СВЦЭМ!$B$34:$B$777,Q$366)+'СЕТ СН'!$F$13-'СЕТ СН'!$F$23</f>
        <v>-184.92928216000001</v>
      </c>
      <c r="R372" s="37">
        <f>SUMIFS(СВЦЭМ!$K$34:$K$777,СВЦЭМ!$A$34:$A$777,$A372,СВЦЭМ!$B$34:$B$777,R$366)+'СЕТ СН'!$F$13-'СЕТ СН'!$F$23</f>
        <v>-182.73506605</v>
      </c>
      <c r="S372" s="37">
        <f>SUMIFS(СВЦЭМ!$K$34:$K$777,СВЦЭМ!$A$34:$A$777,$A372,СВЦЭМ!$B$34:$B$777,S$366)+'СЕТ СН'!$F$13-'СЕТ СН'!$F$23</f>
        <v>-182.43193379000002</v>
      </c>
      <c r="T372" s="37">
        <f>SUMIFS(СВЦЭМ!$K$34:$K$777,СВЦЭМ!$A$34:$A$777,$A372,СВЦЭМ!$B$34:$B$777,T$366)+'СЕТ СН'!$F$13-'СЕТ СН'!$F$23</f>
        <v>-181.50725635999999</v>
      </c>
      <c r="U372" s="37">
        <f>SUMIFS(СВЦЭМ!$K$34:$K$777,СВЦЭМ!$A$34:$A$777,$A372,СВЦЭМ!$B$34:$B$777,U$366)+'СЕТ СН'!$F$13-'СЕТ СН'!$F$23</f>
        <v>-181.10285961</v>
      </c>
      <c r="V372" s="37">
        <f>SUMIFS(СВЦЭМ!$K$34:$K$777,СВЦЭМ!$A$34:$A$777,$A372,СВЦЭМ!$B$34:$B$777,V$366)+'СЕТ СН'!$F$13-'СЕТ СН'!$F$23</f>
        <v>-160.51264257999998</v>
      </c>
      <c r="W372" s="37">
        <f>SUMIFS(СВЦЭМ!$K$34:$K$777,СВЦЭМ!$A$34:$A$777,$A372,СВЦЭМ!$B$34:$B$777,W$366)+'СЕТ СН'!$F$13-'СЕТ СН'!$F$23</f>
        <v>-120.37481772000001</v>
      </c>
      <c r="X372" s="37">
        <f>SUMIFS(СВЦЭМ!$K$34:$K$777,СВЦЭМ!$A$34:$A$777,$A372,СВЦЭМ!$B$34:$B$777,X$366)+'СЕТ СН'!$F$13-'СЕТ СН'!$F$23</f>
        <v>-56.877404009999964</v>
      </c>
      <c r="Y372" s="37">
        <f>SUMIFS(СВЦЭМ!$K$34:$K$777,СВЦЭМ!$A$34:$A$777,$A372,СВЦЭМ!$B$34:$B$777,Y$366)+'СЕТ СН'!$F$13-'СЕТ СН'!$F$23</f>
        <v>-7.0474230900000521</v>
      </c>
    </row>
    <row r="373" spans="1:25" ht="15.75" x14ac:dyDescent="0.2">
      <c r="A373" s="36">
        <f t="shared" si="10"/>
        <v>42954</v>
      </c>
      <c r="B373" s="37">
        <f>SUMIFS(СВЦЭМ!$K$34:$K$777,СВЦЭМ!$A$34:$A$777,$A373,СВЦЭМ!$B$34:$B$777,B$366)+'СЕТ СН'!$F$13-'СЕТ СН'!$F$23</f>
        <v>126.06276937999996</v>
      </c>
      <c r="C373" s="37">
        <f>SUMIFS(СВЦЭМ!$K$34:$K$777,СВЦЭМ!$A$34:$A$777,$A373,СВЦЭМ!$B$34:$B$777,C$366)+'СЕТ СН'!$F$13-'СЕТ СН'!$F$23</f>
        <v>153.46068044000003</v>
      </c>
      <c r="D373" s="37">
        <f>SUMIFS(СВЦЭМ!$K$34:$K$777,СВЦЭМ!$A$34:$A$777,$A373,СВЦЭМ!$B$34:$B$777,D$366)+'СЕТ СН'!$F$13-'СЕТ СН'!$F$23</f>
        <v>144.51132229999996</v>
      </c>
      <c r="E373" s="37">
        <f>SUMIFS(СВЦЭМ!$K$34:$K$777,СВЦЭМ!$A$34:$A$777,$A373,СВЦЭМ!$B$34:$B$777,E$366)+'СЕТ СН'!$F$13-'СЕТ СН'!$F$23</f>
        <v>140.70722894999994</v>
      </c>
      <c r="F373" s="37">
        <f>SUMIFS(СВЦЭМ!$K$34:$K$777,СВЦЭМ!$A$34:$A$777,$A373,СВЦЭМ!$B$34:$B$777,F$366)+'СЕТ СН'!$F$13-'СЕТ СН'!$F$23</f>
        <v>137.73459562999994</v>
      </c>
      <c r="G373" s="37">
        <f>SUMIFS(СВЦЭМ!$K$34:$K$777,СВЦЭМ!$A$34:$A$777,$A373,СВЦЭМ!$B$34:$B$777,G$366)+'СЕТ СН'!$F$13-'СЕТ СН'!$F$23</f>
        <v>142.33747595</v>
      </c>
      <c r="H373" s="37">
        <f>SUMIFS(СВЦЭМ!$K$34:$K$777,СВЦЭМ!$A$34:$A$777,$A373,СВЦЭМ!$B$34:$B$777,H$366)+'СЕТ СН'!$F$13-'СЕТ СН'!$F$23</f>
        <v>156.30898723999996</v>
      </c>
      <c r="I373" s="37">
        <f>SUMIFS(СВЦЭМ!$K$34:$K$777,СВЦЭМ!$A$34:$A$777,$A373,СВЦЭМ!$B$34:$B$777,I$366)+'СЕТ СН'!$F$13-'СЕТ СН'!$F$23</f>
        <v>70.375750509999989</v>
      </c>
      <c r="J373" s="37">
        <f>SUMIFS(СВЦЭМ!$K$34:$K$777,СВЦЭМ!$A$34:$A$777,$A373,СВЦЭМ!$B$34:$B$777,J$366)+'СЕТ СН'!$F$13-'СЕТ СН'!$F$23</f>
        <v>-49.228310090000036</v>
      </c>
      <c r="K373" s="37">
        <f>SUMIFS(СВЦЭМ!$K$34:$K$777,СВЦЭМ!$A$34:$A$777,$A373,СВЦЭМ!$B$34:$B$777,K$366)+'СЕТ СН'!$F$13-'СЕТ СН'!$F$23</f>
        <v>-124.62039772999998</v>
      </c>
      <c r="L373" s="37">
        <f>SUMIFS(СВЦЭМ!$K$34:$K$777,СВЦЭМ!$A$34:$A$777,$A373,СВЦЭМ!$B$34:$B$777,L$366)+'СЕТ СН'!$F$13-'СЕТ СН'!$F$23</f>
        <v>-166.97271889000001</v>
      </c>
      <c r="M373" s="37">
        <f>SUMIFS(СВЦЭМ!$K$34:$K$777,СВЦЭМ!$A$34:$A$777,$A373,СВЦЭМ!$B$34:$B$777,M$366)+'СЕТ СН'!$F$13-'СЕТ СН'!$F$23</f>
        <v>-169.45572614000002</v>
      </c>
      <c r="N373" s="37">
        <f>SUMIFS(СВЦЭМ!$K$34:$K$777,СВЦЭМ!$A$34:$A$777,$A373,СВЦЭМ!$B$34:$B$777,N$366)+'СЕТ СН'!$F$13-'СЕТ СН'!$F$23</f>
        <v>-166.79906973999999</v>
      </c>
      <c r="O373" s="37">
        <f>SUMIFS(СВЦЭМ!$K$34:$K$777,СВЦЭМ!$A$34:$A$777,$A373,СВЦЭМ!$B$34:$B$777,O$366)+'СЕТ СН'!$F$13-'СЕТ СН'!$F$23</f>
        <v>-177.931488</v>
      </c>
      <c r="P373" s="37">
        <f>SUMIFS(СВЦЭМ!$K$34:$K$777,СВЦЭМ!$A$34:$A$777,$A373,СВЦЭМ!$B$34:$B$777,P$366)+'СЕТ СН'!$F$13-'СЕТ СН'!$F$23</f>
        <v>-168.55115283999999</v>
      </c>
      <c r="Q373" s="37">
        <f>SUMIFS(СВЦЭМ!$K$34:$K$777,СВЦЭМ!$A$34:$A$777,$A373,СВЦЭМ!$B$34:$B$777,Q$366)+'СЕТ СН'!$F$13-'СЕТ СН'!$F$23</f>
        <v>-167.42209695000003</v>
      </c>
      <c r="R373" s="37">
        <f>SUMIFS(СВЦЭМ!$K$34:$K$777,СВЦЭМ!$A$34:$A$777,$A373,СВЦЭМ!$B$34:$B$777,R$366)+'СЕТ СН'!$F$13-'СЕТ СН'!$F$23</f>
        <v>-166.16316459000001</v>
      </c>
      <c r="S373" s="37">
        <f>SUMIFS(СВЦЭМ!$K$34:$K$777,СВЦЭМ!$A$34:$A$777,$A373,СВЦЭМ!$B$34:$B$777,S$366)+'СЕТ СН'!$F$13-'СЕТ СН'!$F$23</f>
        <v>-172.13097557999998</v>
      </c>
      <c r="T373" s="37">
        <f>SUMIFS(СВЦЭМ!$K$34:$K$777,СВЦЭМ!$A$34:$A$777,$A373,СВЦЭМ!$B$34:$B$777,T$366)+'СЕТ СН'!$F$13-'СЕТ СН'!$F$23</f>
        <v>-169.22519749000003</v>
      </c>
      <c r="U373" s="37">
        <f>SUMIFS(СВЦЭМ!$K$34:$K$777,СВЦЭМ!$A$34:$A$777,$A373,СВЦЭМ!$B$34:$B$777,U$366)+'СЕТ СН'!$F$13-'СЕТ СН'!$F$23</f>
        <v>-170.42187307</v>
      </c>
      <c r="V373" s="37">
        <f>SUMIFS(СВЦЭМ!$K$34:$K$777,СВЦЭМ!$A$34:$A$777,$A373,СВЦЭМ!$B$34:$B$777,V$366)+'СЕТ СН'!$F$13-'СЕТ СН'!$F$23</f>
        <v>-153.36550464999999</v>
      </c>
      <c r="W373" s="37">
        <f>SUMIFS(СВЦЭМ!$K$34:$K$777,СВЦЭМ!$A$34:$A$777,$A373,СВЦЭМ!$B$34:$B$777,W$366)+'СЕТ СН'!$F$13-'СЕТ СН'!$F$23</f>
        <v>-109.66539356999999</v>
      </c>
      <c r="X373" s="37">
        <f>SUMIFS(СВЦЭМ!$K$34:$K$777,СВЦЭМ!$A$34:$A$777,$A373,СВЦЭМ!$B$34:$B$777,X$366)+'СЕТ СН'!$F$13-'СЕТ СН'!$F$23</f>
        <v>-35.941241750000017</v>
      </c>
      <c r="Y373" s="37">
        <f>SUMIFS(СВЦЭМ!$K$34:$K$777,СВЦЭМ!$A$34:$A$777,$A373,СВЦЭМ!$B$34:$B$777,Y$366)+'СЕТ СН'!$F$13-'СЕТ СН'!$F$23</f>
        <v>31.836461490000033</v>
      </c>
    </row>
    <row r="374" spans="1:25" ht="15.75" x14ac:dyDescent="0.2">
      <c r="A374" s="36">
        <f t="shared" si="10"/>
        <v>42955</v>
      </c>
      <c r="B374" s="37">
        <f>SUMIFS(СВЦЭМ!$K$34:$K$777,СВЦЭМ!$A$34:$A$777,$A374,СВЦЭМ!$B$34:$B$777,B$366)+'СЕТ СН'!$F$13-'СЕТ СН'!$F$23</f>
        <v>89.877801819999945</v>
      </c>
      <c r="C374" s="37">
        <f>SUMIFS(СВЦЭМ!$K$34:$K$777,СВЦЭМ!$A$34:$A$777,$A374,СВЦЭМ!$B$34:$B$777,C$366)+'СЕТ СН'!$F$13-'СЕТ СН'!$F$23</f>
        <v>145.79904544999999</v>
      </c>
      <c r="D374" s="37">
        <f>SUMIFS(СВЦЭМ!$K$34:$K$777,СВЦЭМ!$A$34:$A$777,$A374,СВЦЭМ!$B$34:$B$777,D$366)+'СЕТ СН'!$F$13-'СЕТ СН'!$F$23</f>
        <v>142.40906741000003</v>
      </c>
      <c r="E374" s="37">
        <f>SUMIFS(СВЦЭМ!$K$34:$K$777,СВЦЭМ!$A$34:$A$777,$A374,СВЦЭМ!$B$34:$B$777,E$366)+'СЕТ СН'!$F$13-'СЕТ СН'!$F$23</f>
        <v>136.09982960000002</v>
      </c>
      <c r="F374" s="37">
        <f>SUMIFS(СВЦЭМ!$K$34:$K$777,СВЦЭМ!$A$34:$A$777,$A374,СВЦЭМ!$B$34:$B$777,F$366)+'СЕТ СН'!$F$13-'СЕТ СН'!$F$23</f>
        <v>134.94543137000005</v>
      </c>
      <c r="G374" s="37">
        <f>SUMIFS(СВЦЭМ!$K$34:$K$777,СВЦЭМ!$A$34:$A$777,$A374,СВЦЭМ!$B$34:$B$777,G$366)+'СЕТ СН'!$F$13-'СЕТ СН'!$F$23</f>
        <v>138.62914060000003</v>
      </c>
      <c r="H374" s="37">
        <f>SUMIFS(СВЦЭМ!$K$34:$K$777,СВЦЭМ!$A$34:$A$777,$A374,СВЦЭМ!$B$34:$B$777,H$366)+'СЕТ СН'!$F$13-'СЕТ СН'!$F$23</f>
        <v>142.25853440000003</v>
      </c>
      <c r="I374" s="37">
        <f>SUMIFS(СВЦЭМ!$K$34:$K$777,СВЦЭМ!$A$34:$A$777,$A374,СВЦЭМ!$B$34:$B$777,I$366)+'СЕТ СН'!$F$13-'СЕТ СН'!$F$23</f>
        <v>52.21439971999996</v>
      </c>
      <c r="J374" s="37">
        <f>SUMIFS(СВЦЭМ!$K$34:$K$777,СВЦЭМ!$A$34:$A$777,$A374,СВЦЭМ!$B$34:$B$777,J$366)+'СЕТ СН'!$F$13-'СЕТ СН'!$F$23</f>
        <v>-56.82662634999997</v>
      </c>
      <c r="K374" s="37">
        <f>SUMIFS(СВЦЭМ!$K$34:$K$777,СВЦЭМ!$A$34:$A$777,$A374,СВЦЭМ!$B$34:$B$777,K$366)+'СЕТ СН'!$F$13-'СЕТ СН'!$F$23</f>
        <v>-129.70474063</v>
      </c>
      <c r="L374" s="37">
        <f>SUMIFS(СВЦЭМ!$K$34:$K$777,СВЦЭМ!$A$34:$A$777,$A374,СВЦЭМ!$B$34:$B$777,L$366)+'СЕТ СН'!$F$13-'СЕТ СН'!$F$23</f>
        <v>-176.13933593000002</v>
      </c>
      <c r="M374" s="37">
        <f>SUMIFS(СВЦЭМ!$K$34:$K$777,СВЦЭМ!$A$34:$A$777,$A374,СВЦЭМ!$B$34:$B$777,M$366)+'СЕТ СН'!$F$13-'СЕТ СН'!$F$23</f>
        <v>-180.94948034999999</v>
      </c>
      <c r="N374" s="37">
        <f>SUMIFS(СВЦЭМ!$K$34:$K$777,СВЦЭМ!$A$34:$A$777,$A374,СВЦЭМ!$B$34:$B$777,N$366)+'СЕТ СН'!$F$13-'СЕТ СН'!$F$23</f>
        <v>-178.92451631</v>
      </c>
      <c r="O374" s="37">
        <f>SUMIFS(СВЦЭМ!$K$34:$K$777,СВЦЭМ!$A$34:$A$777,$A374,СВЦЭМ!$B$34:$B$777,O$366)+'СЕТ СН'!$F$13-'СЕТ СН'!$F$23</f>
        <v>-188.38780817999998</v>
      </c>
      <c r="P374" s="37">
        <f>SUMIFS(СВЦЭМ!$K$34:$K$777,СВЦЭМ!$A$34:$A$777,$A374,СВЦЭМ!$B$34:$B$777,P$366)+'СЕТ СН'!$F$13-'СЕТ СН'!$F$23</f>
        <v>-177.26277955</v>
      </c>
      <c r="Q374" s="37">
        <f>SUMIFS(СВЦЭМ!$K$34:$K$777,СВЦЭМ!$A$34:$A$777,$A374,СВЦЭМ!$B$34:$B$777,Q$366)+'СЕТ СН'!$F$13-'СЕТ СН'!$F$23</f>
        <v>-172.44925303999997</v>
      </c>
      <c r="R374" s="37">
        <f>SUMIFS(СВЦЭМ!$K$34:$K$777,СВЦЭМ!$A$34:$A$777,$A374,СВЦЭМ!$B$34:$B$777,R$366)+'СЕТ СН'!$F$13-'СЕТ СН'!$F$23</f>
        <v>-171.84429577999998</v>
      </c>
      <c r="S374" s="37">
        <f>SUMIFS(СВЦЭМ!$K$34:$K$777,СВЦЭМ!$A$34:$A$777,$A374,СВЦЭМ!$B$34:$B$777,S$366)+'СЕТ СН'!$F$13-'СЕТ СН'!$F$23</f>
        <v>-182.03672939</v>
      </c>
      <c r="T374" s="37">
        <f>SUMIFS(СВЦЭМ!$K$34:$K$777,СВЦЭМ!$A$34:$A$777,$A374,СВЦЭМ!$B$34:$B$777,T$366)+'СЕТ СН'!$F$13-'СЕТ СН'!$F$23</f>
        <v>-170.33183615000002</v>
      </c>
      <c r="U374" s="37">
        <f>SUMIFS(СВЦЭМ!$K$34:$K$777,СВЦЭМ!$A$34:$A$777,$A374,СВЦЭМ!$B$34:$B$777,U$366)+'СЕТ СН'!$F$13-'СЕТ СН'!$F$23</f>
        <v>-171.39968584000002</v>
      </c>
      <c r="V374" s="37">
        <f>SUMIFS(СВЦЭМ!$K$34:$K$777,СВЦЭМ!$A$34:$A$777,$A374,СВЦЭМ!$B$34:$B$777,V$366)+'СЕТ СН'!$F$13-'СЕТ СН'!$F$23</f>
        <v>-154.30398752999997</v>
      </c>
      <c r="W374" s="37">
        <f>SUMIFS(СВЦЭМ!$K$34:$K$777,СВЦЭМ!$A$34:$A$777,$A374,СВЦЭМ!$B$34:$B$777,W$366)+'СЕТ СН'!$F$13-'СЕТ СН'!$F$23</f>
        <v>-107.76623171</v>
      </c>
      <c r="X374" s="37">
        <f>SUMIFS(СВЦЭМ!$K$34:$K$777,СВЦЭМ!$A$34:$A$777,$A374,СВЦЭМ!$B$34:$B$777,X$366)+'СЕТ СН'!$F$13-'СЕТ СН'!$F$23</f>
        <v>-33.321958350000045</v>
      </c>
      <c r="Y374" s="37">
        <f>SUMIFS(СВЦЭМ!$K$34:$K$777,СВЦЭМ!$A$34:$A$777,$A374,СВЦЭМ!$B$34:$B$777,Y$366)+'СЕТ СН'!$F$13-'СЕТ СН'!$F$23</f>
        <v>54.833644710000044</v>
      </c>
    </row>
    <row r="375" spans="1:25" ht="15.75" x14ac:dyDescent="0.2">
      <c r="A375" s="36">
        <f t="shared" si="10"/>
        <v>42956</v>
      </c>
      <c r="B375" s="37">
        <f>SUMIFS(СВЦЭМ!$K$34:$K$777,СВЦЭМ!$A$34:$A$777,$A375,СВЦЭМ!$B$34:$B$777,B$366)+'СЕТ СН'!$F$13-'СЕТ СН'!$F$23</f>
        <v>123.54099836</v>
      </c>
      <c r="C375" s="37">
        <f>SUMIFS(СВЦЭМ!$K$34:$K$777,СВЦЭМ!$A$34:$A$777,$A375,СВЦЭМ!$B$34:$B$777,C$366)+'СЕТ СН'!$F$13-'СЕТ СН'!$F$23</f>
        <v>130.06504593</v>
      </c>
      <c r="D375" s="37">
        <f>SUMIFS(СВЦЭМ!$K$34:$K$777,СВЦЭМ!$A$34:$A$777,$A375,СВЦЭМ!$B$34:$B$777,D$366)+'СЕТ СН'!$F$13-'СЕТ СН'!$F$23</f>
        <v>125.15420738</v>
      </c>
      <c r="E375" s="37">
        <f>SUMIFS(СВЦЭМ!$K$34:$K$777,СВЦЭМ!$A$34:$A$777,$A375,СВЦЭМ!$B$34:$B$777,E$366)+'СЕТ СН'!$F$13-'СЕТ СН'!$F$23</f>
        <v>119.55108289999998</v>
      </c>
      <c r="F375" s="37">
        <f>SUMIFS(СВЦЭМ!$K$34:$K$777,СВЦЭМ!$A$34:$A$777,$A375,СВЦЭМ!$B$34:$B$777,F$366)+'СЕТ СН'!$F$13-'СЕТ СН'!$F$23</f>
        <v>117.00949002000004</v>
      </c>
      <c r="G375" s="37">
        <f>SUMIFS(СВЦЭМ!$K$34:$K$777,СВЦЭМ!$A$34:$A$777,$A375,СВЦЭМ!$B$34:$B$777,G$366)+'СЕТ СН'!$F$13-'СЕТ СН'!$F$23</f>
        <v>121.22706917000005</v>
      </c>
      <c r="H375" s="37">
        <f>SUMIFS(СВЦЭМ!$K$34:$K$777,СВЦЭМ!$A$34:$A$777,$A375,СВЦЭМ!$B$34:$B$777,H$366)+'СЕТ СН'!$F$13-'СЕТ СН'!$F$23</f>
        <v>129.90268702000003</v>
      </c>
      <c r="I375" s="37">
        <f>SUMIFS(СВЦЭМ!$K$34:$K$777,СВЦЭМ!$A$34:$A$777,$A375,СВЦЭМ!$B$34:$B$777,I$366)+'СЕТ СН'!$F$13-'СЕТ СН'!$F$23</f>
        <v>78.198243860000048</v>
      </c>
      <c r="J375" s="37">
        <f>SUMIFS(СВЦЭМ!$K$34:$K$777,СВЦЭМ!$A$34:$A$777,$A375,СВЦЭМ!$B$34:$B$777,J$366)+'СЕТ СН'!$F$13-'СЕТ СН'!$F$23</f>
        <v>-6.147149249999984</v>
      </c>
      <c r="K375" s="37">
        <f>SUMIFS(СВЦЭМ!$K$34:$K$777,СВЦЭМ!$A$34:$A$777,$A375,СВЦЭМ!$B$34:$B$777,K$366)+'СЕТ СН'!$F$13-'СЕТ СН'!$F$23</f>
        <v>-91.582943750000027</v>
      </c>
      <c r="L375" s="37">
        <f>SUMIFS(СВЦЭМ!$K$34:$K$777,СВЦЭМ!$A$34:$A$777,$A375,СВЦЭМ!$B$34:$B$777,L$366)+'СЕТ СН'!$F$13-'СЕТ СН'!$F$23</f>
        <v>-153.73412459999997</v>
      </c>
      <c r="M375" s="37">
        <f>SUMIFS(СВЦЭМ!$K$34:$K$777,СВЦЭМ!$A$34:$A$777,$A375,СВЦЭМ!$B$34:$B$777,M$366)+'СЕТ СН'!$F$13-'СЕТ СН'!$F$23</f>
        <v>-172.33965490000003</v>
      </c>
      <c r="N375" s="37">
        <f>SUMIFS(СВЦЭМ!$K$34:$K$777,СВЦЭМ!$A$34:$A$777,$A375,СВЦЭМ!$B$34:$B$777,N$366)+'СЕТ СН'!$F$13-'СЕТ СН'!$F$23</f>
        <v>-168.99029632000003</v>
      </c>
      <c r="O375" s="37">
        <f>SUMIFS(СВЦЭМ!$K$34:$K$777,СВЦЭМ!$A$34:$A$777,$A375,СВЦЭМ!$B$34:$B$777,O$366)+'СЕТ СН'!$F$13-'СЕТ СН'!$F$23</f>
        <v>-175.74060571000001</v>
      </c>
      <c r="P375" s="37">
        <f>SUMIFS(СВЦЭМ!$K$34:$K$777,СВЦЭМ!$A$34:$A$777,$A375,СВЦЭМ!$B$34:$B$777,P$366)+'СЕТ СН'!$F$13-'СЕТ СН'!$F$23</f>
        <v>-166.07045591999997</v>
      </c>
      <c r="Q375" s="37">
        <f>SUMIFS(СВЦЭМ!$K$34:$K$777,СВЦЭМ!$A$34:$A$777,$A375,СВЦЭМ!$B$34:$B$777,Q$366)+'СЕТ СН'!$F$13-'СЕТ СН'!$F$23</f>
        <v>-164.21387480999999</v>
      </c>
      <c r="R375" s="37">
        <f>SUMIFS(СВЦЭМ!$K$34:$K$777,СВЦЭМ!$A$34:$A$777,$A375,СВЦЭМ!$B$34:$B$777,R$366)+'СЕТ СН'!$F$13-'СЕТ СН'!$F$23</f>
        <v>-160.00473397000002</v>
      </c>
      <c r="S375" s="37">
        <f>SUMIFS(СВЦЭМ!$K$34:$K$777,СВЦЭМ!$A$34:$A$777,$A375,СВЦЭМ!$B$34:$B$777,S$366)+'СЕТ СН'!$F$13-'СЕТ СН'!$F$23</f>
        <v>-167.31376504000002</v>
      </c>
      <c r="T375" s="37">
        <f>SUMIFS(СВЦЭМ!$K$34:$K$777,СВЦЭМ!$A$34:$A$777,$A375,СВЦЭМ!$B$34:$B$777,T$366)+'СЕТ СН'!$F$13-'СЕТ СН'!$F$23</f>
        <v>-162.40019459000001</v>
      </c>
      <c r="U375" s="37">
        <f>SUMIFS(СВЦЭМ!$K$34:$K$777,СВЦЭМ!$A$34:$A$777,$A375,СВЦЭМ!$B$34:$B$777,U$366)+'СЕТ СН'!$F$13-'СЕТ СН'!$F$23</f>
        <v>-162.03314567000001</v>
      </c>
      <c r="V375" s="37">
        <f>SUMIFS(СВЦЭМ!$K$34:$K$777,СВЦЭМ!$A$34:$A$777,$A375,СВЦЭМ!$B$34:$B$777,V$366)+'СЕТ СН'!$F$13-'СЕТ СН'!$F$23</f>
        <v>-147.07511897000001</v>
      </c>
      <c r="W375" s="37">
        <f>SUMIFS(СВЦЭМ!$K$34:$K$777,СВЦЭМ!$A$34:$A$777,$A375,СВЦЭМ!$B$34:$B$777,W$366)+'СЕТ СН'!$F$13-'СЕТ СН'!$F$23</f>
        <v>-103.30599568999997</v>
      </c>
      <c r="X375" s="37">
        <f>SUMIFS(СВЦЭМ!$K$34:$K$777,СВЦЭМ!$A$34:$A$777,$A375,СВЦЭМ!$B$34:$B$777,X$366)+'СЕТ СН'!$F$13-'СЕТ СН'!$F$23</f>
        <v>-72.320531689999996</v>
      </c>
      <c r="Y375" s="37">
        <f>SUMIFS(СВЦЭМ!$K$34:$K$777,СВЦЭМ!$A$34:$A$777,$A375,СВЦЭМ!$B$34:$B$777,Y$366)+'СЕТ СН'!$F$13-'СЕТ СН'!$F$23</f>
        <v>-48.026860950000014</v>
      </c>
    </row>
    <row r="376" spans="1:25" ht="15.75" x14ac:dyDescent="0.2">
      <c r="A376" s="36">
        <f t="shared" si="10"/>
        <v>42957</v>
      </c>
      <c r="B376" s="37">
        <f>SUMIFS(СВЦЭМ!$K$34:$K$777,СВЦЭМ!$A$34:$A$777,$A376,СВЦЭМ!$B$34:$B$777,B$366)+'СЕТ СН'!$F$13-'СЕТ СН'!$F$23</f>
        <v>-66.246737720000056</v>
      </c>
      <c r="C376" s="37">
        <f>SUMIFS(СВЦЭМ!$K$34:$K$777,СВЦЭМ!$A$34:$A$777,$A376,СВЦЭМ!$B$34:$B$777,C$366)+'СЕТ СН'!$F$13-'СЕТ СН'!$F$23</f>
        <v>-46.26292103000003</v>
      </c>
      <c r="D376" s="37">
        <f>SUMIFS(СВЦЭМ!$K$34:$K$777,СВЦЭМ!$A$34:$A$777,$A376,СВЦЭМ!$B$34:$B$777,D$366)+'СЕТ СН'!$F$13-'СЕТ СН'!$F$23</f>
        <v>-38.004092620000051</v>
      </c>
      <c r="E376" s="37">
        <f>SUMIFS(СВЦЭМ!$K$34:$K$777,СВЦЭМ!$A$34:$A$777,$A376,СВЦЭМ!$B$34:$B$777,E$366)+'СЕТ СН'!$F$13-'СЕТ СН'!$F$23</f>
        <v>-30.006178739999996</v>
      </c>
      <c r="F376" s="37">
        <f>SUMIFS(СВЦЭМ!$K$34:$K$777,СВЦЭМ!$A$34:$A$777,$A376,СВЦЭМ!$B$34:$B$777,F$366)+'СЕТ СН'!$F$13-'СЕТ СН'!$F$23</f>
        <v>-24.521097840000039</v>
      </c>
      <c r="G376" s="37">
        <f>SUMIFS(СВЦЭМ!$K$34:$K$777,СВЦЭМ!$A$34:$A$777,$A376,СВЦЭМ!$B$34:$B$777,G$366)+'СЕТ СН'!$F$13-'СЕТ СН'!$F$23</f>
        <v>-24.293860389999963</v>
      </c>
      <c r="H376" s="37">
        <f>SUMIFS(СВЦЭМ!$K$34:$K$777,СВЦЭМ!$A$34:$A$777,$A376,СВЦЭМ!$B$34:$B$777,H$366)+'СЕТ СН'!$F$13-'СЕТ СН'!$F$23</f>
        <v>-20.785565010000028</v>
      </c>
      <c r="I376" s="37">
        <f>SUMIFS(СВЦЭМ!$K$34:$K$777,СВЦЭМ!$A$34:$A$777,$A376,СВЦЭМ!$B$34:$B$777,I$366)+'СЕТ СН'!$F$13-'СЕТ СН'!$F$23</f>
        <v>-30.306569439999976</v>
      </c>
      <c r="J376" s="37">
        <f>SUMIFS(СВЦЭМ!$K$34:$K$777,СВЦЭМ!$A$34:$A$777,$A376,СВЦЭМ!$B$34:$B$777,J$366)+'СЕТ СН'!$F$13-'СЕТ СН'!$F$23</f>
        <v>-29.722566580000034</v>
      </c>
      <c r="K376" s="37">
        <f>SUMIFS(СВЦЭМ!$K$34:$K$777,СВЦЭМ!$A$34:$A$777,$A376,СВЦЭМ!$B$34:$B$777,K$366)+'СЕТ СН'!$F$13-'СЕТ СН'!$F$23</f>
        <v>-42.216635259999975</v>
      </c>
      <c r="L376" s="37">
        <f>SUMIFS(СВЦЭМ!$K$34:$K$777,СВЦЭМ!$A$34:$A$777,$A376,СВЦЭМ!$B$34:$B$777,L$366)+'СЕТ СН'!$F$13-'СЕТ СН'!$F$23</f>
        <v>-100.09780710000001</v>
      </c>
      <c r="M376" s="37">
        <f>SUMIFS(СВЦЭМ!$K$34:$K$777,СВЦЭМ!$A$34:$A$777,$A376,СВЦЭМ!$B$34:$B$777,M$366)+'СЕТ СН'!$F$13-'СЕТ СН'!$F$23</f>
        <v>-122.78128077000002</v>
      </c>
      <c r="N376" s="37">
        <f>SUMIFS(СВЦЭМ!$K$34:$K$777,СВЦЭМ!$A$34:$A$777,$A376,СВЦЭМ!$B$34:$B$777,N$366)+'СЕТ СН'!$F$13-'СЕТ СН'!$F$23</f>
        <v>-126.34555535999999</v>
      </c>
      <c r="O376" s="37">
        <f>SUMIFS(СВЦЭМ!$K$34:$K$777,СВЦЭМ!$A$34:$A$777,$A376,СВЦЭМ!$B$34:$B$777,O$366)+'СЕТ СН'!$F$13-'СЕТ СН'!$F$23</f>
        <v>-124.91742504000001</v>
      </c>
      <c r="P376" s="37">
        <f>SUMIFS(СВЦЭМ!$K$34:$K$777,СВЦЭМ!$A$34:$A$777,$A376,СВЦЭМ!$B$34:$B$777,P$366)+'СЕТ СН'!$F$13-'СЕТ СН'!$F$23</f>
        <v>-123.78774334000002</v>
      </c>
      <c r="Q376" s="37">
        <f>SUMIFS(СВЦЭМ!$K$34:$K$777,СВЦЭМ!$A$34:$A$777,$A376,СВЦЭМ!$B$34:$B$777,Q$366)+'СЕТ СН'!$F$13-'СЕТ СН'!$F$23</f>
        <v>-124.83753474000002</v>
      </c>
      <c r="R376" s="37">
        <f>SUMIFS(СВЦЭМ!$K$34:$K$777,СВЦЭМ!$A$34:$A$777,$A376,СВЦЭМ!$B$34:$B$777,R$366)+'СЕТ СН'!$F$13-'СЕТ СН'!$F$23</f>
        <v>-128.45749470999999</v>
      </c>
      <c r="S376" s="37">
        <f>SUMIFS(СВЦЭМ!$K$34:$K$777,СВЦЭМ!$A$34:$A$777,$A376,СВЦЭМ!$B$34:$B$777,S$366)+'СЕТ СН'!$F$13-'СЕТ СН'!$F$23</f>
        <v>-128.43829278999999</v>
      </c>
      <c r="T376" s="37">
        <f>SUMIFS(СВЦЭМ!$K$34:$K$777,СВЦЭМ!$A$34:$A$777,$A376,СВЦЭМ!$B$34:$B$777,T$366)+'СЕТ СН'!$F$13-'СЕТ СН'!$F$23</f>
        <v>-129.97086418999999</v>
      </c>
      <c r="U376" s="37">
        <f>SUMIFS(СВЦЭМ!$K$34:$K$777,СВЦЭМ!$A$34:$A$777,$A376,СВЦЭМ!$B$34:$B$777,U$366)+'СЕТ СН'!$F$13-'СЕТ СН'!$F$23</f>
        <v>-130.66328809999999</v>
      </c>
      <c r="V376" s="37">
        <f>SUMIFS(СВЦЭМ!$K$34:$K$777,СВЦЭМ!$A$34:$A$777,$A376,СВЦЭМ!$B$34:$B$777,V$366)+'СЕТ СН'!$F$13-'СЕТ СН'!$F$23</f>
        <v>-104.40669235000001</v>
      </c>
      <c r="W376" s="37">
        <f>SUMIFS(СВЦЭМ!$K$34:$K$777,СВЦЭМ!$A$34:$A$777,$A376,СВЦЭМ!$B$34:$B$777,W$366)+'СЕТ СН'!$F$13-'СЕТ СН'!$F$23</f>
        <v>-50.794153540000025</v>
      </c>
      <c r="X376" s="37">
        <f>SUMIFS(СВЦЭМ!$K$34:$K$777,СВЦЭМ!$A$34:$A$777,$A376,СВЦЭМ!$B$34:$B$777,X$366)+'СЕТ СН'!$F$13-'СЕТ СН'!$F$23</f>
        <v>-40.267616230000044</v>
      </c>
      <c r="Y376" s="37">
        <f>SUMIFS(СВЦЭМ!$K$34:$K$777,СВЦЭМ!$A$34:$A$777,$A376,СВЦЭМ!$B$34:$B$777,Y$366)+'СЕТ СН'!$F$13-'СЕТ СН'!$F$23</f>
        <v>-41.456220700000017</v>
      </c>
    </row>
    <row r="377" spans="1:25" ht="15.75" x14ac:dyDescent="0.2">
      <c r="A377" s="36">
        <f t="shared" si="10"/>
        <v>42958</v>
      </c>
      <c r="B377" s="37">
        <f>SUMIFS(СВЦЭМ!$K$34:$K$777,СВЦЭМ!$A$34:$A$777,$A377,СВЦЭМ!$B$34:$B$777,B$366)+'СЕТ СН'!$F$13-'СЕТ СН'!$F$23</f>
        <v>-45.038545160000012</v>
      </c>
      <c r="C377" s="37">
        <f>SUMIFS(СВЦЭМ!$K$34:$K$777,СВЦЭМ!$A$34:$A$777,$A377,СВЦЭМ!$B$34:$B$777,C$366)+'СЕТ СН'!$F$13-'СЕТ СН'!$F$23</f>
        <v>-45.92150350999998</v>
      </c>
      <c r="D377" s="37">
        <f>SUMIFS(СВЦЭМ!$K$34:$K$777,СВЦЭМ!$A$34:$A$777,$A377,СВЦЭМ!$B$34:$B$777,D$366)+'СЕТ СН'!$F$13-'СЕТ СН'!$F$23</f>
        <v>-41.328494920000026</v>
      </c>
      <c r="E377" s="37">
        <f>SUMIFS(СВЦЭМ!$K$34:$K$777,СВЦЭМ!$A$34:$A$777,$A377,СВЦЭМ!$B$34:$B$777,E$366)+'СЕТ СН'!$F$13-'СЕТ СН'!$F$23</f>
        <v>-36.089512900000045</v>
      </c>
      <c r="F377" s="37">
        <f>SUMIFS(СВЦЭМ!$K$34:$K$777,СВЦЭМ!$A$34:$A$777,$A377,СВЦЭМ!$B$34:$B$777,F$366)+'СЕТ СН'!$F$13-'СЕТ СН'!$F$23</f>
        <v>-32.498035749999985</v>
      </c>
      <c r="G377" s="37">
        <f>SUMIFS(СВЦЭМ!$K$34:$K$777,СВЦЭМ!$A$34:$A$777,$A377,СВЦЭМ!$B$34:$B$777,G$366)+'СЕТ СН'!$F$13-'СЕТ СН'!$F$23</f>
        <v>-37.455209500000024</v>
      </c>
      <c r="H377" s="37">
        <f>SUMIFS(СВЦЭМ!$K$34:$K$777,СВЦЭМ!$A$34:$A$777,$A377,СВЦЭМ!$B$34:$B$777,H$366)+'СЕТ СН'!$F$13-'СЕТ СН'!$F$23</f>
        <v>-35.930853650000017</v>
      </c>
      <c r="I377" s="37">
        <f>SUMIFS(СВЦЭМ!$K$34:$K$777,СВЦЭМ!$A$34:$A$777,$A377,СВЦЭМ!$B$34:$B$777,I$366)+'СЕТ СН'!$F$13-'СЕТ СН'!$F$23</f>
        <v>-30.585153719999994</v>
      </c>
      <c r="J377" s="37">
        <f>SUMIFS(СВЦЭМ!$K$34:$K$777,СВЦЭМ!$A$34:$A$777,$A377,СВЦЭМ!$B$34:$B$777,J$366)+'СЕТ СН'!$F$13-'СЕТ СН'!$F$23</f>
        <v>-28.81178940999996</v>
      </c>
      <c r="K377" s="37">
        <f>SUMIFS(СВЦЭМ!$K$34:$K$777,СВЦЭМ!$A$34:$A$777,$A377,СВЦЭМ!$B$34:$B$777,K$366)+'СЕТ СН'!$F$13-'СЕТ СН'!$F$23</f>
        <v>-38.247187560000043</v>
      </c>
      <c r="L377" s="37">
        <f>SUMIFS(СВЦЭМ!$K$34:$K$777,СВЦЭМ!$A$34:$A$777,$A377,СВЦЭМ!$B$34:$B$777,L$366)+'СЕТ СН'!$F$13-'СЕТ СН'!$F$23</f>
        <v>-100.10283023</v>
      </c>
      <c r="M377" s="37">
        <f>SUMIFS(СВЦЭМ!$K$34:$K$777,СВЦЭМ!$A$34:$A$777,$A377,СВЦЭМ!$B$34:$B$777,M$366)+'СЕТ СН'!$F$13-'СЕТ СН'!$F$23</f>
        <v>-123.45966693999998</v>
      </c>
      <c r="N377" s="37">
        <f>SUMIFS(СВЦЭМ!$K$34:$K$777,СВЦЭМ!$A$34:$A$777,$A377,СВЦЭМ!$B$34:$B$777,N$366)+'СЕТ СН'!$F$13-'СЕТ СН'!$F$23</f>
        <v>-124.90931782000001</v>
      </c>
      <c r="O377" s="37">
        <f>SUMIFS(СВЦЭМ!$K$34:$K$777,СВЦЭМ!$A$34:$A$777,$A377,СВЦЭМ!$B$34:$B$777,O$366)+'СЕТ СН'!$F$13-'СЕТ СН'!$F$23</f>
        <v>-125.23679241999997</v>
      </c>
      <c r="P377" s="37">
        <f>SUMIFS(СВЦЭМ!$K$34:$K$777,СВЦЭМ!$A$34:$A$777,$A377,СВЦЭМ!$B$34:$B$777,P$366)+'СЕТ СН'!$F$13-'СЕТ СН'!$F$23</f>
        <v>-124.11252624000002</v>
      </c>
      <c r="Q377" s="37">
        <f>SUMIFS(СВЦЭМ!$K$34:$K$777,СВЦЭМ!$A$34:$A$777,$A377,СВЦЭМ!$B$34:$B$777,Q$366)+'СЕТ СН'!$F$13-'СЕТ СН'!$F$23</f>
        <v>-125.83729046000002</v>
      </c>
      <c r="R377" s="37">
        <f>SUMIFS(СВЦЭМ!$K$34:$K$777,СВЦЭМ!$A$34:$A$777,$A377,СВЦЭМ!$B$34:$B$777,R$366)+'СЕТ СН'!$F$13-'СЕТ СН'!$F$23</f>
        <v>-129.82257894999998</v>
      </c>
      <c r="S377" s="37">
        <f>SUMIFS(СВЦЭМ!$K$34:$K$777,СВЦЭМ!$A$34:$A$777,$A377,СВЦЭМ!$B$34:$B$777,S$366)+'СЕТ СН'!$F$13-'СЕТ СН'!$F$23</f>
        <v>-131.80127128999999</v>
      </c>
      <c r="T377" s="37">
        <f>SUMIFS(СВЦЭМ!$K$34:$K$777,СВЦЭМ!$A$34:$A$777,$A377,СВЦЭМ!$B$34:$B$777,T$366)+'СЕТ СН'!$F$13-'СЕТ СН'!$F$23</f>
        <v>-136.67424306999999</v>
      </c>
      <c r="U377" s="37">
        <f>SUMIFS(СВЦЭМ!$K$34:$K$777,СВЦЭМ!$A$34:$A$777,$A377,СВЦЭМ!$B$34:$B$777,U$366)+'СЕТ СН'!$F$13-'СЕТ СН'!$F$23</f>
        <v>-140.88970539000002</v>
      </c>
      <c r="V377" s="37">
        <f>SUMIFS(СВЦЭМ!$K$34:$K$777,СВЦЭМ!$A$34:$A$777,$A377,СВЦЭМ!$B$34:$B$777,V$366)+'СЕТ СН'!$F$13-'СЕТ СН'!$F$23</f>
        <v>-116.36351814</v>
      </c>
      <c r="W377" s="37">
        <f>SUMIFS(СВЦЭМ!$K$34:$K$777,СВЦЭМ!$A$34:$A$777,$A377,СВЦЭМ!$B$34:$B$777,W$366)+'СЕТ СН'!$F$13-'СЕТ СН'!$F$23</f>
        <v>-74.735811360000014</v>
      </c>
      <c r="X377" s="37">
        <f>SUMIFS(СВЦЭМ!$K$34:$K$777,СВЦЭМ!$A$34:$A$777,$A377,СВЦЭМ!$B$34:$B$777,X$366)+'СЕТ СН'!$F$13-'СЕТ СН'!$F$23</f>
        <v>-110.83724104999999</v>
      </c>
      <c r="Y377" s="37">
        <f>SUMIFS(СВЦЭМ!$K$34:$K$777,СВЦЭМ!$A$34:$A$777,$A377,СВЦЭМ!$B$34:$B$777,Y$366)+'СЕТ СН'!$F$13-'СЕТ СН'!$F$23</f>
        <v>-106.88019309999999</v>
      </c>
    </row>
    <row r="378" spans="1:25" ht="15.75" x14ac:dyDescent="0.2">
      <c r="A378" s="36">
        <f t="shared" si="10"/>
        <v>42959</v>
      </c>
      <c r="B378" s="37">
        <f>SUMIFS(СВЦЭМ!$K$34:$K$777,СВЦЭМ!$A$34:$A$777,$A378,СВЦЭМ!$B$34:$B$777,B$366)+'СЕТ СН'!$F$13-'СЕТ СН'!$F$23</f>
        <v>-65.181962060000046</v>
      </c>
      <c r="C378" s="37">
        <f>SUMIFS(СВЦЭМ!$K$34:$K$777,СВЦЭМ!$A$34:$A$777,$A378,СВЦЭМ!$B$34:$B$777,C$366)+'СЕТ СН'!$F$13-'СЕТ СН'!$F$23</f>
        <v>-32.806140890000052</v>
      </c>
      <c r="D378" s="37">
        <f>SUMIFS(СВЦЭМ!$K$34:$K$777,СВЦЭМ!$A$34:$A$777,$A378,СВЦЭМ!$B$34:$B$777,D$366)+'СЕТ СН'!$F$13-'СЕТ СН'!$F$23</f>
        <v>-19.711450300000024</v>
      </c>
      <c r="E378" s="37">
        <f>SUMIFS(СВЦЭМ!$K$34:$K$777,СВЦЭМ!$A$34:$A$777,$A378,СВЦЭМ!$B$34:$B$777,E$366)+'СЕТ СН'!$F$13-'СЕТ СН'!$F$23</f>
        <v>4.1840169600000081</v>
      </c>
      <c r="F378" s="37">
        <f>SUMIFS(СВЦЭМ!$K$34:$K$777,СВЦЭМ!$A$34:$A$777,$A378,СВЦЭМ!$B$34:$B$777,F$366)+'СЕТ СН'!$F$13-'СЕТ СН'!$F$23</f>
        <v>-7.7119059999972706E-2</v>
      </c>
      <c r="G378" s="37">
        <f>SUMIFS(СВЦЭМ!$K$34:$K$777,СВЦЭМ!$A$34:$A$777,$A378,СВЦЭМ!$B$34:$B$777,G$366)+'СЕТ СН'!$F$13-'СЕТ СН'!$F$23</f>
        <v>1.3290603899999951</v>
      </c>
      <c r="H378" s="37">
        <f>SUMIFS(СВЦЭМ!$K$34:$K$777,СВЦЭМ!$A$34:$A$777,$A378,СВЦЭМ!$B$34:$B$777,H$366)+'СЕТ СН'!$F$13-'СЕТ СН'!$F$23</f>
        <v>-10.485568899999976</v>
      </c>
      <c r="I378" s="37">
        <f>SUMIFS(СВЦЭМ!$K$34:$K$777,СВЦЭМ!$A$34:$A$777,$A378,СВЦЭМ!$B$34:$B$777,I$366)+'СЕТ СН'!$F$13-'СЕТ СН'!$F$23</f>
        <v>-4.2048153599999978</v>
      </c>
      <c r="J378" s="37">
        <f>SUMIFS(СВЦЭМ!$K$34:$K$777,СВЦЭМ!$A$34:$A$777,$A378,СВЦЭМ!$B$34:$B$777,J$366)+'СЕТ СН'!$F$13-'СЕТ СН'!$F$23</f>
        <v>-29.951132550000011</v>
      </c>
      <c r="K378" s="37">
        <f>SUMIFS(СВЦЭМ!$K$34:$K$777,СВЦЭМ!$A$34:$A$777,$A378,СВЦЭМ!$B$34:$B$777,K$366)+'СЕТ СН'!$F$13-'СЕТ СН'!$F$23</f>
        <v>-68.256391800000017</v>
      </c>
      <c r="L378" s="37">
        <f>SUMIFS(СВЦЭМ!$K$34:$K$777,СВЦЭМ!$A$34:$A$777,$A378,СВЦЭМ!$B$34:$B$777,L$366)+'СЕТ СН'!$F$13-'СЕТ СН'!$F$23</f>
        <v>-139.12191049</v>
      </c>
      <c r="M378" s="37">
        <f>SUMIFS(СВЦЭМ!$K$34:$K$777,СВЦЭМ!$A$34:$A$777,$A378,СВЦЭМ!$B$34:$B$777,M$366)+'СЕТ СН'!$F$13-'СЕТ СН'!$F$23</f>
        <v>-162.08272684999997</v>
      </c>
      <c r="N378" s="37">
        <f>SUMIFS(СВЦЭМ!$K$34:$K$777,СВЦЭМ!$A$34:$A$777,$A378,СВЦЭМ!$B$34:$B$777,N$366)+'СЕТ СН'!$F$13-'СЕТ СН'!$F$23</f>
        <v>-158.91416919</v>
      </c>
      <c r="O378" s="37">
        <f>SUMIFS(СВЦЭМ!$K$34:$K$777,СВЦЭМ!$A$34:$A$777,$A378,СВЦЭМ!$B$34:$B$777,O$366)+'СЕТ СН'!$F$13-'СЕТ СН'!$F$23</f>
        <v>-153.93993742999999</v>
      </c>
      <c r="P378" s="37">
        <f>SUMIFS(СВЦЭМ!$K$34:$K$777,СВЦЭМ!$A$34:$A$777,$A378,СВЦЭМ!$B$34:$B$777,P$366)+'СЕТ СН'!$F$13-'СЕТ СН'!$F$23</f>
        <v>-151.34136217000002</v>
      </c>
      <c r="Q378" s="37">
        <f>SUMIFS(СВЦЭМ!$K$34:$K$777,СВЦЭМ!$A$34:$A$777,$A378,СВЦЭМ!$B$34:$B$777,Q$366)+'СЕТ СН'!$F$13-'СЕТ СН'!$F$23</f>
        <v>-155.37136821000001</v>
      </c>
      <c r="R378" s="37">
        <f>SUMIFS(СВЦЭМ!$K$34:$K$777,СВЦЭМ!$A$34:$A$777,$A378,СВЦЭМ!$B$34:$B$777,R$366)+'СЕТ СН'!$F$13-'СЕТ СН'!$F$23</f>
        <v>-146.06072496000002</v>
      </c>
      <c r="S378" s="37">
        <f>SUMIFS(СВЦЭМ!$K$34:$K$777,СВЦЭМ!$A$34:$A$777,$A378,СВЦЭМ!$B$34:$B$777,S$366)+'СЕТ СН'!$F$13-'СЕТ СН'!$F$23</f>
        <v>-148.85634707999998</v>
      </c>
      <c r="T378" s="37">
        <f>SUMIFS(СВЦЭМ!$K$34:$K$777,СВЦЭМ!$A$34:$A$777,$A378,СВЦЭМ!$B$34:$B$777,T$366)+'СЕТ СН'!$F$13-'СЕТ СН'!$F$23</f>
        <v>-141.10099062</v>
      </c>
      <c r="U378" s="37">
        <f>SUMIFS(СВЦЭМ!$K$34:$K$777,СВЦЭМ!$A$34:$A$777,$A378,СВЦЭМ!$B$34:$B$777,U$366)+'СЕТ СН'!$F$13-'СЕТ СН'!$F$23</f>
        <v>-133.46718047000002</v>
      </c>
      <c r="V378" s="37">
        <f>SUMIFS(СВЦЭМ!$K$34:$K$777,СВЦЭМ!$A$34:$A$777,$A378,СВЦЭМ!$B$34:$B$777,V$366)+'СЕТ СН'!$F$13-'СЕТ СН'!$F$23</f>
        <v>-116.83558233999997</v>
      </c>
      <c r="W378" s="37">
        <f>SUMIFS(СВЦЭМ!$K$34:$K$777,СВЦЭМ!$A$34:$A$777,$A378,СВЦЭМ!$B$34:$B$777,W$366)+'СЕТ СН'!$F$13-'СЕТ СН'!$F$23</f>
        <v>-81.618708509999976</v>
      </c>
      <c r="X378" s="37">
        <f>SUMIFS(СВЦЭМ!$K$34:$K$777,СВЦЭМ!$A$34:$A$777,$A378,СВЦЭМ!$B$34:$B$777,X$366)+'СЕТ СН'!$F$13-'СЕТ СН'!$F$23</f>
        <v>-59.859163119999948</v>
      </c>
      <c r="Y378" s="37">
        <f>SUMIFS(СВЦЭМ!$K$34:$K$777,СВЦЭМ!$A$34:$A$777,$A378,СВЦЭМ!$B$34:$B$777,Y$366)+'СЕТ СН'!$F$13-'СЕТ СН'!$F$23</f>
        <v>-33.569635999999946</v>
      </c>
    </row>
    <row r="379" spans="1:25" ht="15.75" x14ac:dyDescent="0.2">
      <c r="A379" s="36">
        <f t="shared" si="10"/>
        <v>42960</v>
      </c>
      <c r="B379" s="37">
        <f>SUMIFS(СВЦЭМ!$K$34:$K$777,СВЦЭМ!$A$34:$A$777,$A379,СВЦЭМ!$B$34:$B$777,B$366)+'СЕТ СН'!$F$13-'СЕТ СН'!$F$23</f>
        <v>-91.461370960000011</v>
      </c>
      <c r="C379" s="37">
        <f>SUMIFS(СВЦЭМ!$K$34:$K$777,СВЦЭМ!$A$34:$A$777,$A379,СВЦЭМ!$B$34:$B$777,C$366)+'СЕТ СН'!$F$13-'СЕТ СН'!$F$23</f>
        <v>-31.338771510000015</v>
      </c>
      <c r="D379" s="37">
        <f>SUMIFS(СВЦЭМ!$K$34:$K$777,СВЦЭМ!$A$34:$A$777,$A379,СВЦЭМ!$B$34:$B$777,D$366)+'СЕТ СН'!$F$13-'СЕТ СН'!$F$23</f>
        <v>-41.759399039999948</v>
      </c>
      <c r="E379" s="37">
        <f>SUMIFS(СВЦЭМ!$K$34:$K$777,СВЦЭМ!$A$34:$A$777,$A379,СВЦЭМ!$B$34:$B$777,E$366)+'СЕТ СН'!$F$13-'СЕТ СН'!$F$23</f>
        <v>-44.126203020000048</v>
      </c>
      <c r="F379" s="37">
        <f>SUMIFS(СВЦЭМ!$K$34:$K$777,СВЦЭМ!$A$34:$A$777,$A379,СВЦЭМ!$B$34:$B$777,F$366)+'СЕТ СН'!$F$13-'СЕТ СН'!$F$23</f>
        <v>-32.189691710000034</v>
      </c>
      <c r="G379" s="37">
        <f>SUMIFS(СВЦЭМ!$K$34:$K$777,СВЦЭМ!$A$34:$A$777,$A379,СВЦЭМ!$B$34:$B$777,G$366)+'СЕТ СН'!$F$13-'СЕТ СН'!$F$23</f>
        <v>-34.204812199999992</v>
      </c>
      <c r="H379" s="37">
        <f>SUMIFS(СВЦЭМ!$K$34:$K$777,СВЦЭМ!$A$34:$A$777,$A379,СВЦЭМ!$B$34:$B$777,H$366)+'СЕТ СН'!$F$13-'СЕТ СН'!$F$23</f>
        <v>-29.638672309999947</v>
      </c>
      <c r="I379" s="37">
        <f>SUMIFS(СВЦЭМ!$K$34:$K$777,СВЦЭМ!$A$34:$A$777,$A379,СВЦЭМ!$B$34:$B$777,I$366)+'СЕТ СН'!$F$13-'СЕТ СН'!$F$23</f>
        <v>-57.653357359999973</v>
      </c>
      <c r="J379" s="37">
        <f>SUMIFS(СВЦЭМ!$K$34:$K$777,СВЦЭМ!$A$34:$A$777,$A379,СВЦЭМ!$B$34:$B$777,J$366)+'СЕТ СН'!$F$13-'СЕТ СН'!$F$23</f>
        <v>-88.408684310000012</v>
      </c>
      <c r="K379" s="37">
        <f>SUMIFS(СВЦЭМ!$K$34:$K$777,СВЦЭМ!$A$34:$A$777,$A379,СВЦЭМ!$B$34:$B$777,K$366)+'СЕТ СН'!$F$13-'СЕТ СН'!$F$23</f>
        <v>-88.845202719999975</v>
      </c>
      <c r="L379" s="37">
        <f>SUMIFS(СВЦЭМ!$K$34:$K$777,СВЦЭМ!$A$34:$A$777,$A379,СВЦЭМ!$B$34:$B$777,L$366)+'СЕТ СН'!$F$13-'СЕТ СН'!$F$23</f>
        <v>-105.76546345000003</v>
      </c>
      <c r="M379" s="37">
        <f>SUMIFS(СВЦЭМ!$K$34:$K$777,СВЦЭМ!$A$34:$A$777,$A379,СВЦЭМ!$B$34:$B$777,M$366)+'СЕТ СН'!$F$13-'СЕТ СН'!$F$23</f>
        <v>-128.05271458999999</v>
      </c>
      <c r="N379" s="37">
        <f>SUMIFS(СВЦЭМ!$K$34:$K$777,СВЦЭМ!$A$34:$A$777,$A379,СВЦЭМ!$B$34:$B$777,N$366)+'СЕТ СН'!$F$13-'СЕТ СН'!$F$23</f>
        <v>-128.37842294000001</v>
      </c>
      <c r="O379" s="37">
        <f>SUMIFS(СВЦЭМ!$K$34:$K$777,СВЦЭМ!$A$34:$A$777,$A379,СВЦЭМ!$B$34:$B$777,O$366)+'СЕТ СН'!$F$13-'СЕТ СН'!$F$23</f>
        <v>-129.71470217000001</v>
      </c>
      <c r="P379" s="37">
        <f>SUMIFS(СВЦЭМ!$K$34:$K$777,СВЦЭМ!$A$34:$A$777,$A379,СВЦЭМ!$B$34:$B$777,P$366)+'СЕТ СН'!$F$13-'СЕТ СН'!$F$23</f>
        <v>-126.90313153</v>
      </c>
      <c r="Q379" s="37">
        <f>SUMIFS(СВЦЭМ!$K$34:$K$777,СВЦЭМ!$A$34:$A$777,$A379,СВЦЭМ!$B$34:$B$777,Q$366)+'СЕТ СН'!$F$13-'СЕТ СН'!$F$23</f>
        <v>-129.45946269000001</v>
      </c>
      <c r="R379" s="37">
        <f>SUMIFS(СВЦЭМ!$K$34:$K$777,СВЦЭМ!$A$34:$A$777,$A379,СВЦЭМ!$B$34:$B$777,R$366)+'СЕТ СН'!$F$13-'СЕТ СН'!$F$23</f>
        <v>-136.29134988999999</v>
      </c>
      <c r="S379" s="37">
        <f>SUMIFS(СВЦЭМ!$K$34:$K$777,СВЦЭМ!$A$34:$A$777,$A379,СВЦЭМ!$B$34:$B$777,S$366)+'СЕТ СН'!$F$13-'СЕТ СН'!$F$23</f>
        <v>-134.25516587999999</v>
      </c>
      <c r="T379" s="37">
        <f>SUMIFS(СВЦЭМ!$K$34:$K$777,СВЦЭМ!$A$34:$A$777,$A379,СВЦЭМ!$B$34:$B$777,T$366)+'СЕТ СН'!$F$13-'СЕТ СН'!$F$23</f>
        <v>-131.84567269000001</v>
      </c>
      <c r="U379" s="37">
        <f>SUMIFS(СВЦЭМ!$K$34:$K$777,СВЦЭМ!$A$34:$A$777,$A379,СВЦЭМ!$B$34:$B$777,U$366)+'СЕТ СН'!$F$13-'СЕТ СН'!$F$23</f>
        <v>-133.25153734000003</v>
      </c>
      <c r="V379" s="37">
        <f>SUMIFS(СВЦЭМ!$K$34:$K$777,СВЦЭМ!$A$34:$A$777,$A379,СВЦЭМ!$B$34:$B$777,V$366)+'СЕТ СН'!$F$13-'СЕТ СН'!$F$23</f>
        <v>-111.57167478000002</v>
      </c>
      <c r="W379" s="37">
        <f>SUMIFS(СВЦЭМ!$K$34:$K$777,СВЦЭМ!$A$34:$A$777,$A379,СВЦЭМ!$B$34:$B$777,W$366)+'СЕТ СН'!$F$13-'СЕТ СН'!$F$23</f>
        <v>-65.350108139999975</v>
      </c>
      <c r="X379" s="37">
        <f>SUMIFS(СВЦЭМ!$K$34:$K$777,СВЦЭМ!$A$34:$A$777,$A379,СВЦЭМ!$B$34:$B$777,X$366)+'СЕТ СН'!$F$13-'СЕТ СН'!$F$23</f>
        <v>-80.171912210000016</v>
      </c>
      <c r="Y379" s="37">
        <f>SUMIFS(СВЦЭМ!$K$34:$K$777,СВЦЭМ!$A$34:$A$777,$A379,СВЦЭМ!$B$34:$B$777,Y$366)+'СЕТ СН'!$F$13-'СЕТ СН'!$F$23</f>
        <v>-104.41947643999998</v>
      </c>
    </row>
    <row r="380" spans="1:25" ht="15.75" x14ac:dyDescent="0.2">
      <c r="A380" s="36">
        <f t="shared" si="10"/>
        <v>42961</v>
      </c>
      <c r="B380" s="37">
        <f>SUMIFS(СВЦЭМ!$K$34:$K$777,СВЦЭМ!$A$34:$A$777,$A380,СВЦЭМ!$B$34:$B$777,B$366)+'СЕТ СН'!$F$13-'СЕТ СН'!$F$23</f>
        <v>-60.707125900000051</v>
      </c>
      <c r="C380" s="37">
        <f>SUMIFS(СВЦЭМ!$K$34:$K$777,СВЦЭМ!$A$34:$A$777,$A380,СВЦЭМ!$B$34:$B$777,C$366)+'СЕТ СН'!$F$13-'СЕТ СН'!$F$23</f>
        <v>-16.555404230000022</v>
      </c>
      <c r="D380" s="37">
        <f>SUMIFS(СВЦЭМ!$K$34:$K$777,СВЦЭМ!$A$34:$A$777,$A380,СВЦЭМ!$B$34:$B$777,D$366)+'СЕТ СН'!$F$13-'СЕТ СН'!$F$23</f>
        <v>12.06652816999997</v>
      </c>
      <c r="E380" s="37">
        <f>SUMIFS(СВЦЭМ!$K$34:$K$777,СВЦЭМ!$A$34:$A$777,$A380,СВЦЭМ!$B$34:$B$777,E$366)+'СЕТ СН'!$F$13-'СЕТ СН'!$F$23</f>
        <v>36.170180060000007</v>
      </c>
      <c r="F380" s="37">
        <f>SUMIFS(СВЦЭМ!$K$34:$K$777,СВЦЭМ!$A$34:$A$777,$A380,СВЦЭМ!$B$34:$B$777,F$366)+'СЕТ СН'!$F$13-'СЕТ СН'!$F$23</f>
        <v>43.985648409999953</v>
      </c>
      <c r="G380" s="37">
        <f>SUMIFS(СВЦЭМ!$K$34:$K$777,СВЦЭМ!$A$34:$A$777,$A380,СВЦЭМ!$B$34:$B$777,G$366)+'СЕТ СН'!$F$13-'СЕТ СН'!$F$23</f>
        <v>37.747156320000045</v>
      </c>
      <c r="H380" s="37">
        <f>SUMIFS(СВЦЭМ!$K$34:$K$777,СВЦЭМ!$A$34:$A$777,$A380,СВЦЭМ!$B$34:$B$777,H$366)+'СЕТ СН'!$F$13-'СЕТ СН'!$F$23</f>
        <v>-15.126433880000036</v>
      </c>
      <c r="I380" s="37">
        <f>SUMIFS(СВЦЭМ!$K$34:$K$777,СВЦЭМ!$A$34:$A$777,$A380,СВЦЭМ!$B$34:$B$777,I$366)+'СЕТ СН'!$F$13-'СЕТ СН'!$F$23</f>
        <v>-16.341359770000054</v>
      </c>
      <c r="J380" s="37">
        <f>SUMIFS(СВЦЭМ!$K$34:$K$777,СВЦЭМ!$A$34:$A$777,$A380,СВЦЭМ!$B$34:$B$777,J$366)+'СЕТ СН'!$F$13-'СЕТ СН'!$F$23</f>
        <v>-71.197657189999973</v>
      </c>
      <c r="K380" s="37">
        <f>SUMIFS(СВЦЭМ!$K$34:$K$777,СВЦЭМ!$A$34:$A$777,$A380,СВЦЭМ!$B$34:$B$777,K$366)+'СЕТ СН'!$F$13-'СЕТ СН'!$F$23</f>
        <v>-95.08633801000002</v>
      </c>
      <c r="L380" s="37">
        <f>SUMIFS(СВЦЭМ!$K$34:$K$777,СВЦЭМ!$A$34:$A$777,$A380,СВЦЭМ!$B$34:$B$777,L$366)+'СЕТ СН'!$F$13-'СЕТ СН'!$F$23</f>
        <v>-145.21648757999998</v>
      </c>
      <c r="M380" s="37">
        <f>SUMIFS(СВЦЭМ!$K$34:$K$777,СВЦЭМ!$A$34:$A$777,$A380,СВЦЭМ!$B$34:$B$777,M$366)+'СЕТ СН'!$F$13-'СЕТ СН'!$F$23</f>
        <v>-154.62760281999999</v>
      </c>
      <c r="N380" s="37">
        <f>SUMIFS(СВЦЭМ!$K$34:$K$777,СВЦЭМ!$A$34:$A$777,$A380,СВЦЭМ!$B$34:$B$777,N$366)+'СЕТ СН'!$F$13-'СЕТ СН'!$F$23</f>
        <v>-158.05291604000001</v>
      </c>
      <c r="O380" s="37">
        <f>SUMIFS(СВЦЭМ!$K$34:$K$777,СВЦЭМ!$A$34:$A$777,$A380,СВЦЭМ!$B$34:$B$777,O$366)+'СЕТ СН'!$F$13-'СЕТ СН'!$F$23</f>
        <v>-155.15224389999997</v>
      </c>
      <c r="P380" s="37">
        <f>SUMIFS(СВЦЭМ!$K$34:$K$777,СВЦЭМ!$A$34:$A$777,$A380,СВЦЭМ!$B$34:$B$777,P$366)+'СЕТ СН'!$F$13-'СЕТ СН'!$F$23</f>
        <v>-155.59188883000002</v>
      </c>
      <c r="Q380" s="37">
        <f>SUMIFS(СВЦЭМ!$K$34:$K$777,СВЦЭМ!$A$34:$A$777,$A380,СВЦЭМ!$B$34:$B$777,Q$366)+'СЕТ СН'!$F$13-'СЕТ СН'!$F$23</f>
        <v>-153.87643899</v>
      </c>
      <c r="R380" s="37">
        <f>SUMIFS(СВЦЭМ!$K$34:$K$777,СВЦЭМ!$A$34:$A$777,$A380,СВЦЭМ!$B$34:$B$777,R$366)+'СЕТ СН'!$F$13-'СЕТ СН'!$F$23</f>
        <v>-155.36119982999998</v>
      </c>
      <c r="S380" s="37">
        <f>SUMIFS(СВЦЭМ!$K$34:$K$777,СВЦЭМ!$A$34:$A$777,$A380,СВЦЭМ!$B$34:$B$777,S$366)+'СЕТ СН'!$F$13-'СЕТ СН'!$F$23</f>
        <v>-157.66205809000002</v>
      </c>
      <c r="T380" s="37">
        <f>SUMIFS(СВЦЭМ!$K$34:$K$777,СВЦЭМ!$A$34:$A$777,$A380,СВЦЭМ!$B$34:$B$777,T$366)+'СЕТ СН'!$F$13-'СЕТ СН'!$F$23</f>
        <v>-151.68755564999998</v>
      </c>
      <c r="U380" s="37">
        <f>SUMIFS(СВЦЭМ!$K$34:$K$777,СВЦЭМ!$A$34:$A$777,$A380,СВЦЭМ!$B$34:$B$777,U$366)+'СЕТ СН'!$F$13-'СЕТ СН'!$F$23</f>
        <v>-153.1374783</v>
      </c>
      <c r="V380" s="37">
        <f>SUMIFS(СВЦЭМ!$K$34:$K$777,СВЦЭМ!$A$34:$A$777,$A380,СВЦЭМ!$B$34:$B$777,V$366)+'СЕТ СН'!$F$13-'СЕТ СН'!$F$23</f>
        <v>-142.95851532</v>
      </c>
      <c r="W380" s="37">
        <f>SUMIFS(СВЦЭМ!$K$34:$K$777,СВЦЭМ!$A$34:$A$777,$A380,СВЦЭМ!$B$34:$B$777,W$366)+'СЕТ СН'!$F$13-'СЕТ СН'!$F$23</f>
        <v>-99.313276219999977</v>
      </c>
      <c r="X380" s="37">
        <f>SUMIFS(СВЦЭМ!$K$34:$K$777,СВЦЭМ!$A$34:$A$777,$A380,СВЦЭМ!$B$34:$B$777,X$366)+'СЕТ СН'!$F$13-'СЕТ СН'!$F$23</f>
        <v>-75.693702850000022</v>
      </c>
      <c r="Y380" s="37">
        <f>SUMIFS(СВЦЭМ!$K$34:$K$777,СВЦЭМ!$A$34:$A$777,$A380,СВЦЭМ!$B$34:$B$777,Y$366)+'СЕТ СН'!$F$13-'СЕТ СН'!$F$23</f>
        <v>-67.527814200000023</v>
      </c>
    </row>
    <row r="381" spans="1:25" ht="15.75" x14ac:dyDescent="0.2">
      <c r="A381" s="36">
        <f t="shared" si="10"/>
        <v>42962</v>
      </c>
      <c r="B381" s="37">
        <f>SUMIFS(СВЦЭМ!$K$34:$K$777,СВЦЭМ!$A$34:$A$777,$A381,СВЦЭМ!$B$34:$B$777,B$366)+'СЕТ СН'!$F$13-'СЕТ СН'!$F$23</f>
        <v>-41.939753740000015</v>
      </c>
      <c r="C381" s="37">
        <f>SUMIFS(СВЦЭМ!$K$34:$K$777,СВЦЭМ!$A$34:$A$777,$A381,СВЦЭМ!$B$34:$B$777,C$366)+'СЕТ СН'!$F$13-'СЕТ СН'!$F$23</f>
        <v>9.818123900000046</v>
      </c>
      <c r="D381" s="37">
        <f>SUMIFS(СВЦЭМ!$K$34:$K$777,СВЦЭМ!$A$34:$A$777,$A381,СВЦЭМ!$B$34:$B$777,D$366)+'СЕТ СН'!$F$13-'СЕТ СН'!$F$23</f>
        <v>30.270460479999997</v>
      </c>
      <c r="E381" s="37">
        <f>SUMIFS(СВЦЭМ!$K$34:$K$777,СВЦЭМ!$A$34:$A$777,$A381,СВЦЭМ!$B$34:$B$777,E$366)+'СЕТ СН'!$F$13-'СЕТ СН'!$F$23</f>
        <v>45.014876299999969</v>
      </c>
      <c r="F381" s="37">
        <f>SUMIFS(СВЦЭМ!$K$34:$K$777,СВЦЭМ!$A$34:$A$777,$A381,СВЦЭМ!$B$34:$B$777,F$366)+'СЕТ СН'!$F$13-'СЕТ СН'!$F$23</f>
        <v>48.156154600000036</v>
      </c>
      <c r="G381" s="37">
        <f>SUMIFS(СВЦЭМ!$K$34:$K$777,СВЦЭМ!$A$34:$A$777,$A381,СВЦЭМ!$B$34:$B$777,G$366)+'СЕТ СН'!$F$13-'СЕТ СН'!$F$23</f>
        <v>40.843981950000057</v>
      </c>
      <c r="H381" s="37">
        <f>SUMIFS(СВЦЭМ!$K$34:$K$777,СВЦЭМ!$A$34:$A$777,$A381,СВЦЭМ!$B$34:$B$777,H$366)+'СЕТ СН'!$F$13-'СЕТ СН'!$F$23</f>
        <v>13.921369540000001</v>
      </c>
      <c r="I381" s="37">
        <f>SUMIFS(СВЦЭМ!$K$34:$K$777,СВЦЭМ!$A$34:$A$777,$A381,СВЦЭМ!$B$34:$B$777,I$366)+'СЕТ СН'!$F$13-'СЕТ СН'!$F$23</f>
        <v>-68.338937740000006</v>
      </c>
      <c r="J381" s="37">
        <f>SUMIFS(СВЦЭМ!$K$34:$K$777,СВЦЭМ!$A$34:$A$777,$A381,СВЦЭМ!$B$34:$B$777,J$366)+'СЕТ СН'!$F$13-'СЕТ СН'!$F$23</f>
        <v>-65.332457370000043</v>
      </c>
      <c r="K381" s="37">
        <f>SUMIFS(СВЦЭМ!$K$34:$K$777,СВЦЭМ!$A$34:$A$777,$A381,СВЦЭМ!$B$34:$B$777,K$366)+'СЕТ СН'!$F$13-'СЕТ СН'!$F$23</f>
        <v>-96.200694300000009</v>
      </c>
      <c r="L381" s="37">
        <f>SUMIFS(СВЦЭМ!$K$34:$K$777,СВЦЭМ!$A$34:$A$777,$A381,СВЦЭМ!$B$34:$B$777,L$366)+'СЕТ СН'!$F$13-'СЕТ СН'!$F$23</f>
        <v>-147.40515597000001</v>
      </c>
      <c r="M381" s="37">
        <f>SUMIFS(СВЦЭМ!$K$34:$K$777,СВЦЭМ!$A$34:$A$777,$A381,СВЦЭМ!$B$34:$B$777,M$366)+'СЕТ СН'!$F$13-'СЕТ СН'!$F$23</f>
        <v>-167.93299027</v>
      </c>
      <c r="N381" s="37">
        <f>SUMIFS(СВЦЭМ!$K$34:$K$777,СВЦЭМ!$A$34:$A$777,$A381,СВЦЭМ!$B$34:$B$777,N$366)+'СЕТ СН'!$F$13-'СЕТ СН'!$F$23</f>
        <v>-168.5550528</v>
      </c>
      <c r="O381" s="37">
        <f>SUMIFS(СВЦЭМ!$K$34:$K$777,СВЦЭМ!$A$34:$A$777,$A381,СВЦЭМ!$B$34:$B$777,O$366)+'СЕТ СН'!$F$13-'СЕТ СН'!$F$23</f>
        <v>-167.33746277</v>
      </c>
      <c r="P381" s="37">
        <f>SUMIFS(СВЦЭМ!$K$34:$K$777,СВЦЭМ!$A$34:$A$777,$A381,СВЦЭМ!$B$34:$B$777,P$366)+'СЕТ СН'!$F$13-'СЕТ СН'!$F$23</f>
        <v>-165.35576405</v>
      </c>
      <c r="Q381" s="37">
        <f>SUMIFS(СВЦЭМ!$K$34:$K$777,СВЦЭМ!$A$34:$A$777,$A381,СВЦЭМ!$B$34:$B$777,Q$366)+'СЕТ СН'!$F$13-'СЕТ СН'!$F$23</f>
        <v>-167.27033798000002</v>
      </c>
      <c r="R381" s="37">
        <f>SUMIFS(СВЦЭМ!$K$34:$K$777,СВЦЭМ!$A$34:$A$777,$A381,СВЦЭМ!$B$34:$B$777,R$366)+'СЕТ СН'!$F$13-'СЕТ СН'!$F$23</f>
        <v>-160.38331755000002</v>
      </c>
      <c r="S381" s="37">
        <f>SUMIFS(СВЦЭМ!$K$34:$K$777,СВЦЭМ!$A$34:$A$777,$A381,СВЦЭМ!$B$34:$B$777,S$366)+'СЕТ СН'!$F$13-'СЕТ СН'!$F$23</f>
        <v>-162.64875332000003</v>
      </c>
      <c r="T381" s="37">
        <f>SUMIFS(СВЦЭМ!$K$34:$K$777,СВЦЭМ!$A$34:$A$777,$A381,СВЦЭМ!$B$34:$B$777,T$366)+'СЕТ СН'!$F$13-'СЕТ СН'!$F$23</f>
        <v>-163.81567919000003</v>
      </c>
      <c r="U381" s="37">
        <f>SUMIFS(СВЦЭМ!$K$34:$K$777,СВЦЭМ!$A$34:$A$777,$A381,СВЦЭМ!$B$34:$B$777,U$366)+'СЕТ СН'!$F$13-'СЕТ СН'!$F$23</f>
        <v>-163.92405141</v>
      </c>
      <c r="V381" s="37">
        <f>SUMIFS(СВЦЭМ!$K$34:$K$777,СВЦЭМ!$A$34:$A$777,$A381,СВЦЭМ!$B$34:$B$777,V$366)+'СЕТ СН'!$F$13-'СЕТ СН'!$F$23</f>
        <v>-141.20273572000002</v>
      </c>
      <c r="W381" s="37">
        <f>SUMIFS(СВЦЭМ!$K$34:$K$777,СВЦЭМ!$A$34:$A$777,$A381,СВЦЭМ!$B$34:$B$777,W$366)+'СЕТ СН'!$F$13-'СЕТ СН'!$F$23</f>
        <v>-91.731488440000021</v>
      </c>
      <c r="X381" s="37">
        <f>SUMIFS(СВЦЭМ!$K$34:$K$777,СВЦЭМ!$A$34:$A$777,$A381,СВЦЭМ!$B$34:$B$777,X$366)+'СЕТ СН'!$F$13-'СЕТ СН'!$F$23</f>
        <v>-86.109180990000027</v>
      </c>
      <c r="Y381" s="37">
        <f>SUMIFS(СВЦЭМ!$K$34:$K$777,СВЦЭМ!$A$34:$A$777,$A381,СВЦЭМ!$B$34:$B$777,Y$366)+'СЕТ СН'!$F$13-'СЕТ СН'!$F$23</f>
        <v>-62.064229179999984</v>
      </c>
    </row>
    <row r="382" spans="1:25" ht="15.75" x14ac:dyDescent="0.2">
      <c r="A382" s="36">
        <f t="shared" si="10"/>
        <v>42963</v>
      </c>
      <c r="B382" s="37">
        <f>SUMIFS(СВЦЭМ!$K$34:$K$777,СВЦЭМ!$A$34:$A$777,$A382,СВЦЭМ!$B$34:$B$777,B$366)+'СЕТ СН'!$F$13-'СЕТ СН'!$F$23</f>
        <v>-17.235706059999984</v>
      </c>
      <c r="C382" s="37">
        <f>SUMIFS(СВЦЭМ!$K$34:$K$777,СВЦЭМ!$A$34:$A$777,$A382,СВЦЭМ!$B$34:$B$777,C$366)+'СЕТ СН'!$F$13-'СЕТ СН'!$F$23</f>
        <v>13.925792269999988</v>
      </c>
      <c r="D382" s="37">
        <f>SUMIFS(СВЦЭМ!$K$34:$K$777,СВЦЭМ!$A$34:$A$777,$A382,СВЦЭМ!$B$34:$B$777,D$366)+'СЕТ СН'!$F$13-'СЕТ СН'!$F$23</f>
        <v>26.672440810000012</v>
      </c>
      <c r="E382" s="37">
        <f>SUMIFS(СВЦЭМ!$K$34:$K$777,СВЦЭМ!$A$34:$A$777,$A382,СВЦЭМ!$B$34:$B$777,E$366)+'СЕТ СН'!$F$13-'СЕТ СН'!$F$23</f>
        <v>31.54779026999995</v>
      </c>
      <c r="F382" s="37">
        <f>SUMIFS(СВЦЭМ!$K$34:$K$777,СВЦЭМ!$A$34:$A$777,$A382,СВЦЭМ!$B$34:$B$777,F$366)+'СЕТ СН'!$F$13-'СЕТ СН'!$F$23</f>
        <v>38.221772890000011</v>
      </c>
      <c r="G382" s="37">
        <f>SUMIFS(СВЦЭМ!$K$34:$K$777,СВЦЭМ!$A$34:$A$777,$A382,СВЦЭМ!$B$34:$B$777,G$366)+'СЕТ СН'!$F$13-'СЕТ СН'!$F$23</f>
        <v>31.080878819999953</v>
      </c>
      <c r="H382" s="37">
        <f>SUMIFS(СВЦЭМ!$K$34:$K$777,СВЦЭМ!$A$34:$A$777,$A382,СВЦЭМ!$B$34:$B$777,H$366)+'СЕТ СН'!$F$13-'СЕТ СН'!$F$23</f>
        <v>12.433092139999985</v>
      </c>
      <c r="I382" s="37">
        <f>SUMIFS(СВЦЭМ!$K$34:$K$777,СВЦЭМ!$A$34:$A$777,$A382,СВЦЭМ!$B$34:$B$777,I$366)+'СЕТ СН'!$F$13-'СЕТ СН'!$F$23</f>
        <v>-17.719444960000033</v>
      </c>
      <c r="J382" s="37">
        <f>SUMIFS(СВЦЭМ!$K$34:$K$777,СВЦЭМ!$A$34:$A$777,$A382,СВЦЭМ!$B$34:$B$777,J$366)+'СЕТ СН'!$F$13-'СЕТ СН'!$F$23</f>
        <v>-49.841811559999996</v>
      </c>
      <c r="K382" s="37">
        <f>SUMIFS(СВЦЭМ!$K$34:$K$777,СВЦЭМ!$A$34:$A$777,$A382,СВЦЭМ!$B$34:$B$777,K$366)+'СЕТ СН'!$F$13-'СЕТ СН'!$F$23</f>
        <v>-88.964908089999994</v>
      </c>
      <c r="L382" s="37">
        <f>SUMIFS(СВЦЭМ!$K$34:$K$777,СВЦЭМ!$A$34:$A$777,$A382,СВЦЭМ!$B$34:$B$777,L$366)+'СЕТ СН'!$F$13-'СЕТ СН'!$F$23</f>
        <v>-141.82896922999998</v>
      </c>
      <c r="M382" s="37">
        <f>SUMIFS(СВЦЭМ!$K$34:$K$777,СВЦЭМ!$A$34:$A$777,$A382,СВЦЭМ!$B$34:$B$777,M$366)+'СЕТ СН'!$F$13-'СЕТ СН'!$F$23</f>
        <v>-163.01405808999999</v>
      </c>
      <c r="N382" s="37">
        <f>SUMIFS(СВЦЭМ!$K$34:$K$777,СВЦЭМ!$A$34:$A$777,$A382,СВЦЭМ!$B$34:$B$777,N$366)+'СЕТ СН'!$F$13-'СЕТ СН'!$F$23</f>
        <v>-165.84288500000002</v>
      </c>
      <c r="O382" s="37">
        <f>SUMIFS(СВЦЭМ!$K$34:$K$777,СВЦЭМ!$A$34:$A$777,$A382,СВЦЭМ!$B$34:$B$777,O$366)+'СЕТ СН'!$F$13-'СЕТ СН'!$F$23</f>
        <v>-163.43708712</v>
      </c>
      <c r="P382" s="37">
        <f>SUMIFS(СВЦЭМ!$K$34:$K$777,СВЦЭМ!$A$34:$A$777,$A382,СВЦЭМ!$B$34:$B$777,P$366)+'СЕТ СН'!$F$13-'СЕТ СН'!$F$23</f>
        <v>-160.27060447000002</v>
      </c>
      <c r="Q382" s="37">
        <f>SUMIFS(СВЦЭМ!$K$34:$K$777,СВЦЭМ!$A$34:$A$777,$A382,СВЦЭМ!$B$34:$B$777,Q$366)+'СЕТ СН'!$F$13-'СЕТ СН'!$F$23</f>
        <v>-159.86578143999998</v>
      </c>
      <c r="R382" s="37">
        <f>SUMIFS(СВЦЭМ!$K$34:$K$777,СВЦЭМ!$A$34:$A$777,$A382,СВЦЭМ!$B$34:$B$777,R$366)+'СЕТ СН'!$F$13-'СЕТ СН'!$F$23</f>
        <v>-160.84224712999998</v>
      </c>
      <c r="S382" s="37">
        <f>SUMIFS(СВЦЭМ!$K$34:$K$777,СВЦЭМ!$A$34:$A$777,$A382,СВЦЭМ!$B$34:$B$777,S$366)+'СЕТ СН'!$F$13-'СЕТ СН'!$F$23</f>
        <v>-164.46764652000002</v>
      </c>
      <c r="T382" s="37">
        <f>SUMIFS(СВЦЭМ!$K$34:$K$777,СВЦЭМ!$A$34:$A$777,$A382,СВЦЭМ!$B$34:$B$777,T$366)+'СЕТ СН'!$F$13-'СЕТ СН'!$F$23</f>
        <v>-164.81293923999999</v>
      </c>
      <c r="U382" s="37">
        <f>SUMIFS(СВЦЭМ!$K$34:$K$777,СВЦЭМ!$A$34:$A$777,$A382,СВЦЭМ!$B$34:$B$777,U$366)+'СЕТ СН'!$F$13-'СЕТ СН'!$F$23</f>
        <v>-164.85971595000001</v>
      </c>
      <c r="V382" s="37">
        <f>SUMIFS(СВЦЭМ!$K$34:$K$777,СВЦЭМ!$A$34:$A$777,$A382,СВЦЭМ!$B$34:$B$777,V$366)+'СЕТ СН'!$F$13-'СЕТ СН'!$F$23</f>
        <v>-147.54109568000001</v>
      </c>
      <c r="W382" s="37">
        <f>SUMIFS(СВЦЭМ!$K$34:$K$777,СВЦЭМ!$A$34:$A$777,$A382,СВЦЭМ!$B$34:$B$777,W$366)+'СЕТ СН'!$F$13-'СЕТ СН'!$F$23</f>
        <v>-97.29650743000002</v>
      </c>
      <c r="X382" s="37">
        <f>SUMIFS(СВЦЭМ!$K$34:$K$777,СВЦЭМ!$A$34:$A$777,$A382,СВЦЭМ!$B$34:$B$777,X$366)+'СЕТ СН'!$F$13-'СЕТ СН'!$F$23</f>
        <v>-78.627007260000028</v>
      </c>
      <c r="Y382" s="37">
        <f>SUMIFS(СВЦЭМ!$K$34:$K$777,СВЦЭМ!$A$34:$A$777,$A382,СВЦЭМ!$B$34:$B$777,Y$366)+'СЕТ СН'!$F$13-'СЕТ СН'!$F$23</f>
        <v>-50.850315619999947</v>
      </c>
    </row>
    <row r="383" spans="1:25" ht="15.75" x14ac:dyDescent="0.2">
      <c r="A383" s="36">
        <f t="shared" si="10"/>
        <v>42964</v>
      </c>
      <c r="B383" s="37">
        <f>SUMIFS(СВЦЭМ!$K$34:$K$777,СВЦЭМ!$A$34:$A$777,$A383,СВЦЭМ!$B$34:$B$777,B$366)+'СЕТ СН'!$F$13-'СЕТ СН'!$F$23</f>
        <v>-32.107526060000055</v>
      </c>
      <c r="C383" s="37">
        <f>SUMIFS(СВЦЭМ!$K$34:$K$777,СВЦЭМ!$A$34:$A$777,$A383,СВЦЭМ!$B$34:$B$777,C$366)+'СЕТ СН'!$F$13-'СЕТ СН'!$F$23</f>
        <v>-3.5988902100000359</v>
      </c>
      <c r="D383" s="37">
        <f>SUMIFS(СВЦЭМ!$K$34:$K$777,СВЦЭМ!$A$34:$A$777,$A383,СВЦЭМ!$B$34:$B$777,D$366)+'СЕТ СН'!$F$13-'СЕТ СН'!$F$23</f>
        <v>19.003384180000012</v>
      </c>
      <c r="E383" s="37">
        <f>SUMIFS(СВЦЭМ!$K$34:$K$777,СВЦЭМ!$A$34:$A$777,$A383,СВЦЭМ!$B$34:$B$777,E$366)+'СЕТ СН'!$F$13-'СЕТ СН'!$F$23</f>
        <v>27.119695739999997</v>
      </c>
      <c r="F383" s="37">
        <f>SUMIFS(СВЦЭМ!$K$34:$K$777,СВЦЭМ!$A$34:$A$777,$A383,СВЦЭМ!$B$34:$B$777,F$366)+'СЕТ СН'!$F$13-'СЕТ СН'!$F$23</f>
        <v>32.982575249999968</v>
      </c>
      <c r="G383" s="37">
        <f>SUMIFS(СВЦЭМ!$K$34:$K$777,СВЦЭМ!$A$34:$A$777,$A383,СВЦЭМ!$B$34:$B$777,G$366)+'СЕТ СН'!$F$13-'СЕТ СН'!$F$23</f>
        <v>24.571716100000003</v>
      </c>
      <c r="H383" s="37">
        <f>SUMIFS(СВЦЭМ!$K$34:$K$777,СВЦЭМ!$A$34:$A$777,$A383,СВЦЭМ!$B$34:$B$777,H$366)+'СЕТ СН'!$F$13-'СЕТ СН'!$F$23</f>
        <v>-4.5039206999999806</v>
      </c>
      <c r="I383" s="37">
        <f>SUMIFS(СВЦЭМ!$K$34:$K$777,СВЦЭМ!$A$34:$A$777,$A383,СВЦЭМ!$B$34:$B$777,I$366)+'СЕТ СН'!$F$13-'СЕТ СН'!$F$23</f>
        <v>-31.379735090000054</v>
      </c>
      <c r="J383" s="37">
        <f>SUMIFS(СВЦЭМ!$K$34:$K$777,СВЦЭМ!$A$34:$A$777,$A383,СВЦЭМ!$B$34:$B$777,J$366)+'СЕТ СН'!$F$13-'СЕТ СН'!$F$23</f>
        <v>-64.611446089999959</v>
      </c>
      <c r="K383" s="37">
        <f>SUMIFS(СВЦЭМ!$K$34:$K$777,СВЦЭМ!$A$34:$A$777,$A383,СВЦЭМ!$B$34:$B$777,K$366)+'СЕТ СН'!$F$13-'СЕТ СН'!$F$23</f>
        <v>-91.680794880000008</v>
      </c>
      <c r="L383" s="37">
        <f>SUMIFS(СВЦЭМ!$K$34:$K$777,СВЦЭМ!$A$34:$A$777,$A383,СВЦЭМ!$B$34:$B$777,L$366)+'СЕТ СН'!$F$13-'СЕТ СН'!$F$23</f>
        <v>-145.74798541000001</v>
      </c>
      <c r="M383" s="37">
        <f>SUMIFS(СВЦЭМ!$K$34:$K$777,СВЦЭМ!$A$34:$A$777,$A383,СВЦЭМ!$B$34:$B$777,M$366)+'СЕТ СН'!$F$13-'СЕТ СН'!$F$23</f>
        <v>-162.92040198000001</v>
      </c>
      <c r="N383" s="37">
        <f>SUMIFS(СВЦЭМ!$K$34:$K$777,СВЦЭМ!$A$34:$A$777,$A383,СВЦЭМ!$B$34:$B$777,N$366)+'СЕТ СН'!$F$13-'СЕТ СН'!$F$23</f>
        <v>-165.04721454000003</v>
      </c>
      <c r="O383" s="37">
        <f>SUMIFS(СВЦЭМ!$K$34:$K$777,СВЦЭМ!$A$34:$A$777,$A383,СВЦЭМ!$B$34:$B$777,O$366)+'СЕТ СН'!$F$13-'СЕТ СН'!$F$23</f>
        <v>-163.95597380999999</v>
      </c>
      <c r="P383" s="37">
        <f>SUMIFS(СВЦЭМ!$K$34:$K$777,СВЦЭМ!$A$34:$A$777,$A383,СВЦЭМ!$B$34:$B$777,P$366)+'СЕТ СН'!$F$13-'СЕТ СН'!$F$23</f>
        <v>-163.60044680999999</v>
      </c>
      <c r="Q383" s="37">
        <f>SUMIFS(СВЦЭМ!$K$34:$K$777,СВЦЭМ!$A$34:$A$777,$A383,СВЦЭМ!$B$34:$B$777,Q$366)+'СЕТ СН'!$F$13-'СЕТ СН'!$F$23</f>
        <v>-161.79224382000001</v>
      </c>
      <c r="R383" s="37">
        <f>SUMIFS(СВЦЭМ!$K$34:$K$777,СВЦЭМ!$A$34:$A$777,$A383,СВЦЭМ!$B$34:$B$777,R$366)+'СЕТ СН'!$F$13-'СЕТ СН'!$F$23</f>
        <v>-164.26736037000001</v>
      </c>
      <c r="S383" s="37">
        <f>SUMIFS(СВЦЭМ!$K$34:$K$777,СВЦЭМ!$A$34:$A$777,$A383,СВЦЭМ!$B$34:$B$777,S$366)+'СЕТ СН'!$F$13-'СЕТ СН'!$F$23</f>
        <v>-166.02878249999998</v>
      </c>
      <c r="T383" s="37">
        <f>SUMIFS(СВЦЭМ!$K$34:$K$777,СВЦЭМ!$A$34:$A$777,$A383,СВЦЭМ!$B$34:$B$777,T$366)+'СЕТ СН'!$F$13-'СЕТ СН'!$F$23</f>
        <v>-167.10005727999999</v>
      </c>
      <c r="U383" s="37">
        <f>SUMIFS(СВЦЭМ!$K$34:$K$777,СВЦЭМ!$A$34:$A$777,$A383,СВЦЭМ!$B$34:$B$777,U$366)+'СЕТ СН'!$F$13-'СЕТ СН'!$F$23</f>
        <v>-165.75306576000003</v>
      </c>
      <c r="V383" s="37">
        <f>SUMIFS(СВЦЭМ!$K$34:$K$777,СВЦЭМ!$A$34:$A$777,$A383,СВЦЭМ!$B$34:$B$777,V$366)+'СЕТ СН'!$F$13-'СЕТ СН'!$F$23</f>
        <v>-152.17267095</v>
      </c>
      <c r="W383" s="37">
        <f>SUMIFS(СВЦЭМ!$K$34:$K$777,СВЦЭМ!$A$34:$A$777,$A383,СВЦЭМ!$B$34:$B$777,W$366)+'СЕТ СН'!$F$13-'СЕТ СН'!$F$23</f>
        <v>-114.2044932</v>
      </c>
      <c r="X383" s="37">
        <f>SUMIFS(СВЦЭМ!$K$34:$K$777,СВЦЭМ!$A$34:$A$777,$A383,СВЦЭМ!$B$34:$B$777,X$366)+'СЕТ СН'!$F$13-'СЕТ СН'!$F$23</f>
        <v>-80.415820750000023</v>
      </c>
      <c r="Y383" s="37">
        <f>SUMIFS(СВЦЭМ!$K$34:$K$777,СВЦЭМ!$A$34:$A$777,$A383,СВЦЭМ!$B$34:$B$777,Y$366)+'СЕТ СН'!$F$13-'СЕТ СН'!$F$23</f>
        <v>-58.505480710000029</v>
      </c>
    </row>
    <row r="384" spans="1:25" ht="15.75" x14ac:dyDescent="0.2">
      <c r="A384" s="36">
        <f t="shared" si="10"/>
        <v>42965</v>
      </c>
      <c r="B384" s="37">
        <f>SUMIFS(СВЦЭМ!$K$34:$K$777,СВЦЭМ!$A$34:$A$777,$A384,СВЦЭМ!$B$34:$B$777,B$366)+'СЕТ СН'!$F$13-'СЕТ СН'!$F$23</f>
        <v>-32.54217387999995</v>
      </c>
      <c r="C384" s="37">
        <f>SUMIFS(СВЦЭМ!$K$34:$K$777,СВЦЭМ!$A$34:$A$777,$A384,СВЦЭМ!$B$34:$B$777,C$366)+'СЕТ СН'!$F$13-'СЕТ СН'!$F$23</f>
        <v>4.6992623400000184</v>
      </c>
      <c r="D384" s="37">
        <f>SUMIFS(СВЦЭМ!$K$34:$K$777,СВЦЭМ!$A$34:$A$777,$A384,СВЦЭМ!$B$34:$B$777,D$366)+'СЕТ СН'!$F$13-'СЕТ СН'!$F$23</f>
        <v>26.540951930000006</v>
      </c>
      <c r="E384" s="37">
        <f>SUMIFS(СВЦЭМ!$K$34:$K$777,СВЦЭМ!$A$34:$A$777,$A384,СВЦЭМ!$B$34:$B$777,E$366)+'СЕТ СН'!$F$13-'СЕТ СН'!$F$23</f>
        <v>37.555862430000047</v>
      </c>
      <c r="F384" s="37">
        <f>SUMIFS(СВЦЭМ!$K$34:$K$777,СВЦЭМ!$A$34:$A$777,$A384,СВЦЭМ!$B$34:$B$777,F$366)+'СЕТ СН'!$F$13-'СЕТ СН'!$F$23</f>
        <v>41.573789359999978</v>
      </c>
      <c r="G384" s="37">
        <f>SUMIFS(СВЦЭМ!$K$34:$K$777,СВЦЭМ!$A$34:$A$777,$A384,СВЦЭМ!$B$34:$B$777,G$366)+'СЕТ СН'!$F$13-'СЕТ СН'!$F$23</f>
        <v>37.160952660000021</v>
      </c>
      <c r="H384" s="37">
        <f>SUMIFS(СВЦЭМ!$K$34:$K$777,СВЦЭМ!$A$34:$A$777,$A384,СВЦЭМ!$B$34:$B$777,H$366)+'СЕТ СН'!$F$13-'СЕТ СН'!$F$23</f>
        <v>-1.9556360399999448</v>
      </c>
      <c r="I384" s="37">
        <f>SUMIFS(СВЦЭМ!$K$34:$K$777,СВЦЭМ!$A$34:$A$777,$A384,СВЦЭМ!$B$34:$B$777,I$366)+'СЕТ СН'!$F$13-'СЕТ СН'!$F$23</f>
        <v>-32.138195689999975</v>
      </c>
      <c r="J384" s="37">
        <f>SUMIFS(СВЦЭМ!$K$34:$K$777,СВЦЭМ!$A$34:$A$777,$A384,СВЦЭМ!$B$34:$B$777,J$366)+'СЕТ СН'!$F$13-'СЕТ СН'!$F$23</f>
        <v>-66.918174990000011</v>
      </c>
      <c r="K384" s="37">
        <f>SUMIFS(СВЦЭМ!$K$34:$K$777,СВЦЭМ!$A$34:$A$777,$A384,СВЦЭМ!$B$34:$B$777,K$366)+'СЕТ СН'!$F$13-'СЕТ СН'!$F$23</f>
        <v>-92.248365550000017</v>
      </c>
      <c r="L384" s="37">
        <f>SUMIFS(СВЦЭМ!$K$34:$K$777,СВЦЭМ!$A$34:$A$777,$A384,СВЦЭМ!$B$34:$B$777,L$366)+'СЕТ СН'!$F$13-'СЕТ СН'!$F$23</f>
        <v>-150.37656157999999</v>
      </c>
      <c r="M384" s="37">
        <f>SUMIFS(СВЦЭМ!$K$34:$K$777,СВЦЭМ!$A$34:$A$777,$A384,СВЦЭМ!$B$34:$B$777,M$366)+'СЕТ СН'!$F$13-'СЕТ СН'!$F$23</f>
        <v>-170.44380851</v>
      </c>
      <c r="N384" s="37">
        <f>SUMIFS(СВЦЭМ!$K$34:$K$777,СВЦЭМ!$A$34:$A$777,$A384,СВЦЭМ!$B$34:$B$777,N$366)+'СЕТ СН'!$F$13-'СЕТ СН'!$F$23</f>
        <v>-169.21400174000001</v>
      </c>
      <c r="O384" s="37">
        <f>SUMIFS(СВЦЭМ!$K$34:$K$777,СВЦЭМ!$A$34:$A$777,$A384,СВЦЭМ!$B$34:$B$777,O$366)+'СЕТ СН'!$F$13-'СЕТ СН'!$F$23</f>
        <v>-173.32761319000002</v>
      </c>
      <c r="P384" s="37">
        <f>SUMIFS(СВЦЭМ!$K$34:$K$777,СВЦЭМ!$A$34:$A$777,$A384,СВЦЭМ!$B$34:$B$777,P$366)+'СЕТ СН'!$F$13-'СЕТ СН'!$F$23</f>
        <v>-167.84946961999998</v>
      </c>
      <c r="Q384" s="37">
        <f>SUMIFS(СВЦЭМ!$K$34:$K$777,СВЦЭМ!$A$34:$A$777,$A384,СВЦЭМ!$B$34:$B$777,Q$366)+'СЕТ СН'!$F$13-'СЕТ СН'!$F$23</f>
        <v>-165.38330034000001</v>
      </c>
      <c r="R384" s="37">
        <f>SUMIFS(СВЦЭМ!$K$34:$K$777,СВЦЭМ!$A$34:$A$777,$A384,СВЦЭМ!$B$34:$B$777,R$366)+'СЕТ СН'!$F$13-'СЕТ СН'!$F$23</f>
        <v>-161.27870015000002</v>
      </c>
      <c r="S384" s="37">
        <f>SUMIFS(СВЦЭМ!$K$34:$K$777,СВЦЭМ!$A$34:$A$777,$A384,СВЦЭМ!$B$34:$B$777,S$366)+'СЕТ СН'!$F$13-'СЕТ СН'!$F$23</f>
        <v>-169.83185795000003</v>
      </c>
      <c r="T384" s="37">
        <f>SUMIFS(СВЦЭМ!$K$34:$K$777,СВЦЭМ!$A$34:$A$777,$A384,СВЦЭМ!$B$34:$B$777,T$366)+'СЕТ СН'!$F$13-'СЕТ СН'!$F$23</f>
        <v>-164.22439186000003</v>
      </c>
      <c r="U384" s="37">
        <f>SUMIFS(СВЦЭМ!$K$34:$K$777,СВЦЭМ!$A$34:$A$777,$A384,СВЦЭМ!$B$34:$B$777,U$366)+'СЕТ СН'!$F$13-'СЕТ СН'!$F$23</f>
        <v>-165.7976754</v>
      </c>
      <c r="V384" s="37">
        <f>SUMIFS(СВЦЭМ!$K$34:$K$777,СВЦЭМ!$A$34:$A$777,$A384,СВЦЭМ!$B$34:$B$777,V$366)+'СЕТ СН'!$F$13-'СЕТ СН'!$F$23</f>
        <v>-145.44241763000002</v>
      </c>
      <c r="W384" s="37">
        <f>SUMIFS(СВЦЭМ!$K$34:$K$777,СВЦЭМ!$A$34:$A$777,$A384,СВЦЭМ!$B$34:$B$777,W$366)+'СЕТ СН'!$F$13-'СЕТ СН'!$F$23</f>
        <v>-100.09577316999997</v>
      </c>
      <c r="X384" s="37">
        <f>SUMIFS(СВЦЭМ!$K$34:$K$777,СВЦЭМ!$A$34:$A$777,$A384,СВЦЭМ!$B$34:$B$777,X$366)+'СЕТ СН'!$F$13-'СЕТ СН'!$F$23</f>
        <v>-74.285141239999973</v>
      </c>
      <c r="Y384" s="37">
        <f>SUMIFS(СВЦЭМ!$K$34:$K$777,СВЦЭМ!$A$34:$A$777,$A384,СВЦЭМ!$B$34:$B$777,Y$366)+'СЕТ СН'!$F$13-'СЕТ СН'!$F$23</f>
        <v>-53.083857879999982</v>
      </c>
    </row>
    <row r="385" spans="1:26" ht="15.75" x14ac:dyDescent="0.2">
      <c r="A385" s="36">
        <f t="shared" si="10"/>
        <v>42966</v>
      </c>
      <c r="B385" s="37">
        <f>SUMIFS(СВЦЭМ!$K$34:$K$777,СВЦЭМ!$A$34:$A$777,$A385,СВЦЭМ!$B$34:$B$777,B$366)+'СЕТ СН'!$F$13-'СЕТ СН'!$F$23</f>
        <v>-28.551226459999953</v>
      </c>
      <c r="C385" s="37">
        <f>SUMIFS(СВЦЭМ!$K$34:$K$777,СВЦЭМ!$A$34:$A$777,$A385,СВЦЭМ!$B$34:$B$777,C$366)+'СЕТ СН'!$F$13-'СЕТ СН'!$F$23</f>
        <v>7.1515158700000256</v>
      </c>
      <c r="D385" s="37">
        <f>SUMIFS(СВЦЭМ!$K$34:$K$777,СВЦЭМ!$A$34:$A$777,$A385,СВЦЭМ!$B$34:$B$777,D$366)+'СЕТ СН'!$F$13-'СЕТ СН'!$F$23</f>
        <v>28.593255419999991</v>
      </c>
      <c r="E385" s="37">
        <f>SUMIFS(СВЦЭМ!$K$34:$K$777,СВЦЭМ!$A$34:$A$777,$A385,СВЦЭМ!$B$34:$B$777,E$366)+'СЕТ СН'!$F$13-'СЕТ СН'!$F$23</f>
        <v>38.237215539999966</v>
      </c>
      <c r="F385" s="37">
        <f>SUMIFS(СВЦЭМ!$K$34:$K$777,СВЦЭМ!$A$34:$A$777,$A385,СВЦЭМ!$B$34:$B$777,F$366)+'СЕТ СН'!$F$13-'СЕТ СН'!$F$23</f>
        <v>40.481100910000009</v>
      </c>
      <c r="G385" s="37">
        <f>SUMIFS(СВЦЭМ!$K$34:$K$777,СВЦЭМ!$A$34:$A$777,$A385,СВЦЭМ!$B$34:$B$777,G$366)+'СЕТ СН'!$F$13-'СЕТ СН'!$F$23</f>
        <v>38.626915489999988</v>
      </c>
      <c r="H385" s="37">
        <f>SUMIFS(СВЦЭМ!$K$34:$K$777,СВЦЭМ!$A$34:$A$777,$A385,СВЦЭМ!$B$34:$B$777,H$366)+'СЕТ СН'!$F$13-'СЕТ СН'!$F$23</f>
        <v>24.760081199999945</v>
      </c>
      <c r="I385" s="37">
        <f>SUMIFS(СВЦЭМ!$K$34:$K$777,СВЦЭМ!$A$34:$A$777,$A385,СВЦЭМ!$B$34:$B$777,I$366)+'СЕТ СН'!$F$13-'СЕТ СН'!$F$23</f>
        <v>-7.1163661900000079</v>
      </c>
      <c r="J385" s="37">
        <f>SUMIFS(СВЦЭМ!$K$34:$K$777,СВЦЭМ!$A$34:$A$777,$A385,СВЦЭМ!$B$34:$B$777,J$366)+'СЕТ СН'!$F$13-'СЕТ СН'!$F$23</f>
        <v>-65.040751150000006</v>
      </c>
      <c r="K385" s="37">
        <f>SUMIFS(СВЦЭМ!$K$34:$K$777,СВЦЭМ!$A$34:$A$777,$A385,СВЦЭМ!$B$34:$B$777,K$366)+'СЕТ СН'!$F$13-'СЕТ СН'!$F$23</f>
        <v>-101.61970858000001</v>
      </c>
      <c r="L385" s="37">
        <f>SUMIFS(СВЦЭМ!$K$34:$K$777,СВЦЭМ!$A$34:$A$777,$A385,СВЦЭМ!$B$34:$B$777,L$366)+'СЕТ СН'!$F$13-'СЕТ СН'!$F$23</f>
        <v>-168.22211626000001</v>
      </c>
      <c r="M385" s="37">
        <f>SUMIFS(СВЦЭМ!$K$34:$K$777,СВЦЭМ!$A$34:$A$777,$A385,СВЦЭМ!$B$34:$B$777,M$366)+'СЕТ СН'!$F$13-'СЕТ СН'!$F$23</f>
        <v>-180.23909071999998</v>
      </c>
      <c r="N385" s="37">
        <f>SUMIFS(СВЦЭМ!$K$34:$K$777,СВЦЭМ!$A$34:$A$777,$A385,СВЦЭМ!$B$34:$B$777,N$366)+'СЕТ СН'!$F$13-'СЕТ СН'!$F$23</f>
        <v>-178.79607592999997</v>
      </c>
      <c r="O385" s="37">
        <f>SUMIFS(СВЦЭМ!$K$34:$K$777,СВЦЭМ!$A$34:$A$777,$A385,СВЦЭМ!$B$34:$B$777,O$366)+'СЕТ СН'!$F$13-'СЕТ СН'!$F$23</f>
        <v>-178.14796354999999</v>
      </c>
      <c r="P385" s="37">
        <f>SUMIFS(СВЦЭМ!$K$34:$K$777,СВЦЭМ!$A$34:$A$777,$A385,СВЦЭМ!$B$34:$B$777,P$366)+'СЕТ СН'!$F$13-'СЕТ СН'!$F$23</f>
        <v>-174.92982531000001</v>
      </c>
      <c r="Q385" s="37">
        <f>SUMIFS(СВЦЭМ!$K$34:$K$777,СВЦЭМ!$A$34:$A$777,$A385,СВЦЭМ!$B$34:$B$777,Q$366)+'СЕТ СН'!$F$13-'СЕТ СН'!$F$23</f>
        <v>-177.35243763</v>
      </c>
      <c r="R385" s="37">
        <f>SUMIFS(СВЦЭМ!$K$34:$K$777,СВЦЭМ!$A$34:$A$777,$A385,СВЦЭМ!$B$34:$B$777,R$366)+'СЕТ СН'!$F$13-'СЕТ СН'!$F$23</f>
        <v>-179.01757753999999</v>
      </c>
      <c r="S385" s="37">
        <f>SUMIFS(СВЦЭМ!$K$34:$K$777,СВЦЭМ!$A$34:$A$777,$A385,СВЦЭМ!$B$34:$B$777,S$366)+'СЕТ СН'!$F$13-'СЕТ СН'!$F$23</f>
        <v>-181.17508658000003</v>
      </c>
      <c r="T385" s="37">
        <f>SUMIFS(СВЦЭМ!$K$34:$K$777,СВЦЭМ!$A$34:$A$777,$A385,СВЦЭМ!$B$34:$B$777,T$366)+'СЕТ СН'!$F$13-'СЕТ СН'!$F$23</f>
        <v>-175.88820249000003</v>
      </c>
      <c r="U385" s="37">
        <f>SUMIFS(СВЦЭМ!$K$34:$K$777,СВЦЭМ!$A$34:$A$777,$A385,СВЦЭМ!$B$34:$B$777,U$366)+'СЕТ СН'!$F$13-'СЕТ СН'!$F$23</f>
        <v>-174.83361044999998</v>
      </c>
      <c r="V385" s="37">
        <f>SUMIFS(СВЦЭМ!$K$34:$K$777,СВЦЭМ!$A$34:$A$777,$A385,СВЦЭМ!$B$34:$B$777,V$366)+'СЕТ СН'!$F$13-'СЕТ СН'!$F$23</f>
        <v>-172.15877597000002</v>
      </c>
      <c r="W385" s="37">
        <f>SUMIFS(СВЦЭМ!$K$34:$K$777,СВЦЭМ!$A$34:$A$777,$A385,СВЦЭМ!$B$34:$B$777,W$366)+'СЕТ СН'!$F$13-'СЕТ СН'!$F$23</f>
        <v>-133.4457807</v>
      </c>
      <c r="X385" s="37">
        <f>SUMIFS(СВЦЭМ!$K$34:$K$777,СВЦЭМ!$A$34:$A$777,$A385,СВЦЭМ!$B$34:$B$777,X$366)+'СЕТ СН'!$F$13-'СЕТ СН'!$F$23</f>
        <v>-96.717686679999986</v>
      </c>
      <c r="Y385" s="37">
        <f>SUMIFS(СВЦЭМ!$K$34:$K$777,СВЦЭМ!$A$34:$A$777,$A385,СВЦЭМ!$B$34:$B$777,Y$366)+'СЕТ СН'!$F$13-'СЕТ СН'!$F$23</f>
        <v>-63.915881519999971</v>
      </c>
    </row>
    <row r="386" spans="1:26" ht="15.75" x14ac:dyDescent="0.2">
      <c r="A386" s="36">
        <f t="shared" si="10"/>
        <v>42967</v>
      </c>
      <c r="B386" s="37">
        <f>SUMIFS(СВЦЭМ!$K$34:$K$777,СВЦЭМ!$A$34:$A$777,$A386,СВЦЭМ!$B$34:$B$777,B$366)+'СЕТ СН'!$F$13-'СЕТ СН'!$F$23</f>
        <v>-60.182492079999975</v>
      </c>
      <c r="C386" s="37">
        <f>SUMIFS(СВЦЭМ!$K$34:$K$777,СВЦЭМ!$A$34:$A$777,$A386,СВЦЭМ!$B$34:$B$777,C$366)+'СЕТ СН'!$F$13-'СЕТ СН'!$F$23</f>
        <v>-31.644994389999965</v>
      </c>
      <c r="D386" s="37">
        <f>SUMIFS(СВЦЭМ!$K$34:$K$777,СВЦЭМ!$A$34:$A$777,$A386,СВЦЭМ!$B$34:$B$777,D$366)+'СЕТ СН'!$F$13-'СЕТ СН'!$F$23</f>
        <v>-28.245086480000055</v>
      </c>
      <c r="E386" s="37">
        <f>SUMIFS(СВЦЭМ!$K$34:$K$777,СВЦЭМ!$A$34:$A$777,$A386,СВЦЭМ!$B$34:$B$777,E$366)+'СЕТ СН'!$F$13-'СЕТ СН'!$F$23</f>
        <v>-20.470461490000048</v>
      </c>
      <c r="F386" s="37">
        <f>SUMIFS(СВЦЭМ!$K$34:$K$777,СВЦЭМ!$A$34:$A$777,$A386,СВЦЭМ!$B$34:$B$777,F$366)+'СЕТ СН'!$F$13-'СЕТ СН'!$F$23</f>
        <v>-17.618600440000023</v>
      </c>
      <c r="G386" s="37">
        <f>SUMIFS(СВЦЭМ!$K$34:$K$777,СВЦЭМ!$A$34:$A$777,$A386,СВЦЭМ!$B$34:$B$777,G$366)+'СЕТ СН'!$F$13-'СЕТ СН'!$F$23</f>
        <v>-15.582695739999963</v>
      </c>
      <c r="H386" s="37">
        <f>SUMIFS(СВЦЭМ!$K$34:$K$777,СВЦЭМ!$A$34:$A$777,$A386,СВЦЭМ!$B$34:$B$777,H$366)+'СЕТ СН'!$F$13-'СЕТ СН'!$F$23</f>
        <v>-10.880682019999995</v>
      </c>
      <c r="I386" s="37">
        <f>SUMIFS(СВЦЭМ!$K$34:$K$777,СВЦЭМ!$A$34:$A$777,$A386,СВЦЭМ!$B$34:$B$777,I$366)+'СЕТ СН'!$F$13-'СЕТ СН'!$F$23</f>
        <v>-5.4570901199999753</v>
      </c>
      <c r="J386" s="37">
        <f>SUMIFS(СВЦЭМ!$K$34:$K$777,СВЦЭМ!$A$34:$A$777,$A386,СВЦЭМ!$B$34:$B$777,J$366)+'СЕТ СН'!$F$13-'СЕТ СН'!$F$23</f>
        <v>-58.38657261000003</v>
      </c>
      <c r="K386" s="37">
        <f>SUMIFS(СВЦЭМ!$K$34:$K$777,СВЦЭМ!$A$34:$A$777,$A386,СВЦЭМ!$B$34:$B$777,K$366)+'СЕТ СН'!$F$13-'СЕТ СН'!$F$23</f>
        <v>-88.714286619999996</v>
      </c>
      <c r="L386" s="37">
        <f>SUMIFS(СВЦЭМ!$K$34:$K$777,СВЦЭМ!$A$34:$A$777,$A386,СВЦЭМ!$B$34:$B$777,L$366)+'СЕТ СН'!$F$13-'СЕТ СН'!$F$23</f>
        <v>-158.26184146999998</v>
      </c>
      <c r="M386" s="37">
        <f>SUMIFS(СВЦЭМ!$K$34:$K$777,СВЦЭМ!$A$34:$A$777,$A386,СВЦЭМ!$B$34:$B$777,M$366)+'СЕТ СН'!$F$13-'СЕТ СН'!$F$23</f>
        <v>-174.09824544000003</v>
      </c>
      <c r="N386" s="37">
        <f>SUMIFS(СВЦЭМ!$K$34:$K$777,СВЦЭМ!$A$34:$A$777,$A386,СВЦЭМ!$B$34:$B$777,N$366)+'СЕТ СН'!$F$13-'СЕТ СН'!$F$23</f>
        <v>-173.98068138000002</v>
      </c>
      <c r="O386" s="37">
        <f>SUMIFS(СВЦЭМ!$K$34:$K$777,СВЦЭМ!$A$34:$A$777,$A386,СВЦЭМ!$B$34:$B$777,O$366)+'СЕТ СН'!$F$13-'СЕТ СН'!$F$23</f>
        <v>-175.52900774</v>
      </c>
      <c r="P386" s="37">
        <f>SUMIFS(СВЦЭМ!$K$34:$K$777,СВЦЭМ!$A$34:$A$777,$A386,СВЦЭМ!$B$34:$B$777,P$366)+'СЕТ СН'!$F$13-'СЕТ СН'!$F$23</f>
        <v>-174.76181229000002</v>
      </c>
      <c r="Q386" s="37">
        <f>SUMIFS(СВЦЭМ!$K$34:$K$777,СВЦЭМ!$A$34:$A$777,$A386,СВЦЭМ!$B$34:$B$777,Q$366)+'СЕТ СН'!$F$13-'СЕТ СН'!$F$23</f>
        <v>-172.17156570999998</v>
      </c>
      <c r="R386" s="37">
        <f>SUMIFS(СВЦЭМ!$K$34:$K$777,СВЦЭМ!$A$34:$A$777,$A386,СВЦЭМ!$B$34:$B$777,R$366)+'СЕТ СН'!$F$13-'СЕТ СН'!$F$23</f>
        <v>-166.45111314000002</v>
      </c>
      <c r="S386" s="37">
        <f>SUMIFS(СВЦЭМ!$K$34:$K$777,СВЦЭМ!$A$34:$A$777,$A386,СВЦЭМ!$B$34:$B$777,S$366)+'СЕТ СН'!$F$13-'СЕТ СН'!$F$23</f>
        <v>-144.41116475000001</v>
      </c>
      <c r="T386" s="37">
        <f>SUMIFS(СВЦЭМ!$K$34:$K$777,СВЦЭМ!$A$34:$A$777,$A386,СВЦЭМ!$B$34:$B$777,T$366)+'СЕТ СН'!$F$13-'СЕТ СН'!$F$23</f>
        <v>-146.87138929000002</v>
      </c>
      <c r="U386" s="37">
        <f>SUMIFS(СВЦЭМ!$K$34:$K$777,СВЦЭМ!$A$34:$A$777,$A386,СВЦЭМ!$B$34:$B$777,U$366)+'СЕТ СН'!$F$13-'СЕТ СН'!$F$23</f>
        <v>-150.90719662999999</v>
      </c>
      <c r="V386" s="37">
        <f>SUMIFS(СВЦЭМ!$K$34:$K$777,СВЦЭМ!$A$34:$A$777,$A386,СВЦЭМ!$B$34:$B$777,V$366)+'СЕТ СН'!$F$13-'СЕТ СН'!$F$23</f>
        <v>-131.84556530999998</v>
      </c>
      <c r="W386" s="37">
        <f>SUMIFS(СВЦЭМ!$K$34:$K$777,СВЦЭМ!$A$34:$A$777,$A386,СВЦЭМ!$B$34:$B$777,W$366)+'СЕТ СН'!$F$13-'СЕТ СН'!$F$23</f>
        <v>-95.258915520000016</v>
      </c>
      <c r="X386" s="37">
        <f>SUMIFS(СВЦЭМ!$K$34:$K$777,СВЦЭМ!$A$34:$A$777,$A386,СВЦЭМ!$B$34:$B$777,X$366)+'СЕТ СН'!$F$13-'СЕТ СН'!$F$23</f>
        <v>-104.32551769999998</v>
      </c>
      <c r="Y386" s="37">
        <f>SUMIFS(СВЦЭМ!$K$34:$K$777,СВЦЭМ!$A$34:$A$777,$A386,СВЦЭМ!$B$34:$B$777,Y$366)+'СЕТ СН'!$F$13-'СЕТ СН'!$F$23</f>
        <v>-77.297810700000014</v>
      </c>
    </row>
    <row r="387" spans="1:26" ht="15.75" x14ac:dyDescent="0.2">
      <c r="A387" s="36">
        <f t="shared" si="10"/>
        <v>42968</v>
      </c>
      <c r="B387" s="37">
        <f>SUMIFS(СВЦЭМ!$K$34:$K$777,СВЦЭМ!$A$34:$A$777,$A387,СВЦЭМ!$B$34:$B$777,B$366)+'СЕТ СН'!$F$13-'СЕТ СН'!$F$23</f>
        <v>-31.201390019999963</v>
      </c>
      <c r="C387" s="37">
        <f>SUMIFS(СВЦЭМ!$K$34:$K$777,СВЦЭМ!$A$34:$A$777,$A387,СВЦЭМ!$B$34:$B$777,C$366)+'СЕТ СН'!$F$13-'СЕТ СН'!$F$23</f>
        <v>5.8950574599999754</v>
      </c>
      <c r="D387" s="37">
        <f>SUMIFS(СВЦЭМ!$K$34:$K$777,СВЦЭМ!$A$34:$A$777,$A387,СВЦЭМ!$B$34:$B$777,D$366)+'СЕТ СН'!$F$13-'СЕТ СН'!$F$23</f>
        <v>14.346426199999996</v>
      </c>
      <c r="E387" s="37">
        <f>SUMIFS(СВЦЭМ!$K$34:$K$777,СВЦЭМ!$A$34:$A$777,$A387,СВЦЭМ!$B$34:$B$777,E$366)+'СЕТ СН'!$F$13-'СЕТ СН'!$F$23</f>
        <v>23.377188879999949</v>
      </c>
      <c r="F387" s="37">
        <f>SUMIFS(СВЦЭМ!$K$34:$K$777,СВЦЭМ!$A$34:$A$777,$A387,СВЦЭМ!$B$34:$B$777,F$366)+'СЕТ СН'!$F$13-'СЕТ СН'!$F$23</f>
        <v>24.607034480000038</v>
      </c>
      <c r="G387" s="37">
        <f>SUMIFS(СВЦЭМ!$K$34:$K$777,СВЦЭМ!$A$34:$A$777,$A387,СВЦЭМ!$B$34:$B$777,G$366)+'СЕТ СН'!$F$13-'СЕТ СН'!$F$23</f>
        <v>25.904457510000043</v>
      </c>
      <c r="H387" s="37">
        <f>SUMIFS(СВЦЭМ!$K$34:$K$777,СВЦЭМ!$A$34:$A$777,$A387,СВЦЭМ!$B$34:$B$777,H$366)+'СЕТ СН'!$F$13-'СЕТ СН'!$F$23</f>
        <v>5.2870864999999867</v>
      </c>
      <c r="I387" s="37">
        <f>SUMIFS(СВЦЭМ!$K$34:$K$777,СВЦЭМ!$A$34:$A$777,$A387,СВЦЭМ!$B$34:$B$777,I$366)+'СЕТ СН'!$F$13-'СЕТ СН'!$F$23</f>
        <v>-26.129171939999992</v>
      </c>
      <c r="J387" s="37">
        <f>SUMIFS(СВЦЭМ!$K$34:$K$777,СВЦЭМ!$A$34:$A$777,$A387,СВЦЭМ!$B$34:$B$777,J$366)+'СЕТ СН'!$F$13-'СЕТ СН'!$F$23</f>
        <v>-62.381510079999998</v>
      </c>
      <c r="K387" s="37">
        <f>SUMIFS(СВЦЭМ!$K$34:$K$777,СВЦЭМ!$A$34:$A$777,$A387,СВЦЭМ!$B$34:$B$777,K$366)+'СЕТ СН'!$F$13-'СЕТ СН'!$F$23</f>
        <v>-106.39008398999999</v>
      </c>
      <c r="L387" s="37">
        <f>SUMIFS(СВЦЭМ!$K$34:$K$777,СВЦЭМ!$A$34:$A$777,$A387,СВЦЭМ!$B$34:$B$777,L$366)+'СЕТ СН'!$F$13-'СЕТ СН'!$F$23</f>
        <v>-158.69204711999998</v>
      </c>
      <c r="M387" s="37">
        <f>SUMIFS(СВЦЭМ!$K$34:$K$777,СВЦЭМ!$A$34:$A$777,$A387,СВЦЭМ!$B$34:$B$777,M$366)+'СЕТ СН'!$F$13-'СЕТ СН'!$F$23</f>
        <v>-174.52712023999999</v>
      </c>
      <c r="N387" s="37">
        <f>SUMIFS(СВЦЭМ!$K$34:$K$777,СВЦЭМ!$A$34:$A$777,$A387,СВЦЭМ!$B$34:$B$777,N$366)+'СЕТ СН'!$F$13-'СЕТ СН'!$F$23</f>
        <v>-172.64549076999998</v>
      </c>
      <c r="O387" s="37">
        <f>SUMIFS(СВЦЭМ!$K$34:$K$777,СВЦЭМ!$A$34:$A$777,$A387,СВЦЭМ!$B$34:$B$777,O$366)+'СЕТ СН'!$F$13-'СЕТ СН'!$F$23</f>
        <v>-176.20367575</v>
      </c>
      <c r="P387" s="37">
        <f>SUMIFS(СВЦЭМ!$K$34:$K$777,СВЦЭМ!$A$34:$A$777,$A387,СВЦЭМ!$B$34:$B$777,P$366)+'СЕТ СН'!$F$13-'СЕТ СН'!$F$23</f>
        <v>-174.27999478999999</v>
      </c>
      <c r="Q387" s="37">
        <f>SUMIFS(СВЦЭМ!$K$34:$K$777,СВЦЭМ!$A$34:$A$777,$A387,СВЦЭМ!$B$34:$B$777,Q$366)+'СЕТ СН'!$F$13-'СЕТ СН'!$F$23</f>
        <v>-173.94578001999997</v>
      </c>
      <c r="R387" s="37">
        <f>SUMIFS(СВЦЭМ!$K$34:$K$777,СВЦЭМ!$A$34:$A$777,$A387,СВЦЭМ!$B$34:$B$777,R$366)+'СЕТ СН'!$F$13-'СЕТ СН'!$F$23</f>
        <v>-172.64628661</v>
      </c>
      <c r="S387" s="37">
        <f>SUMIFS(СВЦЭМ!$K$34:$K$777,СВЦЭМ!$A$34:$A$777,$A387,СВЦЭМ!$B$34:$B$777,S$366)+'СЕТ СН'!$F$13-'СЕТ СН'!$F$23</f>
        <v>-180.92104996</v>
      </c>
      <c r="T387" s="37">
        <f>SUMIFS(СВЦЭМ!$K$34:$K$777,СВЦЭМ!$A$34:$A$777,$A387,СВЦЭМ!$B$34:$B$777,T$366)+'СЕТ СН'!$F$13-'СЕТ СН'!$F$23</f>
        <v>-170.45654786</v>
      </c>
      <c r="U387" s="37">
        <f>SUMIFS(СВЦЭМ!$K$34:$K$777,СВЦЭМ!$A$34:$A$777,$A387,СВЦЭМ!$B$34:$B$777,U$366)+'СЕТ СН'!$F$13-'СЕТ СН'!$F$23</f>
        <v>-170.53989006</v>
      </c>
      <c r="V387" s="37">
        <f>SUMIFS(СВЦЭМ!$K$34:$K$777,СВЦЭМ!$A$34:$A$777,$A387,СВЦЭМ!$B$34:$B$777,V$366)+'СЕТ СН'!$F$13-'СЕТ СН'!$F$23</f>
        <v>-164.62629994999998</v>
      </c>
      <c r="W387" s="37">
        <f>SUMIFS(СВЦЭМ!$K$34:$K$777,СВЦЭМ!$A$34:$A$777,$A387,СВЦЭМ!$B$34:$B$777,W$366)+'СЕТ СН'!$F$13-'СЕТ СН'!$F$23</f>
        <v>-124.60979433</v>
      </c>
      <c r="X387" s="37">
        <f>SUMIFS(СВЦЭМ!$K$34:$K$777,СВЦЭМ!$A$34:$A$777,$A387,СВЦЭМ!$B$34:$B$777,X$366)+'СЕТ СН'!$F$13-'СЕТ СН'!$F$23</f>
        <v>-85.916418210000018</v>
      </c>
      <c r="Y387" s="37">
        <f>SUMIFS(СВЦЭМ!$K$34:$K$777,СВЦЭМ!$A$34:$A$777,$A387,СВЦЭМ!$B$34:$B$777,Y$366)+'СЕТ СН'!$F$13-'СЕТ СН'!$F$23</f>
        <v>-53.843886809999958</v>
      </c>
    </row>
    <row r="388" spans="1:26" ht="15.75" x14ac:dyDescent="0.2">
      <c r="A388" s="36">
        <f t="shared" si="10"/>
        <v>42969</v>
      </c>
      <c r="B388" s="37">
        <f>SUMIFS(СВЦЭМ!$K$34:$K$777,СВЦЭМ!$A$34:$A$777,$A388,СВЦЭМ!$B$34:$B$777,B$366)+'СЕТ СН'!$F$13-'СЕТ СН'!$F$23</f>
        <v>-3.1607659200000171</v>
      </c>
      <c r="C388" s="37">
        <f>SUMIFS(СВЦЭМ!$K$34:$K$777,СВЦЭМ!$A$34:$A$777,$A388,СВЦЭМ!$B$34:$B$777,C$366)+'СЕТ СН'!$F$13-'СЕТ СН'!$F$23</f>
        <v>2.5050362199999654</v>
      </c>
      <c r="D388" s="37">
        <f>SUMIFS(СВЦЭМ!$K$34:$K$777,СВЦЭМ!$A$34:$A$777,$A388,СВЦЭМ!$B$34:$B$777,D$366)+'СЕТ СН'!$F$13-'СЕТ СН'!$F$23</f>
        <v>29.712804290000008</v>
      </c>
      <c r="E388" s="37">
        <f>SUMIFS(СВЦЭМ!$K$34:$K$777,СВЦЭМ!$A$34:$A$777,$A388,СВЦЭМ!$B$34:$B$777,E$366)+'СЕТ СН'!$F$13-'СЕТ СН'!$F$23</f>
        <v>49.070129550000047</v>
      </c>
      <c r="F388" s="37">
        <f>SUMIFS(СВЦЭМ!$K$34:$K$777,СВЦЭМ!$A$34:$A$777,$A388,СВЦЭМ!$B$34:$B$777,F$366)+'СЕТ СН'!$F$13-'СЕТ СН'!$F$23</f>
        <v>47.929205769999953</v>
      </c>
      <c r="G388" s="37">
        <f>SUMIFS(СВЦЭМ!$K$34:$K$777,СВЦЭМ!$A$34:$A$777,$A388,СВЦЭМ!$B$34:$B$777,G$366)+'СЕТ СН'!$F$13-'СЕТ СН'!$F$23</f>
        <v>47.912702429999968</v>
      </c>
      <c r="H388" s="37">
        <f>SUMIFS(СВЦЭМ!$K$34:$K$777,СВЦЭМ!$A$34:$A$777,$A388,СВЦЭМ!$B$34:$B$777,H$366)+'СЕТ СН'!$F$13-'СЕТ СН'!$F$23</f>
        <v>5.188328619999993</v>
      </c>
      <c r="I388" s="37">
        <f>SUMIFS(СВЦЭМ!$K$34:$K$777,СВЦЭМ!$A$34:$A$777,$A388,СВЦЭМ!$B$34:$B$777,I$366)+'СЕТ СН'!$F$13-'СЕТ СН'!$F$23</f>
        <v>-15.756449060000023</v>
      </c>
      <c r="J388" s="37">
        <f>SUMIFS(СВЦЭМ!$K$34:$K$777,СВЦЭМ!$A$34:$A$777,$A388,СВЦЭМ!$B$34:$B$777,J$366)+'СЕТ СН'!$F$13-'СЕТ СН'!$F$23</f>
        <v>-56.295550759999969</v>
      </c>
      <c r="K388" s="37">
        <f>SUMIFS(СВЦЭМ!$K$34:$K$777,СВЦЭМ!$A$34:$A$777,$A388,СВЦЭМ!$B$34:$B$777,K$366)+'СЕТ СН'!$F$13-'СЕТ СН'!$F$23</f>
        <v>-93.852314939999985</v>
      </c>
      <c r="L388" s="37">
        <f>SUMIFS(СВЦЭМ!$K$34:$K$777,СВЦЭМ!$A$34:$A$777,$A388,СВЦЭМ!$B$34:$B$777,L$366)+'СЕТ СН'!$F$13-'СЕТ СН'!$F$23</f>
        <v>-153.37546835000001</v>
      </c>
      <c r="M388" s="37">
        <f>SUMIFS(СВЦЭМ!$K$34:$K$777,СВЦЭМ!$A$34:$A$777,$A388,СВЦЭМ!$B$34:$B$777,M$366)+'СЕТ СН'!$F$13-'СЕТ СН'!$F$23</f>
        <v>-162.39270682</v>
      </c>
      <c r="N388" s="37">
        <f>SUMIFS(СВЦЭМ!$K$34:$K$777,СВЦЭМ!$A$34:$A$777,$A388,СВЦЭМ!$B$34:$B$777,N$366)+'СЕТ СН'!$F$13-'СЕТ СН'!$F$23</f>
        <v>-163.19770727000002</v>
      </c>
      <c r="O388" s="37">
        <f>SUMIFS(СВЦЭМ!$K$34:$K$777,СВЦЭМ!$A$34:$A$777,$A388,СВЦЭМ!$B$34:$B$777,O$366)+'СЕТ СН'!$F$13-'СЕТ СН'!$F$23</f>
        <v>-164.10841534000002</v>
      </c>
      <c r="P388" s="37">
        <f>SUMIFS(СВЦЭМ!$K$34:$K$777,СВЦЭМ!$A$34:$A$777,$A388,СВЦЭМ!$B$34:$B$777,P$366)+'СЕТ СН'!$F$13-'СЕТ СН'!$F$23</f>
        <v>-163.67001374</v>
      </c>
      <c r="Q388" s="37">
        <f>SUMIFS(СВЦЭМ!$K$34:$K$777,СВЦЭМ!$A$34:$A$777,$A388,СВЦЭМ!$B$34:$B$777,Q$366)+'СЕТ СН'!$F$13-'СЕТ СН'!$F$23</f>
        <v>-165.03759317999999</v>
      </c>
      <c r="R388" s="37">
        <f>SUMIFS(СВЦЭМ!$K$34:$K$777,СВЦЭМ!$A$34:$A$777,$A388,СВЦЭМ!$B$34:$B$777,R$366)+'СЕТ СН'!$F$13-'СЕТ СН'!$F$23</f>
        <v>-164.36720207000002</v>
      </c>
      <c r="S388" s="37">
        <f>SUMIFS(СВЦЭМ!$K$34:$K$777,СВЦЭМ!$A$34:$A$777,$A388,СВЦЭМ!$B$34:$B$777,S$366)+'СЕТ СН'!$F$13-'СЕТ СН'!$F$23</f>
        <v>-166.78889390000001</v>
      </c>
      <c r="T388" s="37">
        <f>SUMIFS(СВЦЭМ!$K$34:$K$777,СВЦЭМ!$A$34:$A$777,$A388,СВЦЭМ!$B$34:$B$777,T$366)+'СЕТ СН'!$F$13-'СЕТ СН'!$F$23</f>
        <v>-158.41555340999997</v>
      </c>
      <c r="U388" s="37">
        <f>SUMIFS(СВЦЭМ!$K$34:$K$777,СВЦЭМ!$A$34:$A$777,$A388,СВЦЭМ!$B$34:$B$777,U$366)+'СЕТ СН'!$F$13-'СЕТ СН'!$F$23</f>
        <v>-157.92063194000002</v>
      </c>
      <c r="V388" s="37">
        <f>SUMIFS(СВЦЭМ!$K$34:$K$777,СВЦЭМ!$A$34:$A$777,$A388,СВЦЭМ!$B$34:$B$777,V$366)+'СЕТ СН'!$F$13-'СЕТ СН'!$F$23</f>
        <v>-156.66232149000001</v>
      </c>
      <c r="W388" s="37">
        <f>SUMIFS(СВЦЭМ!$K$34:$K$777,СВЦЭМ!$A$34:$A$777,$A388,СВЦЭМ!$B$34:$B$777,W$366)+'СЕТ СН'!$F$13-'СЕТ СН'!$F$23</f>
        <v>-114.02309029000003</v>
      </c>
      <c r="X388" s="37">
        <f>SUMIFS(СВЦЭМ!$K$34:$K$777,СВЦЭМ!$A$34:$A$777,$A388,СВЦЭМ!$B$34:$B$777,X$366)+'СЕТ СН'!$F$13-'СЕТ СН'!$F$23</f>
        <v>-75.553918510000017</v>
      </c>
      <c r="Y388" s="37">
        <f>SUMIFS(СВЦЭМ!$K$34:$K$777,СВЦЭМ!$A$34:$A$777,$A388,СВЦЭМ!$B$34:$B$777,Y$366)+'СЕТ СН'!$F$13-'СЕТ СН'!$F$23</f>
        <v>-39.924840199999949</v>
      </c>
    </row>
    <row r="389" spans="1:26" ht="15.75" x14ac:dyDescent="0.2">
      <c r="A389" s="36">
        <f t="shared" si="10"/>
        <v>42970</v>
      </c>
      <c r="B389" s="37">
        <f>SUMIFS(СВЦЭМ!$K$34:$K$777,СВЦЭМ!$A$34:$A$777,$A389,СВЦЭМ!$B$34:$B$777,B$366)+'СЕТ СН'!$F$13-'СЕТ СН'!$F$23</f>
        <v>3.6053657200000089</v>
      </c>
      <c r="C389" s="37">
        <f>SUMIFS(СВЦЭМ!$K$34:$K$777,СВЦЭМ!$A$34:$A$777,$A389,СВЦЭМ!$B$34:$B$777,C$366)+'СЕТ СН'!$F$13-'СЕТ СН'!$F$23</f>
        <v>-2.8089862499999754</v>
      </c>
      <c r="D389" s="37">
        <f>SUMIFS(СВЦЭМ!$K$34:$K$777,СВЦЭМ!$A$34:$A$777,$A389,СВЦЭМ!$B$34:$B$777,D$366)+'СЕТ СН'!$F$13-'СЕТ СН'!$F$23</f>
        <v>-19.240442300000041</v>
      </c>
      <c r="E389" s="37">
        <f>SUMIFS(СВЦЭМ!$K$34:$K$777,СВЦЭМ!$A$34:$A$777,$A389,СВЦЭМ!$B$34:$B$777,E$366)+'СЕТ СН'!$F$13-'СЕТ СН'!$F$23</f>
        <v>-22.870575179999946</v>
      </c>
      <c r="F389" s="37">
        <f>SUMIFS(СВЦЭМ!$K$34:$K$777,СВЦЭМ!$A$34:$A$777,$A389,СВЦЭМ!$B$34:$B$777,F$366)+'СЕТ СН'!$F$13-'СЕТ СН'!$F$23</f>
        <v>-25.375591089999944</v>
      </c>
      <c r="G389" s="37">
        <f>SUMIFS(СВЦЭМ!$K$34:$K$777,СВЦЭМ!$A$34:$A$777,$A389,СВЦЭМ!$B$34:$B$777,G$366)+'СЕТ СН'!$F$13-'СЕТ СН'!$F$23</f>
        <v>14.266935360000048</v>
      </c>
      <c r="H389" s="37">
        <f>SUMIFS(СВЦЭМ!$K$34:$K$777,СВЦЭМ!$A$34:$A$777,$A389,СВЦЭМ!$B$34:$B$777,H$366)+'СЕТ СН'!$F$13-'СЕТ СН'!$F$23</f>
        <v>29.943733640000005</v>
      </c>
      <c r="I389" s="37">
        <f>SUMIFS(СВЦЭМ!$K$34:$K$777,СВЦЭМ!$A$34:$A$777,$A389,СВЦЭМ!$B$34:$B$777,I$366)+'СЕТ СН'!$F$13-'СЕТ СН'!$F$23</f>
        <v>-7.1878348899999764</v>
      </c>
      <c r="J389" s="37">
        <f>SUMIFS(СВЦЭМ!$K$34:$K$777,СВЦЭМ!$A$34:$A$777,$A389,СВЦЭМ!$B$34:$B$777,J$366)+'СЕТ СН'!$F$13-'СЕТ СН'!$F$23</f>
        <v>-61.988100639999971</v>
      </c>
      <c r="K389" s="37">
        <f>SUMIFS(СВЦЭМ!$K$34:$K$777,СВЦЭМ!$A$34:$A$777,$A389,СВЦЭМ!$B$34:$B$777,K$366)+'СЕТ СН'!$F$13-'СЕТ СН'!$F$23</f>
        <v>-85.323008870000024</v>
      </c>
      <c r="L389" s="37">
        <f>SUMIFS(СВЦЭМ!$K$34:$K$777,СВЦЭМ!$A$34:$A$777,$A389,СВЦЭМ!$B$34:$B$777,L$366)+'СЕТ СН'!$F$13-'СЕТ СН'!$F$23</f>
        <v>-133.12589530000002</v>
      </c>
      <c r="M389" s="37">
        <f>SUMIFS(СВЦЭМ!$K$34:$K$777,СВЦЭМ!$A$34:$A$777,$A389,СВЦЭМ!$B$34:$B$777,M$366)+'СЕТ СН'!$F$13-'СЕТ СН'!$F$23</f>
        <v>-154.93897263000002</v>
      </c>
      <c r="N389" s="37">
        <f>SUMIFS(СВЦЭМ!$K$34:$K$777,СВЦЭМ!$A$34:$A$777,$A389,СВЦЭМ!$B$34:$B$777,N$366)+'СЕТ СН'!$F$13-'СЕТ СН'!$F$23</f>
        <v>-150.83584938000001</v>
      </c>
      <c r="O389" s="37">
        <f>SUMIFS(СВЦЭМ!$K$34:$K$777,СВЦЭМ!$A$34:$A$777,$A389,СВЦЭМ!$B$34:$B$777,O$366)+'СЕТ СН'!$F$13-'СЕТ СН'!$F$23</f>
        <v>-154.04954776</v>
      </c>
      <c r="P389" s="37">
        <f>SUMIFS(СВЦЭМ!$K$34:$K$777,СВЦЭМ!$A$34:$A$777,$A389,СВЦЭМ!$B$34:$B$777,P$366)+'СЕТ СН'!$F$13-'СЕТ СН'!$F$23</f>
        <v>-154.98067878000001</v>
      </c>
      <c r="Q389" s="37">
        <f>SUMIFS(СВЦЭМ!$K$34:$K$777,СВЦЭМ!$A$34:$A$777,$A389,СВЦЭМ!$B$34:$B$777,Q$366)+'СЕТ СН'!$F$13-'СЕТ СН'!$F$23</f>
        <v>-155.33007127000002</v>
      </c>
      <c r="R389" s="37">
        <f>SUMIFS(СВЦЭМ!$K$34:$K$777,СВЦЭМ!$A$34:$A$777,$A389,СВЦЭМ!$B$34:$B$777,R$366)+'СЕТ СН'!$F$13-'СЕТ СН'!$F$23</f>
        <v>-155.69307178999998</v>
      </c>
      <c r="S389" s="37">
        <f>SUMIFS(СВЦЭМ!$K$34:$K$777,СВЦЭМ!$A$34:$A$777,$A389,СВЦЭМ!$B$34:$B$777,S$366)+'СЕТ СН'!$F$13-'СЕТ СН'!$F$23</f>
        <v>-162.48115302999997</v>
      </c>
      <c r="T389" s="37">
        <f>SUMIFS(СВЦЭМ!$K$34:$K$777,СВЦЭМ!$A$34:$A$777,$A389,СВЦЭМ!$B$34:$B$777,T$366)+'СЕТ СН'!$F$13-'СЕТ СН'!$F$23</f>
        <v>-150.54811468999998</v>
      </c>
      <c r="U389" s="37">
        <f>SUMIFS(СВЦЭМ!$K$34:$K$777,СВЦЭМ!$A$34:$A$777,$A389,СВЦЭМ!$B$34:$B$777,U$366)+'СЕТ СН'!$F$13-'СЕТ СН'!$F$23</f>
        <v>-149.49315913999999</v>
      </c>
      <c r="V389" s="37">
        <f>SUMIFS(СВЦЭМ!$K$34:$K$777,СВЦЭМ!$A$34:$A$777,$A389,СВЦЭМ!$B$34:$B$777,V$366)+'СЕТ СН'!$F$13-'СЕТ СН'!$F$23</f>
        <v>-145.41566318000002</v>
      </c>
      <c r="W389" s="37">
        <f>SUMIFS(СВЦЭМ!$K$34:$K$777,СВЦЭМ!$A$34:$A$777,$A389,СВЦЭМ!$B$34:$B$777,W$366)+'СЕТ СН'!$F$13-'СЕТ СН'!$F$23</f>
        <v>-113.93305483</v>
      </c>
      <c r="X389" s="37">
        <f>SUMIFS(СВЦЭМ!$K$34:$K$777,СВЦЭМ!$A$34:$A$777,$A389,СВЦЭМ!$B$34:$B$777,X$366)+'СЕТ СН'!$F$13-'СЕТ СН'!$F$23</f>
        <v>-99.983343890000015</v>
      </c>
      <c r="Y389" s="37">
        <f>SUMIFS(СВЦЭМ!$K$34:$K$777,СВЦЭМ!$A$34:$A$777,$A389,СВЦЭМ!$B$34:$B$777,Y$366)+'СЕТ СН'!$F$13-'СЕТ СН'!$F$23</f>
        <v>-46.12331273999996</v>
      </c>
    </row>
    <row r="390" spans="1:26" ht="15.75" x14ac:dyDescent="0.2">
      <c r="A390" s="36">
        <f t="shared" si="10"/>
        <v>42971</v>
      </c>
      <c r="B390" s="37">
        <f>SUMIFS(СВЦЭМ!$K$34:$K$777,СВЦЭМ!$A$34:$A$777,$A390,СВЦЭМ!$B$34:$B$777,B$366)+'СЕТ СН'!$F$13-'СЕТ СН'!$F$23</f>
        <v>-22.146320999999944</v>
      </c>
      <c r="C390" s="37">
        <f>SUMIFS(СВЦЭМ!$K$34:$K$777,СВЦЭМ!$A$34:$A$777,$A390,СВЦЭМ!$B$34:$B$777,C$366)+'СЕТ СН'!$F$13-'СЕТ СН'!$F$23</f>
        <v>0.35309709000000566</v>
      </c>
      <c r="D390" s="37">
        <f>SUMIFS(СВЦЭМ!$K$34:$K$777,СВЦЭМ!$A$34:$A$777,$A390,СВЦЭМ!$B$34:$B$777,D$366)+'СЕТ СН'!$F$13-'СЕТ СН'!$F$23</f>
        <v>15.530662779999943</v>
      </c>
      <c r="E390" s="37">
        <f>SUMIFS(СВЦЭМ!$K$34:$K$777,СВЦЭМ!$A$34:$A$777,$A390,СВЦЭМ!$B$34:$B$777,E$366)+'СЕТ СН'!$F$13-'СЕТ СН'!$F$23</f>
        <v>37.933213089999981</v>
      </c>
      <c r="F390" s="37">
        <f>SUMIFS(СВЦЭМ!$K$34:$K$777,СВЦЭМ!$A$34:$A$777,$A390,СВЦЭМ!$B$34:$B$777,F$366)+'СЕТ СН'!$F$13-'СЕТ СН'!$F$23</f>
        <v>43.984583530000009</v>
      </c>
      <c r="G390" s="37">
        <f>SUMIFS(СВЦЭМ!$K$34:$K$777,СВЦЭМ!$A$34:$A$777,$A390,СВЦЭМ!$B$34:$B$777,G$366)+'СЕТ СН'!$F$13-'СЕТ СН'!$F$23</f>
        <v>18.119515139999976</v>
      </c>
      <c r="H390" s="37">
        <f>SUMIFS(СВЦЭМ!$K$34:$K$777,СВЦЭМ!$A$34:$A$777,$A390,СВЦЭМ!$B$34:$B$777,H$366)+'СЕТ СН'!$F$13-'СЕТ СН'!$F$23</f>
        <v>-12.175069490000055</v>
      </c>
      <c r="I390" s="37">
        <f>SUMIFS(СВЦЭМ!$K$34:$K$777,СВЦЭМ!$A$34:$A$777,$A390,СВЦЭМ!$B$34:$B$777,I$366)+'СЕТ СН'!$F$13-'СЕТ СН'!$F$23</f>
        <v>-27.911563569999998</v>
      </c>
      <c r="J390" s="37">
        <f>SUMIFS(СВЦЭМ!$K$34:$K$777,СВЦЭМ!$A$34:$A$777,$A390,СВЦЭМ!$B$34:$B$777,J$366)+'СЕТ СН'!$F$13-'СЕТ СН'!$F$23</f>
        <v>-63.511926949999975</v>
      </c>
      <c r="K390" s="37">
        <f>SUMIFS(СВЦЭМ!$K$34:$K$777,СВЦЭМ!$A$34:$A$777,$A390,СВЦЭМ!$B$34:$B$777,K$366)+'СЕТ СН'!$F$13-'СЕТ СН'!$F$23</f>
        <v>-94.027704219999976</v>
      </c>
      <c r="L390" s="37">
        <f>SUMIFS(СВЦЭМ!$K$34:$K$777,СВЦЭМ!$A$34:$A$777,$A390,СВЦЭМ!$B$34:$B$777,L$366)+'СЕТ СН'!$F$13-'СЕТ СН'!$F$23</f>
        <v>-144.93402497</v>
      </c>
      <c r="M390" s="37">
        <f>SUMIFS(СВЦЭМ!$K$34:$K$777,СВЦЭМ!$A$34:$A$777,$A390,СВЦЭМ!$B$34:$B$777,M$366)+'СЕТ СН'!$F$13-'СЕТ СН'!$F$23</f>
        <v>-164.61967145</v>
      </c>
      <c r="N390" s="37">
        <f>SUMIFS(СВЦЭМ!$K$34:$K$777,СВЦЭМ!$A$34:$A$777,$A390,СВЦЭМ!$B$34:$B$777,N$366)+'СЕТ СН'!$F$13-'СЕТ СН'!$F$23</f>
        <v>-168.00487396</v>
      </c>
      <c r="O390" s="37">
        <f>SUMIFS(СВЦЭМ!$K$34:$K$777,СВЦЭМ!$A$34:$A$777,$A390,СВЦЭМ!$B$34:$B$777,O$366)+'СЕТ СН'!$F$13-'СЕТ СН'!$F$23</f>
        <v>-164.86547664</v>
      </c>
      <c r="P390" s="37">
        <f>SUMIFS(СВЦЭМ!$K$34:$K$777,СВЦЭМ!$A$34:$A$777,$A390,СВЦЭМ!$B$34:$B$777,P$366)+'СЕТ СН'!$F$13-'СЕТ СН'!$F$23</f>
        <v>-162.20395787000001</v>
      </c>
      <c r="Q390" s="37">
        <f>SUMIFS(СВЦЭМ!$K$34:$K$777,СВЦЭМ!$A$34:$A$777,$A390,СВЦЭМ!$B$34:$B$777,Q$366)+'СЕТ СН'!$F$13-'СЕТ СН'!$F$23</f>
        <v>-158.78569486999999</v>
      </c>
      <c r="R390" s="37">
        <f>SUMIFS(СВЦЭМ!$K$34:$K$777,СВЦЭМ!$A$34:$A$777,$A390,СВЦЭМ!$B$34:$B$777,R$366)+'СЕТ СН'!$F$13-'СЕТ СН'!$F$23</f>
        <v>-160.54638252000001</v>
      </c>
      <c r="S390" s="37">
        <f>SUMIFS(СВЦЭМ!$K$34:$K$777,СВЦЭМ!$A$34:$A$777,$A390,СВЦЭМ!$B$34:$B$777,S$366)+'СЕТ СН'!$F$13-'СЕТ СН'!$F$23</f>
        <v>-164.73437021000001</v>
      </c>
      <c r="T390" s="37">
        <f>SUMIFS(СВЦЭМ!$K$34:$K$777,СВЦЭМ!$A$34:$A$777,$A390,СВЦЭМ!$B$34:$B$777,T$366)+'СЕТ СН'!$F$13-'СЕТ СН'!$F$23</f>
        <v>-166.73129766</v>
      </c>
      <c r="U390" s="37">
        <f>SUMIFS(СВЦЭМ!$K$34:$K$777,СВЦЭМ!$A$34:$A$777,$A390,СВЦЭМ!$B$34:$B$777,U$366)+'СЕТ СН'!$F$13-'СЕТ СН'!$F$23</f>
        <v>-167.07871661000001</v>
      </c>
      <c r="V390" s="37">
        <f>SUMIFS(СВЦЭМ!$K$34:$K$777,СВЦЭМ!$A$34:$A$777,$A390,СВЦЭМ!$B$34:$B$777,V$366)+'СЕТ СН'!$F$13-'СЕТ СН'!$F$23</f>
        <v>-142.74670910999998</v>
      </c>
      <c r="W390" s="37">
        <f>SUMIFS(СВЦЭМ!$K$34:$K$777,СВЦЭМ!$A$34:$A$777,$A390,СВЦЭМ!$B$34:$B$777,W$366)+'СЕТ СН'!$F$13-'СЕТ СН'!$F$23</f>
        <v>-96.97576325</v>
      </c>
      <c r="X390" s="37">
        <f>SUMIFS(СВЦЭМ!$K$34:$K$777,СВЦЭМ!$A$34:$A$777,$A390,СВЦЭМ!$B$34:$B$777,X$366)+'СЕТ СН'!$F$13-'СЕТ СН'!$F$23</f>
        <v>-87.661248419999993</v>
      </c>
      <c r="Y390" s="37">
        <f>SUMIFS(СВЦЭМ!$K$34:$K$777,СВЦЭМ!$A$34:$A$777,$A390,СВЦЭМ!$B$34:$B$777,Y$366)+'СЕТ СН'!$F$13-'СЕТ СН'!$F$23</f>
        <v>-59.430613799999946</v>
      </c>
    </row>
    <row r="391" spans="1:26" ht="15.75" x14ac:dyDescent="0.2">
      <c r="A391" s="36">
        <f t="shared" si="10"/>
        <v>42972</v>
      </c>
      <c r="B391" s="37">
        <f>SUMIFS(СВЦЭМ!$K$34:$K$777,СВЦЭМ!$A$34:$A$777,$A391,СВЦЭМ!$B$34:$B$777,B$366)+'СЕТ СН'!$F$13-'СЕТ СН'!$F$23</f>
        <v>-24.465937449999956</v>
      </c>
      <c r="C391" s="37">
        <f>SUMIFS(СВЦЭМ!$K$34:$K$777,СВЦЭМ!$A$34:$A$777,$A391,СВЦЭМ!$B$34:$B$777,C$366)+'СЕТ СН'!$F$13-'СЕТ СН'!$F$23</f>
        <v>10.149472230000015</v>
      </c>
      <c r="D391" s="37">
        <f>SUMIFS(СВЦЭМ!$K$34:$K$777,СВЦЭМ!$A$34:$A$777,$A391,СВЦЭМ!$B$34:$B$777,D$366)+'СЕТ СН'!$F$13-'СЕТ СН'!$F$23</f>
        <v>25.55749529000002</v>
      </c>
      <c r="E391" s="37">
        <f>SUMIFS(СВЦЭМ!$K$34:$K$777,СВЦЭМ!$A$34:$A$777,$A391,СВЦЭМ!$B$34:$B$777,E$366)+'СЕТ СН'!$F$13-'СЕТ СН'!$F$23</f>
        <v>31.992784260000008</v>
      </c>
      <c r="F391" s="37">
        <f>SUMIFS(СВЦЭМ!$K$34:$K$777,СВЦЭМ!$A$34:$A$777,$A391,СВЦЭМ!$B$34:$B$777,F$366)+'СЕТ СН'!$F$13-'СЕТ СН'!$F$23</f>
        <v>35.050097299999948</v>
      </c>
      <c r="G391" s="37">
        <f>SUMIFS(СВЦЭМ!$K$34:$K$777,СВЦЭМ!$A$34:$A$777,$A391,СВЦЭМ!$B$34:$B$777,G$366)+'СЕТ СН'!$F$13-'СЕТ СН'!$F$23</f>
        <v>28.529647909999994</v>
      </c>
      <c r="H391" s="37">
        <f>SUMIFS(СВЦЭМ!$K$34:$K$777,СВЦЭМ!$A$34:$A$777,$A391,СВЦЭМ!$B$34:$B$777,H$366)+'СЕТ СН'!$F$13-'СЕТ СН'!$F$23</f>
        <v>-3.6842201299999715</v>
      </c>
      <c r="I391" s="37">
        <f>SUMIFS(СВЦЭМ!$K$34:$K$777,СВЦЭМ!$A$34:$A$777,$A391,СВЦЭМ!$B$34:$B$777,I$366)+'СЕТ СН'!$F$13-'СЕТ СН'!$F$23</f>
        <v>-39.353248699999995</v>
      </c>
      <c r="J391" s="37">
        <f>SUMIFS(СВЦЭМ!$K$34:$K$777,СВЦЭМ!$A$34:$A$777,$A391,СВЦЭМ!$B$34:$B$777,J$366)+'СЕТ СН'!$F$13-'СЕТ СН'!$F$23</f>
        <v>-71.239399839999976</v>
      </c>
      <c r="K391" s="37">
        <f>SUMIFS(СВЦЭМ!$K$34:$K$777,СВЦЭМ!$A$34:$A$777,$A391,СВЦЭМ!$B$34:$B$777,K$366)+'СЕТ СН'!$F$13-'СЕТ СН'!$F$23</f>
        <v>-106.54287432000001</v>
      </c>
      <c r="L391" s="37">
        <f>SUMIFS(СВЦЭМ!$K$34:$K$777,СВЦЭМ!$A$34:$A$777,$A391,СВЦЭМ!$B$34:$B$777,L$366)+'СЕТ СН'!$F$13-'СЕТ СН'!$F$23</f>
        <v>-157.03624446999999</v>
      </c>
      <c r="M391" s="37">
        <f>SUMIFS(СВЦЭМ!$K$34:$K$777,СВЦЭМ!$A$34:$A$777,$A391,СВЦЭМ!$B$34:$B$777,M$366)+'СЕТ СН'!$F$13-'СЕТ СН'!$F$23</f>
        <v>-173.19311977000001</v>
      </c>
      <c r="N391" s="37">
        <f>SUMIFS(СВЦЭМ!$K$34:$K$777,СВЦЭМ!$A$34:$A$777,$A391,СВЦЭМ!$B$34:$B$777,N$366)+'СЕТ СН'!$F$13-'СЕТ СН'!$F$23</f>
        <v>-178.31341257000003</v>
      </c>
      <c r="O391" s="37">
        <f>SUMIFS(СВЦЭМ!$K$34:$K$777,СВЦЭМ!$A$34:$A$777,$A391,СВЦЭМ!$B$34:$B$777,O$366)+'СЕТ СН'!$F$13-'СЕТ СН'!$F$23</f>
        <v>-178.81671996</v>
      </c>
      <c r="P391" s="37">
        <f>SUMIFS(СВЦЭМ!$K$34:$K$777,СВЦЭМ!$A$34:$A$777,$A391,СВЦЭМ!$B$34:$B$777,P$366)+'СЕТ СН'!$F$13-'СЕТ СН'!$F$23</f>
        <v>-174.61580562</v>
      </c>
      <c r="Q391" s="37">
        <f>SUMIFS(СВЦЭМ!$K$34:$K$777,СВЦЭМ!$A$34:$A$777,$A391,СВЦЭМ!$B$34:$B$777,Q$366)+'СЕТ СН'!$F$13-'СЕТ СН'!$F$23</f>
        <v>-170.20510395000002</v>
      </c>
      <c r="R391" s="37">
        <f>SUMIFS(СВЦЭМ!$K$34:$K$777,СВЦЭМ!$A$34:$A$777,$A391,СВЦЭМ!$B$34:$B$777,R$366)+'СЕТ СН'!$F$13-'СЕТ СН'!$F$23</f>
        <v>-166.46730144999998</v>
      </c>
      <c r="S391" s="37">
        <f>SUMIFS(СВЦЭМ!$K$34:$K$777,СВЦЭМ!$A$34:$A$777,$A391,СВЦЭМ!$B$34:$B$777,S$366)+'СЕТ СН'!$F$13-'СЕТ СН'!$F$23</f>
        <v>-171.59691135000003</v>
      </c>
      <c r="T391" s="37">
        <f>SUMIFS(СВЦЭМ!$K$34:$K$777,СВЦЭМ!$A$34:$A$777,$A391,СВЦЭМ!$B$34:$B$777,T$366)+'СЕТ СН'!$F$13-'СЕТ СН'!$F$23</f>
        <v>-168.52740738</v>
      </c>
      <c r="U391" s="37">
        <f>SUMIFS(СВЦЭМ!$K$34:$K$777,СВЦЭМ!$A$34:$A$777,$A391,СВЦЭМ!$B$34:$B$777,U$366)+'СЕТ СН'!$F$13-'СЕТ СН'!$F$23</f>
        <v>-166.78141377999998</v>
      </c>
      <c r="V391" s="37">
        <f>SUMIFS(СВЦЭМ!$K$34:$K$777,СВЦЭМ!$A$34:$A$777,$A391,СВЦЭМ!$B$34:$B$777,V$366)+'СЕТ СН'!$F$13-'СЕТ СН'!$F$23</f>
        <v>-145.63792312999999</v>
      </c>
      <c r="W391" s="37">
        <f>SUMIFS(СВЦЭМ!$K$34:$K$777,СВЦЭМ!$A$34:$A$777,$A391,СВЦЭМ!$B$34:$B$777,W$366)+'СЕТ СН'!$F$13-'СЕТ СН'!$F$23</f>
        <v>-108.10845614999999</v>
      </c>
      <c r="X391" s="37">
        <f>SUMIFS(СВЦЭМ!$K$34:$K$777,СВЦЭМ!$A$34:$A$777,$A391,СВЦЭМ!$B$34:$B$777,X$366)+'СЕТ СН'!$F$13-'СЕТ СН'!$F$23</f>
        <v>-71.146469809999985</v>
      </c>
      <c r="Y391" s="37">
        <f>SUMIFS(СВЦЭМ!$K$34:$K$777,СВЦЭМ!$A$34:$A$777,$A391,СВЦЭМ!$B$34:$B$777,Y$366)+'СЕТ СН'!$F$13-'СЕТ СН'!$F$23</f>
        <v>-44.033693879999987</v>
      </c>
    </row>
    <row r="392" spans="1:26" ht="15.75" x14ac:dyDescent="0.2">
      <c r="A392" s="36">
        <f t="shared" si="10"/>
        <v>42973</v>
      </c>
      <c r="B392" s="37">
        <f>SUMIFS(СВЦЭМ!$K$34:$K$777,СВЦЭМ!$A$34:$A$777,$A392,СВЦЭМ!$B$34:$B$777,B$366)+'СЕТ СН'!$F$13-'СЕТ СН'!$F$23</f>
        <v>-48.446704279999949</v>
      </c>
      <c r="C392" s="37">
        <f>SUMIFS(СВЦЭМ!$K$34:$K$777,СВЦЭМ!$A$34:$A$777,$A392,СВЦЭМ!$B$34:$B$777,C$366)+'СЕТ СН'!$F$13-'СЕТ СН'!$F$23</f>
        <v>-19.14762589999998</v>
      </c>
      <c r="D392" s="37">
        <f>SUMIFS(СВЦЭМ!$K$34:$K$777,СВЦЭМ!$A$34:$A$777,$A392,СВЦЭМ!$B$34:$B$777,D$366)+'СЕТ СН'!$F$13-'СЕТ СН'!$F$23</f>
        <v>-0.48666859000002205</v>
      </c>
      <c r="E392" s="37">
        <f>SUMIFS(СВЦЭМ!$K$34:$K$777,СВЦЭМ!$A$34:$A$777,$A392,СВЦЭМ!$B$34:$B$777,E$366)+'СЕТ СН'!$F$13-'СЕТ СН'!$F$23</f>
        <v>7.7554867699999477</v>
      </c>
      <c r="F392" s="37">
        <f>SUMIFS(СВЦЭМ!$K$34:$K$777,СВЦЭМ!$A$34:$A$777,$A392,СВЦЭМ!$B$34:$B$777,F$366)+'СЕТ СН'!$F$13-'СЕТ СН'!$F$23</f>
        <v>11.669973389999996</v>
      </c>
      <c r="G392" s="37">
        <f>SUMIFS(СВЦЭМ!$K$34:$K$777,СВЦЭМ!$A$34:$A$777,$A392,СВЦЭМ!$B$34:$B$777,G$366)+'СЕТ СН'!$F$13-'СЕТ СН'!$F$23</f>
        <v>7.5885131000000001</v>
      </c>
      <c r="H392" s="37">
        <f>SUMIFS(СВЦЭМ!$K$34:$K$777,СВЦЭМ!$A$34:$A$777,$A392,СВЦЭМ!$B$34:$B$777,H$366)+'СЕТ СН'!$F$13-'СЕТ СН'!$F$23</f>
        <v>-3.7100922800000262</v>
      </c>
      <c r="I392" s="37">
        <f>SUMIFS(СВЦЭМ!$K$34:$K$777,СВЦЭМ!$A$34:$A$777,$A392,СВЦЭМ!$B$34:$B$777,I$366)+'СЕТ СН'!$F$13-'СЕТ СН'!$F$23</f>
        <v>-10.328887689999988</v>
      </c>
      <c r="J392" s="37">
        <f>SUMIFS(СВЦЭМ!$K$34:$K$777,СВЦЭМ!$A$34:$A$777,$A392,СВЦЭМ!$B$34:$B$777,J$366)+'СЕТ СН'!$F$13-'СЕТ СН'!$F$23</f>
        <v>-57.864090260000012</v>
      </c>
      <c r="K392" s="37">
        <f>SUMIFS(СВЦЭМ!$K$34:$K$777,СВЦЭМ!$A$34:$A$777,$A392,СВЦЭМ!$B$34:$B$777,K$366)+'СЕТ СН'!$F$13-'СЕТ СН'!$F$23</f>
        <v>-100.558513</v>
      </c>
      <c r="L392" s="37">
        <f>SUMIFS(СВЦЭМ!$K$34:$K$777,СВЦЭМ!$A$34:$A$777,$A392,СВЦЭМ!$B$34:$B$777,L$366)+'СЕТ СН'!$F$13-'СЕТ СН'!$F$23</f>
        <v>-165.51528966000001</v>
      </c>
      <c r="M392" s="37">
        <f>SUMIFS(СВЦЭМ!$K$34:$K$777,СВЦЭМ!$A$34:$A$777,$A392,СВЦЭМ!$B$34:$B$777,M$366)+'СЕТ СН'!$F$13-'СЕТ СН'!$F$23</f>
        <v>-186.78143473</v>
      </c>
      <c r="N392" s="37">
        <f>SUMIFS(СВЦЭМ!$K$34:$K$777,СВЦЭМ!$A$34:$A$777,$A392,СВЦЭМ!$B$34:$B$777,N$366)+'СЕТ СН'!$F$13-'СЕТ СН'!$F$23</f>
        <v>-182.18197743000002</v>
      </c>
      <c r="O392" s="37">
        <f>SUMIFS(СВЦЭМ!$K$34:$K$777,СВЦЭМ!$A$34:$A$777,$A392,СВЦЭМ!$B$34:$B$777,O$366)+'СЕТ СН'!$F$13-'СЕТ СН'!$F$23</f>
        <v>-183.82256310000002</v>
      </c>
      <c r="P392" s="37">
        <f>SUMIFS(СВЦЭМ!$K$34:$K$777,СВЦЭМ!$A$34:$A$777,$A392,СВЦЭМ!$B$34:$B$777,P$366)+'СЕТ СН'!$F$13-'СЕТ СН'!$F$23</f>
        <v>-181.33135322999999</v>
      </c>
      <c r="Q392" s="37">
        <f>SUMIFS(СВЦЭМ!$K$34:$K$777,СВЦЭМ!$A$34:$A$777,$A392,СВЦЭМ!$B$34:$B$777,Q$366)+'СЕТ СН'!$F$13-'СЕТ СН'!$F$23</f>
        <v>-179.22012978999999</v>
      </c>
      <c r="R392" s="37">
        <f>SUMIFS(СВЦЭМ!$K$34:$K$777,СВЦЭМ!$A$34:$A$777,$A392,СВЦЭМ!$B$34:$B$777,R$366)+'СЕТ СН'!$F$13-'СЕТ СН'!$F$23</f>
        <v>-177.84603124</v>
      </c>
      <c r="S392" s="37">
        <f>SUMIFS(СВЦЭМ!$K$34:$K$777,СВЦЭМ!$A$34:$A$777,$A392,СВЦЭМ!$B$34:$B$777,S$366)+'СЕТ СН'!$F$13-'СЕТ СН'!$F$23</f>
        <v>-185.62691784999998</v>
      </c>
      <c r="T392" s="37">
        <f>SUMIFS(СВЦЭМ!$K$34:$K$777,СВЦЭМ!$A$34:$A$777,$A392,СВЦЭМ!$B$34:$B$777,T$366)+'СЕТ СН'!$F$13-'СЕТ СН'!$F$23</f>
        <v>-182.55842897999997</v>
      </c>
      <c r="U392" s="37">
        <f>SUMIFS(СВЦЭМ!$K$34:$K$777,СВЦЭМ!$A$34:$A$777,$A392,СВЦЭМ!$B$34:$B$777,U$366)+'СЕТ СН'!$F$13-'СЕТ СН'!$F$23</f>
        <v>-178.22592687000002</v>
      </c>
      <c r="V392" s="37">
        <f>SUMIFS(СВЦЭМ!$K$34:$K$777,СВЦЭМ!$A$34:$A$777,$A392,СВЦЭМ!$B$34:$B$777,V$366)+'СЕТ СН'!$F$13-'СЕТ СН'!$F$23</f>
        <v>-164.26108503</v>
      </c>
      <c r="W392" s="37">
        <f>SUMIFS(СВЦЭМ!$K$34:$K$777,СВЦЭМ!$A$34:$A$777,$A392,СВЦЭМ!$B$34:$B$777,W$366)+'СЕТ СН'!$F$13-'СЕТ СН'!$F$23</f>
        <v>-102.9578492</v>
      </c>
      <c r="X392" s="37">
        <f>SUMIFS(СВЦЭМ!$K$34:$K$777,СВЦЭМ!$A$34:$A$777,$A392,СВЦЭМ!$B$34:$B$777,X$366)+'СЕТ СН'!$F$13-'СЕТ СН'!$F$23</f>
        <v>-80.768809180000005</v>
      </c>
      <c r="Y392" s="37">
        <f>SUMIFS(СВЦЭМ!$K$34:$K$777,СВЦЭМ!$A$34:$A$777,$A392,СВЦЭМ!$B$34:$B$777,Y$366)+'СЕТ СН'!$F$13-'СЕТ СН'!$F$23</f>
        <v>-54.062929690000033</v>
      </c>
    </row>
    <row r="393" spans="1:26" ht="15.75" x14ac:dyDescent="0.2">
      <c r="A393" s="36">
        <f t="shared" si="10"/>
        <v>42974</v>
      </c>
      <c r="B393" s="37">
        <f>SUMIFS(СВЦЭМ!$K$34:$K$777,СВЦЭМ!$A$34:$A$777,$A393,СВЦЭМ!$B$34:$B$777,B$366)+'СЕТ СН'!$F$13-'СЕТ СН'!$F$23</f>
        <v>-10.828157229999988</v>
      </c>
      <c r="C393" s="37">
        <f>SUMIFS(СВЦЭМ!$K$34:$K$777,СВЦЭМ!$A$34:$A$777,$A393,СВЦЭМ!$B$34:$B$777,C$366)+'СЕТ СН'!$F$13-'СЕТ СН'!$F$23</f>
        <v>-5.0624595900000031</v>
      </c>
      <c r="D393" s="37">
        <f>SUMIFS(СВЦЭМ!$K$34:$K$777,СВЦЭМ!$A$34:$A$777,$A393,СВЦЭМ!$B$34:$B$777,D$366)+'СЕТ СН'!$F$13-'СЕТ СН'!$F$23</f>
        <v>12.791712350000012</v>
      </c>
      <c r="E393" s="37">
        <f>SUMIFS(СВЦЭМ!$K$34:$K$777,СВЦЭМ!$A$34:$A$777,$A393,СВЦЭМ!$B$34:$B$777,E$366)+'СЕТ СН'!$F$13-'СЕТ СН'!$F$23</f>
        <v>27.179817889999981</v>
      </c>
      <c r="F393" s="37">
        <f>SUMIFS(СВЦЭМ!$K$34:$K$777,СВЦЭМ!$A$34:$A$777,$A393,СВЦЭМ!$B$34:$B$777,F$366)+'СЕТ СН'!$F$13-'СЕТ СН'!$F$23</f>
        <v>34.220958220000057</v>
      </c>
      <c r="G393" s="37">
        <f>SUMIFS(СВЦЭМ!$K$34:$K$777,СВЦЭМ!$A$34:$A$777,$A393,СВЦЭМ!$B$34:$B$777,G$366)+'СЕТ СН'!$F$13-'СЕТ СН'!$F$23</f>
        <v>33.197314450000022</v>
      </c>
      <c r="H393" s="37">
        <f>SUMIFS(СВЦЭМ!$K$34:$K$777,СВЦЭМ!$A$34:$A$777,$A393,СВЦЭМ!$B$34:$B$777,H$366)+'СЕТ СН'!$F$13-'СЕТ СН'!$F$23</f>
        <v>14.740419429999974</v>
      </c>
      <c r="I393" s="37">
        <f>SUMIFS(СВЦЭМ!$K$34:$K$777,СВЦЭМ!$A$34:$A$777,$A393,СВЦЭМ!$B$34:$B$777,I$366)+'СЕТ СН'!$F$13-'СЕТ СН'!$F$23</f>
        <v>-3.5136711599999444</v>
      </c>
      <c r="J393" s="37">
        <f>SUMIFS(СВЦЭМ!$K$34:$K$777,СВЦЭМ!$A$34:$A$777,$A393,СВЦЭМ!$B$34:$B$777,J$366)+'СЕТ СН'!$F$13-'СЕТ СН'!$F$23</f>
        <v>-45.817797720000044</v>
      </c>
      <c r="K393" s="37">
        <f>SUMIFS(СВЦЭМ!$K$34:$K$777,СВЦЭМ!$A$34:$A$777,$A393,СВЦЭМ!$B$34:$B$777,K$366)+'СЕТ СН'!$F$13-'СЕТ СН'!$F$23</f>
        <v>-98.762884460000009</v>
      </c>
      <c r="L393" s="37">
        <f>SUMIFS(СВЦЭМ!$K$34:$K$777,СВЦЭМ!$A$34:$A$777,$A393,СВЦЭМ!$B$34:$B$777,L$366)+'СЕТ СН'!$F$13-'СЕТ СН'!$F$23</f>
        <v>-169.79895284999998</v>
      </c>
      <c r="M393" s="37">
        <f>SUMIFS(СВЦЭМ!$K$34:$K$777,СВЦЭМ!$A$34:$A$777,$A393,СВЦЭМ!$B$34:$B$777,M$366)+'СЕТ СН'!$F$13-'СЕТ СН'!$F$23</f>
        <v>-185.23660543</v>
      </c>
      <c r="N393" s="37">
        <f>SUMIFS(СВЦЭМ!$K$34:$K$777,СВЦЭМ!$A$34:$A$777,$A393,СВЦЭМ!$B$34:$B$777,N$366)+'СЕТ СН'!$F$13-'СЕТ СН'!$F$23</f>
        <v>-186.77666756000002</v>
      </c>
      <c r="O393" s="37">
        <f>SUMIFS(СВЦЭМ!$K$34:$K$777,СВЦЭМ!$A$34:$A$777,$A393,СВЦЭМ!$B$34:$B$777,O$366)+'СЕТ СН'!$F$13-'СЕТ СН'!$F$23</f>
        <v>-188.34328476000002</v>
      </c>
      <c r="P393" s="37">
        <f>SUMIFS(СВЦЭМ!$K$34:$K$777,СВЦЭМ!$A$34:$A$777,$A393,СВЦЭМ!$B$34:$B$777,P$366)+'СЕТ СН'!$F$13-'СЕТ СН'!$F$23</f>
        <v>-179.84548066000002</v>
      </c>
      <c r="Q393" s="37">
        <f>SUMIFS(СВЦЭМ!$K$34:$K$777,СВЦЭМ!$A$34:$A$777,$A393,СВЦЭМ!$B$34:$B$777,Q$366)+'СЕТ СН'!$F$13-'СЕТ СН'!$F$23</f>
        <v>-181.04913047000002</v>
      </c>
      <c r="R393" s="37">
        <f>SUMIFS(СВЦЭМ!$K$34:$K$777,СВЦЭМ!$A$34:$A$777,$A393,СВЦЭМ!$B$34:$B$777,R$366)+'СЕТ СН'!$F$13-'СЕТ СН'!$F$23</f>
        <v>-181.58283501</v>
      </c>
      <c r="S393" s="37">
        <f>SUMIFS(СВЦЭМ!$K$34:$K$777,СВЦЭМ!$A$34:$A$777,$A393,СВЦЭМ!$B$34:$B$777,S$366)+'СЕТ СН'!$F$13-'СЕТ СН'!$F$23</f>
        <v>-181.82291330999999</v>
      </c>
      <c r="T393" s="37">
        <f>SUMIFS(СВЦЭМ!$K$34:$K$777,СВЦЭМ!$A$34:$A$777,$A393,СВЦЭМ!$B$34:$B$777,T$366)+'СЕТ СН'!$F$13-'СЕТ СН'!$F$23</f>
        <v>-182.00989370000002</v>
      </c>
      <c r="U393" s="37">
        <f>SUMIFS(СВЦЭМ!$K$34:$K$777,СВЦЭМ!$A$34:$A$777,$A393,СВЦЭМ!$B$34:$B$777,U$366)+'СЕТ СН'!$F$13-'СЕТ СН'!$F$23</f>
        <v>-184.88078242</v>
      </c>
      <c r="V393" s="37">
        <f>SUMIFS(СВЦЭМ!$K$34:$K$777,СВЦЭМ!$A$34:$A$777,$A393,СВЦЭМ!$B$34:$B$777,V$366)+'СЕТ СН'!$F$13-'СЕТ СН'!$F$23</f>
        <v>-185.63293585999998</v>
      </c>
      <c r="W393" s="37">
        <f>SUMIFS(СВЦЭМ!$K$34:$K$777,СВЦЭМ!$A$34:$A$777,$A393,СВЦЭМ!$B$34:$B$777,W$366)+'СЕТ СН'!$F$13-'СЕТ СН'!$F$23</f>
        <v>-155.81764856000001</v>
      </c>
      <c r="X393" s="37">
        <f>SUMIFS(СВЦЭМ!$K$34:$K$777,СВЦЭМ!$A$34:$A$777,$A393,СВЦЭМ!$B$34:$B$777,X$366)+'СЕТ СН'!$F$13-'СЕТ СН'!$F$23</f>
        <v>-113.43245203999999</v>
      </c>
      <c r="Y393" s="37">
        <f>SUMIFS(СВЦЭМ!$K$34:$K$777,СВЦЭМ!$A$34:$A$777,$A393,СВЦЭМ!$B$34:$B$777,Y$366)+'СЕТ СН'!$F$13-'СЕТ СН'!$F$23</f>
        <v>-75.116813939999986</v>
      </c>
    </row>
    <row r="394" spans="1:26" ht="15.75" x14ac:dyDescent="0.2">
      <c r="A394" s="36">
        <f t="shared" si="10"/>
        <v>42975</v>
      </c>
      <c r="B394" s="37">
        <f>SUMIFS(СВЦЭМ!$K$34:$K$777,СВЦЭМ!$A$34:$A$777,$A394,СВЦЭМ!$B$34:$B$777,B$366)+'СЕТ СН'!$F$13-'СЕТ СН'!$F$23</f>
        <v>-14.296158279999986</v>
      </c>
      <c r="C394" s="37">
        <f>SUMIFS(СВЦЭМ!$K$34:$K$777,СВЦЭМ!$A$34:$A$777,$A394,СВЦЭМ!$B$34:$B$777,C$366)+'СЕТ СН'!$F$13-'СЕТ СН'!$F$23</f>
        <v>19.132338200000049</v>
      </c>
      <c r="D394" s="37">
        <f>SUMIFS(СВЦЭМ!$K$34:$K$777,СВЦЭМ!$A$34:$A$777,$A394,СВЦЭМ!$B$34:$B$777,D$366)+'СЕТ СН'!$F$13-'СЕТ СН'!$F$23</f>
        <v>40.366451950000055</v>
      </c>
      <c r="E394" s="37">
        <f>SUMIFS(СВЦЭМ!$K$34:$K$777,СВЦЭМ!$A$34:$A$777,$A394,СВЦЭМ!$B$34:$B$777,E$366)+'СЕТ СН'!$F$13-'СЕТ СН'!$F$23</f>
        <v>42.687724880000019</v>
      </c>
      <c r="F394" s="37">
        <f>SUMIFS(СВЦЭМ!$K$34:$K$777,СВЦЭМ!$A$34:$A$777,$A394,СВЦЭМ!$B$34:$B$777,F$366)+'СЕТ СН'!$F$13-'СЕТ СН'!$F$23</f>
        <v>54.876642899999979</v>
      </c>
      <c r="G394" s="37">
        <f>SUMIFS(СВЦЭМ!$K$34:$K$777,СВЦЭМ!$A$34:$A$777,$A394,СВЦЭМ!$B$34:$B$777,G$366)+'СЕТ СН'!$F$13-'СЕТ СН'!$F$23</f>
        <v>44.259161009999957</v>
      </c>
      <c r="H394" s="37">
        <f>SUMIFS(СВЦЭМ!$K$34:$K$777,СВЦЭМ!$A$34:$A$777,$A394,СВЦЭМ!$B$34:$B$777,H$366)+'СЕТ СН'!$F$13-'СЕТ СН'!$F$23</f>
        <v>22.811563019999994</v>
      </c>
      <c r="I394" s="37">
        <f>SUMIFS(СВЦЭМ!$K$34:$K$777,СВЦЭМ!$A$34:$A$777,$A394,СВЦЭМ!$B$34:$B$777,I$366)+'СЕТ СН'!$F$13-'СЕТ СН'!$F$23</f>
        <v>-15.989480039999989</v>
      </c>
      <c r="J394" s="37">
        <f>SUMIFS(СВЦЭМ!$K$34:$K$777,СВЦЭМ!$A$34:$A$777,$A394,СВЦЭМ!$B$34:$B$777,J$366)+'СЕТ СН'!$F$13-'СЕТ СН'!$F$23</f>
        <v>-55.51060700000005</v>
      </c>
      <c r="K394" s="37">
        <f>SUMIFS(СВЦЭМ!$K$34:$K$777,СВЦЭМ!$A$34:$A$777,$A394,СВЦЭМ!$B$34:$B$777,K$366)+'СЕТ СН'!$F$13-'СЕТ СН'!$F$23</f>
        <v>-102.07860447000002</v>
      </c>
      <c r="L394" s="37">
        <f>SUMIFS(СВЦЭМ!$K$34:$K$777,СВЦЭМ!$A$34:$A$777,$A394,СВЦЭМ!$B$34:$B$777,L$366)+'СЕТ СН'!$F$13-'СЕТ СН'!$F$23</f>
        <v>-157.57689969</v>
      </c>
      <c r="M394" s="37">
        <f>SUMIFS(СВЦЭМ!$K$34:$K$777,СВЦЭМ!$A$34:$A$777,$A394,СВЦЭМ!$B$34:$B$777,M$366)+'СЕТ СН'!$F$13-'СЕТ СН'!$F$23</f>
        <v>-171.48266126999999</v>
      </c>
      <c r="N394" s="37">
        <f>SUMIFS(СВЦЭМ!$K$34:$K$777,СВЦЭМ!$A$34:$A$777,$A394,СВЦЭМ!$B$34:$B$777,N$366)+'СЕТ СН'!$F$13-'СЕТ СН'!$F$23</f>
        <v>-170.08124391000001</v>
      </c>
      <c r="O394" s="37">
        <f>SUMIFS(СВЦЭМ!$K$34:$K$777,СВЦЭМ!$A$34:$A$777,$A394,СВЦЭМ!$B$34:$B$777,O$366)+'СЕТ СН'!$F$13-'СЕТ СН'!$F$23</f>
        <v>-171.50767562999999</v>
      </c>
      <c r="P394" s="37">
        <f>SUMIFS(СВЦЭМ!$K$34:$K$777,СВЦЭМ!$A$34:$A$777,$A394,СВЦЭМ!$B$34:$B$777,P$366)+'СЕТ СН'!$F$13-'СЕТ СН'!$F$23</f>
        <v>-171.78222998000001</v>
      </c>
      <c r="Q394" s="37">
        <f>SUMIFS(СВЦЭМ!$K$34:$K$777,СВЦЭМ!$A$34:$A$777,$A394,СВЦЭМ!$B$34:$B$777,Q$366)+'СЕТ СН'!$F$13-'СЕТ СН'!$F$23</f>
        <v>-170.04820114</v>
      </c>
      <c r="R394" s="37">
        <f>SUMIFS(СВЦЭМ!$K$34:$K$777,СВЦЭМ!$A$34:$A$777,$A394,СВЦЭМ!$B$34:$B$777,R$366)+'СЕТ СН'!$F$13-'СЕТ СН'!$F$23</f>
        <v>-168.64153114999999</v>
      </c>
      <c r="S394" s="37">
        <f>SUMIFS(СВЦЭМ!$K$34:$K$777,СВЦЭМ!$A$34:$A$777,$A394,СВЦЭМ!$B$34:$B$777,S$366)+'СЕТ СН'!$F$13-'СЕТ СН'!$F$23</f>
        <v>-173.57421187</v>
      </c>
      <c r="T394" s="37">
        <f>SUMIFS(СВЦЭМ!$K$34:$K$777,СВЦЭМ!$A$34:$A$777,$A394,СВЦЭМ!$B$34:$B$777,T$366)+'СЕТ СН'!$F$13-'СЕТ СН'!$F$23</f>
        <v>-168.75384656</v>
      </c>
      <c r="U394" s="37">
        <f>SUMIFS(СВЦЭМ!$K$34:$K$777,СВЦЭМ!$A$34:$A$777,$A394,СВЦЭМ!$B$34:$B$777,U$366)+'СЕТ СН'!$F$13-'СЕТ СН'!$F$23</f>
        <v>-170.75480561000001</v>
      </c>
      <c r="V394" s="37">
        <f>SUMIFS(СВЦЭМ!$K$34:$K$777,СВЦЭМ!$A$34:$A$777,$A394,СВЦЭМ!$B$34:$B$777,V$366)+'СЕТ СН'!$F$13-'СЕТ СН'!$F$23</f>
        <v>-167.29753983000001</v>
      </c>
      <c r="W394" s="37">
        <f>SUMIFS(СВЦЭМ!$K$34:$K$777,СВЦЭМ!$A$34:$A$777,$A394,СВЦЭМ!$B$34:$B$777,W$366)+'СЕТ СН'!$F$13-'СЕТ СН'!$F$23</f>
        <v>-121.00044658000002</v>
      </c>
      <c r="X394" s="37">
        <f>SUMIFS(СВЦЭМ!$K$34:$K$777,СВЦЭМ!$A$34:$A$777,$A394,СВЦЭМ!$B$34:$B$777,X$366)+'СЕТ СН'!$F$13-'СЕТ СН'!$F$23</f>
        <v>-81.256958139999995</v>
      </c>
      <c r="Y394" s="37">
        <f>SUMIFS(СВЦЭМ!$K$34:$K$777,СВЦЭМ!$A$34:$A$777,$A394,СВЦЭМ!$B$34:$B$777,Y$366)+'СЕТ СН'!$F$13-'СЕТ СН'!$F$23</f>
        <v>-43.316401560000031</v>
      </c>
    </row>
    <row r="395" spans="1:26" ht="15.75" x14ac:dyDescent="0.2">
      <c r="A395" s="36">
        <f t="shared" si="10"/>
        <v>42976</v>
      </c>
      <c r="B395" s="37">
        <f>SUMIFS(СВЦЭМ!$K$34:$K$777,СВЦЭМ!$A$34:$A$777,$A395,СВЦЭМ!$B$34:$B$777,B$366)+'СЕТ СН'!$F$13-'СЕТ СН'!$F$23</f>
        <v>-3.2405193399999916</v>
      </c>
      <c r="C395" s="37">
        <f>SUMIFS(СВЦЭМ!$K$34:$K$777,СВЦЭМ!$A$34:$A$777,$A395,СВЦЭМ!$B$34:$B$777,C$366)+'СЕТ СН'!$F$13-'СЕТ СН'!$F$23</f>
        <v>27.372901769999999</v>
      </c>
      <c r="D395" s="37">
        <f>SUMIFS(СВЦЭМ!$K$34:$K$777,СВЦЭМ!$A$34:$A$777,$A395,СВЦЭМ!$B$34:$B$777,D$366)+'СЕТ СН'!$F$13-'СЕТ СН'!$F$23</f>
        <v>47.430572040000015</v>
      </c>
      <c r="E395" s="37">
        <f>SUMIFS(СВЦЭМ!$K$34:$K$777,СВЦЭМ!$A$34:$A$777,$A395,СВЦЭМ!$B$34:$B$777,E$366)+'СЕТ СН'!$F$13-'СЕТ СН'!$F$23</f>
        <v>59.309035839999979</v>
      </c>
      <c r="F395" s="37">
        <f>SUMIFS(СВЦЭМ!$K$34:$K$777,СВЦЭМ!$A$34:$A$777,$A395,СВЦЭМ!$B$34:$B$777,F$366)+'СЕТ СН'!$F$13-'СЕТ СН'!$F$23</f>
        <v>59.884429240000031</v>
      </c>
      <c r="G395" s="37">
        <f>SUMIFS(СВЦЭМ!$K$34:$K$777,СВЦЭМ!$A$34:$A$777,$A395,СВЦЭМ!$B$34:$B$777,G$366)+'СЕТ СН'!$F$13-'СЕТ СН'!$F$23</f>
        <v>51.911438859999976</v>
      </c>
      <c r="H395" s="37">
        <f>SUMIFS(СВЦЭМ!$K$34:$K$777,СВЦЭМ!$A$34:$A$777,$A395,СВЦЭМ!$B$34:$B$777,H$366)+'СЕТ СН'!$F$13-'СЕТ СН'!$F$23</f>
        <v>14.851240800000028</v>
      </c>
      <c r="I395" s="37">
        <f>SUMIFS(СВЦЭМ!$K$34:$K$777,СВЦЭМ!$A$34:$A$777,$A395,СВЦЭМ!$B$34:$B$777,I$366)+'СЕТ СН'!$F$13-'СЕТ СН'!$F$23</f>
        <v>-35.162057160000018</v>
      </c>
      <c r="J395" s="37">
        <f>SUMIFS(СВЦЭМ!$K$34:$K$777,СВЦЭМ!$A$34:$A$777,$A395,СВЦЭМ!$B$34:$B$777,J$366)+'СЕТ СН'!$F$13-'СЕТ СН'!$F$23</f>
        <v>-60.875737540000046</v>
      </c>
      <c r="K395" s="37">
        <f>SUMIFS(СВЦЭМ!$K$34:$K$777,СВЦЭМ!$A$34:$A$777,$A395,СВЦЭМ!$B$34:$B$777,K$366)+'СЕТ СН'!$F$13-'СЕТ СН'!$F$23</f>
        <v>-98.093538500000022</v>
      </c>
      <c r="L395" s="37">
        <f>SUMIFS(СВЦЭМ!$K$34:$K$777,СВЦЭМ!$A$34:$A$777,$A395,СВЦЭМ!$B$34:$B$777,L$366)+'СЕТ СН'!$F$13-'СЕТ СН'!$F$23</f>
        <v>-150.19008924000002</v>
      </c>
      <c r="M395" s="37">
        <f>SUMIFS(СВЦЭМ!$K$34:$K$777,СВЦЭМ!$A$34:$A$777,$A395,СВЦЭМ!$B$34:$B$777,M$366)+'СЕТ СН'!$F$13-'СЕТ СН'!$F$23</f>
        <v>-170.63371647999998</v>
      </c>
      <c r="N395" s="37">
        <f>SUMIFS(СВЦЭМ!$K$34:$K$777,СВЦЭМ!$A$34:$A$777,$A395,СВЦЭМ!$B$34:$B$777,N$366)+'СЕТ СН'!$F$13-'СЕТ СН'!$F$23</f>
        <v>-170.45784983999999</v>
      </c>
      <c r="O395" s="37">
        <f>SUMIFS(СВЦЭМ!$K$34:$K$777,СВЦЭМ!$A$34:$A$777,$A395,СВЦЭМ!$B$34:$B$777,O$366)+'СЕТ СН'!$F$13-'СЕТ СН'!$F$23</f>
        <v>-169.07601176999998</v>
      </c>
      <c r="P395" s="37">
        <f>SUMIFS(СВЦЭМ!$K$34:$K$777,СВЦЭМ!$A$34:$A$777,$A395,СВЦЭМ!$B$34:$B$777,P$366)+'СЕТ СН'!$F$13-'СЕТ СН'!$F$23</f>
        <v>-165.98152088000001</v>
      </c>
      <c r="Q395" s="37">
        <f>SUMIFS(СВЦЭМ!$K$34:$K$777,СВЦЭМ!$A$34:$A$777,$A395,СВЦЭМ!$B$34:$B$777,Q$366)+'СЕТ СН'!$F$13-'СЕТ СН'!$F$23</f>
        <v>-166.67615281000002</v>
      </c>
      <c r="R395" s="37">
        <f>SUMIFS(СВЦЭМ!$K$34:$K$777,СВЦЭМ!$A$34:$A$777,$A395,СВЦЭМ!$B$34:$B$777,R$366)+'СЕТ СН'!$F$13-'СЕТ СН'!$F$23</f>
        <v>-167.12794446999999</v>
      </c>
      <c r="S395" s="37">
        <f>SUMIFS(СВЦЭМ!$K$34:$K$777,СВЦЭМ!$A$34:$A$777,$A395,СВЦЭМ!$B$34:$B$777,S$366)+'СЕТ СН'!$F$13-'СЕТ СН'!$F$23</f>
        <v>-172.27832071</v>
      </c>
      <c r="T395" s="37">
        <f>SUMIFS(СВЦЭМ!$K$34:$K$777,СВЦЭМ!$A$34:$A$777,$A395,СВЦЭМ!$B$34:$B$777,T$366)+'СЕТ СН'!$F$13-'СЕТ СН'!$F$23</f>
        <v>-166.13632609000001</v>
      </c>
      <c r="U395" s="37">
        <f>SUMIFS(СВЦЭМ!$K$34:$K$777,СВЦЭМ!$A$34:$A$777,$A395,СВЦЭМ!$B$34:$B$777,U$366)+'СЕТ СН'!$F$13-'СЕТ СН'!$F$23</f>
        <v>-163.38171212999998</v>
      </c>
      <c r="V395" s="37">
        <f>SUMIFS(СВЦЭМ!$K$34:$K$777,СВЦЭМ!$A$34:$A$777,$A395,СВЦЭМ!$B$34:$B$777,V$366)+'СЕТ СН'!$F$13-'СЕТ СН'!$F$23</f>
        <v>-152.95998125</v>
      </c>
      <c r="W395" s="37">
        <f>SUMIFS(СВЦЭМ!$K$34:$K$777,СВЦЭМ!$A$34:$A$777,$A395,СВЦЭМ!$B$34:$B$777,W$366)+'СЕТ СН'!$F$13-'СЕТ СН'!$F$23</f>
        <v>-105.33451532999999</v>
      </c>
      <c r="X395" s="37">
        <f>SUMIFS(СВЦЭМ!$K$34:$K$777,СВЦЭМ!$A$34:$A$777,$A395,СВЦЭМ!$B$34:$B$777,X$366)+'СЕТ СН'!$F$13-'СЕТ СН'!$F$23</f>
        <v>-72.014333019999981</v>
      </c>
      <c r="Y395" s="37">
        <f>SUMIFS(СВЦЭМ!$K$34:$K$777,СВЦЭМ!$A$34:$A$777,$A395,СВЦЭМ!$B$34:$B$777,Y$366)+'СЕТ СН'!$F$13-'СЕТ СН'!$F$23</f>
        <v>-40.65775222000002</v>
      </c>
    </row>
    <row r="396" spans="1:26" ht="15.75" x14ac:dyDescent="0.2">
      <c r="A396" s="36">
        <f t="shared" si="10"/>
        <v>42977</v>
      </c>
      <c r="B396" s="37">
        <f>SUMIFS(СВЦЭМ!$K$34:$K$777,СВЦЭМ!$A$34:$A$777,$A396,СВЦЭМ!$B$34:$B$777,B$366)+'СЕТ СН'!$F$13-'СЕТ СН'!$F$23</f>
        <v>2.3467309599999453</v>
      </c>
      <c r="C396" s="37">
        <f>SUMIFS(СВЦЭМ!$K$34:$K$777,СВЦЭМ!$A$34:$A$777,$A396,СВЦЭМ!$B$34:$B$777,C$366)+'СЕТ СН'!$F$13-'СЕТ СН'!$F$23</f>
        <v>28.933396399999992</v>
      </c>
      <c r="D396" s="37">
        <f>SUMIFS(СВЦЭМ!$K$34:$K$777,СВЦЭМ!$A$34:$A$777,$A396,СВЦЭМ!$B$34:$B$777,D$366)+'СЕТ СН'!$F$13-'СЕТ СН'!$F$23</f>
        <v>30.298071980000032</v>
      </c>
      <c r="E396" s="37">
        <f>SUMIFS(СВЦЭМ!$K$34:$K$777,СВЦЭМ!$A$34:$A$777,$A396,СВЦЭМ!$B$34:$B$777,E$366)+'СЕТ СН'!$F$13-'СЕТ СН'!$F$23</f>
        <v>36.584013110000001</v>
      </c>
      <c r="F396" s="37">
        <f>SUMIFS(СВЦЭМ!$K$34:$K$777,СВЦЭМ!$A$34:$A$777,$A396,СВЦЭМ!$B$34:$B$777,F$366)+'СЕТ СН'!$F$13-'СЕТ СН'!$F$23</f>
        <v>36.568174040000031</v>
      </c>
      <c r="G396" s="37">
        <f>SUMIFS(СВЦЭМ!$K$34:$K$777,СВЦЭМ!$A$34:$A$777,$A396,СВЦЭМ!$B$34:$B$777,G$366)+'СЕТ СН'!$F$13-'СЕТ СН'!$F$23</f>
        <v>31.550905019999959</v>
      </c>
      <c r="H396" s="37">
        <f>SUMIFS(СВЦЭМ!$K$34:$K$777,СВЦЭМ!$A$34:$A$777,$A396,СВЦЭМ!$B$34:$B$777,H$366)+'СЕТ СН'!$F$13-'СЕТ СН'!$F$23</f>
        <v>-2.13205602000005</v>
      </c>
      <c r="I396" s="37">
        <f>SUMIFS(СВЦЭМ!$K$34:$K$777,СВЦЭМ!$A$34:$A$777,$A396,СВЦЭМ!$B$34:$B$777,I$366)+'СЕТ СН'!$F$13-'СЕТ СН'!$F$23</f>
        <v>-29.37178806999998</v>
      </c>
      <c r="J396" s="37">
        <f>SUMIFS(СВЦЭМ!$K$34:$K$777,СВЦЭМ!$A$34:$A$777,$A396,СВЦЭМ!$B$34:$B$777,J$366)+'СЕТ СН'!$F$13-'СЕТ СН'!$F$23</f>
        <v>-60.767293239999958</v>
      </c>
      <c r="K396" s="37">
        <f>SUMIFS(СВЦЭМ!$K$34:$K$777,СВЦЭМ!$A$34:$A$777,$A396,СВЦЭМ!$B$34:$B$777,K$366)+'СЕТ СН'!$F$13-'СЕТ СН'!$F$23</f>
        <v>-92.968775590000007</v>
      </c>
      <c r="L396" s="37">
        <f>SUMIFS(СВЦЭМ!$K$34:$K$777,СВЦЭМ!$A$34:$A$777,$A396,СВЦЭМ!$B$34:$B$777,L$366)+'СЕТ СН'!$F$13-'СЕТ СН'!$F$23</f>
        <v>-143.70700269000002</v>
      </c>
      <c r="M396" s="37">
        <f>SUMIFS(СВЦЭМ!$K$34:$K$777,СВЦЭМ!$A$34:$A$777,$A396,СВЦЭМ!$B$34:$B$777,M$366)+'СЕТ СН'!$F$13-'СЕТ СН'!$F$23</f>
        <v>-163.74175732999998</v>
      </c>
      <c r="N396" s="37">
        <f>SUMIFS(СВЦЭМ!$K$34:$K$777,СВЦЭМ!$A$34:$A$777,$A396,СВЦЭМ!$B$34:$B$777,N$366)+'СЕТ СН'!$F$13-'СЕТ СН'!$F$23</f>
        <v>-160.27898930999999</v>
      </c>
      <c r="O396" s="37">
        <f>SUMIFS(СВЦЭМ!$K$34:$K$777,СВЦЭМ!$A$34:$A$777,$A396,СВЦЭМ!$B$34:$B$777,O$366)+'СЕТ СН'!$F$13-'СЕТ СН'!$F$23</f>
        <v>-160.04485871999998</v>
      </c>
      <c r="P396" s="37">
        <f>SUMIFS(СВЦЭМ!$K$34:$K$777,СВЦЭМ!$A$34:$A$777,$A396,СВЦЭМ!$B$34:$B$777,P$366)+'СЕТ СН'!$F$13-'СЕТ СН'!$F$23</f>
        <v>-161.11084656999998</v>
      </c>
      <c r="Q396" s="37">
        <f>SUMIFS(СВЦЭМ!$K$34:$K$777,СВЦЭМ!$A$34:$A$777,$A396,СВЦЭМ!$B$34:$B$777,Q$366)+'СЕТ СН'!$F$13-'СЕТ СН'!$F$23</f>
        <v>-161.54476602</v>
      </c>
      <c r="R396" s="37">
        <f>SUMIFS(СВЦЭМ!$K$34:$K$777,СВЦЭМ!$A$34:$A$777,$A396,СВЦЭМ!$B$34:$B$777,R$366)+'СЕТ СН'!$F$13-'СЕТ СН'!$F$23</f>
        <v>-158.00545383000002</v>
      </c>
      <c r="S396" s="37">
        <f>SUMIFS(СВЦЭМ!$K$34:$K$777,СВЦЭМ!$A$34:$A$777,$A396,СВЦЭМ!$B$34:$B$777,S$366)+'СЕТ СН'!$F$13-'СЕТ СН'!$F$23</f>
        <v>-162.76216822999999</v>
      </c>
      <c r="T396" s="37">
        <f>SUMIFS(СВЦЭМ!$K$34:$K$777,СВЦЭМ!$A$34:$A$777,$A396,СВЦЭМ!$B$34:$B$777,T$366)+'СЕТ СН'!$F$13-'СЕТ СН'!$F$23</f>
        <v>-161.19008667000003</v>
      </c>
      <c r="U396" s="37">
        <f>SUMIFS(СВЦЭМ!$K$34:$K$777,СВЦЭМ!$A$34:$A$777,$A396,СВЦЭМ!$B$34:$B$777,U$366)+'СЕТ СН'!$F$13-'СЕТ СН'!$F$23</f>
        <v>-164.45256819000002</v>
      </c>
      <c r="V396" s="37">
        <f>SUMIFS(СВЦЭМ!$K$34:$K$777,СВЦЭМ!$A$34:$A$777,$A396,СВЦЭМ!$B$34:$B$777,V$366)+'СЕТ СН'!$F$13-'СЕТ СН'!$F$23</f>
        <v>-155.53820481999998</v>
      </c>
      <c r="W396" s="37">
        <f>SUMIFS(СВЦЭМ!$K$34:$K$777,СВЦЭМ!$A$34:$A$777,$A396,СВЦЭМ!$B$34:$B$777,W$366)+'СЕТ СН'!$F$13-'СЕТ СН'!$F$23</f>
        <v>-108.67020394000002</v>
      </c>
      <c r="X396" s="37">
        <f>SUMIFS(СВЦЭМ!$K$34:$K$777,СВЦЭМ!$A$34:$A$777,$A396,СВЦЭМ!$B$34:$B$777,X$366)+'СЕТ СН'!$F$13-'СЕТ СН'!$F$23</f>
        <v>-86.595820349999997</v>
      </c>
      <c r="Y396" s="37">
        <f>SUMIFS(СВЦЭМ!$K$34:$K$777,СВЦЭМ!$A$34:$A$777,$A396,СВЦЭМ!$B$34:$B$777,Y$366)+'СЕТ СН'!$F$13-'СЕТ СН'!$F$23</f>
        <v>-70.956759859999977</v>
      </c>
    </row>
    <row r="397" spans="1:26" ht="15.75" x14ac:dyDescent="0.2">
      <c r="A397" s="36">
        <f t="shared" si="10"/>
        <v>42978</v>
      </c>
      <c r="B397" s="37">
        <f>SUMIFS(СВЦЭМ!$K$34:$K$777,СВЦЭМ!$A$34:$A$777,$A397,СВЦЭМ!$B$34:$B$777,B$366)+'СЕТ СН'!$F$13-'СЕТ СН'!$F$23</f>
        <v>-88.063786400000026</v>
      </c>
      <c r="C397" s="37">
        <f>SUMIFS(СВЦЭМ!$K$34:$K$777,СВЦЭМ!$A$34:$A$777,$A397,СВЦЭМ!$B$34:$B$777,C$366)+'СЕТ СН'!$F$13-'СЕТ СН'!$F$23</f>
        <v>-23.675473050000051</v>
      </c>
      <c r="D397" s="37">
        <f>SUMIFS(СВЦЭМ!$K$34:$K$777,СВЦЭМ!$A$34:$A$777,$A397,СВЦЭМ!$B$34:$B$777,D$366)+'СЕТ СН'!$F$13-'СЕТ СН'!$F$23</f>
        <v>8.647631390000015</v>
      </c>
      <c r="E397" s="37">
        <f>SUMIFS(СВЦЭМ!$K$34:$K$777,СВЦЭМ!$A$34:$A$777,$A397,СВЦЭМ!$B$34:$B$777,E$366)+'СЕТ СН'!$F$13-'СЕТ СН'!$F$23</f>
        <v>19.16449670999998</v>
      </c>
      <c r="F397" s="37">
        <f>SUMIFS(СВЦЭМ!$K$34:$K$777,СВЦЭМ!$A$34:$A$777,$A397,СВЦЭМ!$B$34:$B$777,F$366)+'СЕТ СН'!$F$13-'СЕТ СН'!$F$23</f>
        <v>25.222429120000015</v>
      </c>
      <c r="G397" s="37">
        <f>SUMIFS(СВЦЭМ!$K$34:$K$777,СВЦЭМ!$A$34:$A$777,$A397,СВЦЭМ!$B$34:$B$777,G$366)+'СЕТ СН'!$F$13-'СЕТ СН'!$F$23</f>
        <v>22.173988280000003</v>
      </c>
      <c r="H397" s="37">
        <f>SUMIFS(СВЦЭМ!$K$34:$K$777,СВЦЭМ!$A$34:$A$777,$A397,СВЦЭМ!$B$34:$B$777,H$366)+'СЕТ СН'!$F$13-'СЕТ СН'!$F$23</f>
        <v>-14.909636380000052</v>
      </c>
      <c r="I397" s="37">
        <f>SUMIFS(СВЦЭМ!$K$34:$K$777,СВЦЭМ!$A$34:$A$777,$A397,СВЦЭМ!$B$34:$B$777,I$366)+'СЕТ СН'!$F$13-'СЕТ СН'!$F$23</f>
        <v>-72.735786299999972</v>
      </c>
      <c r="J397" s="37">
        <f>SUMIFS(СВЦЭМ!$K$34:$K$777,СВЦЭМ!$A$34:$A$777,$A397,СВЦЭМ!$B$34:$B$777,J$366)+'СЕТ СН'!$F$13-'СЕТ СН'!$F$23</f>
        <v>-82.346524520000003</v>
      </c>
      <c r="K397" s="37">
        <f>SUMIFS(СВЦЭМ!$K$34:$K$777,СВЦЭМ!$A$34:$A$777,$A397,СВЦЭМ!$B$34:$B$777,K$366)+'СЕТ СН'!$F$13-'СЕТ СН'!$F$23</f>
        <v>-106.07056528999999</v>
      </c>
      <c r="L397" s="37">
        <f>SUMIFS(СВЦЭМ!$K$34:$K$777,СВЦЭМ!$A$34:$A$777,$A397,СВЦЭМ!$B$34:$B$777,L$366)+'СЕТ СН'!$F$13-'СЕТ СН'!$F$23</f>
        <v>-164.25111530999999</v>
      </c>
      <c r="M397" s="37">
        <f>SUMIFS(СВЦЭМ!$K$34:$K$777,СВЦЭМ!$A$34:$A$777,$A397,СВЦЭМ!$B$34:$B$777,M$366)+'СЕТ СН'!$F$13-'СЕТ СН'!$F$23</f>
        <v>-182.03180112000001</v>
      </c>
      <c r="N397" s="37">
        <f>SUMIFS(СВЦЭМ!$K$34:$K$777,СВЦЭМ!$A$34:$A$777,$A397,СВЦЭМ!$B$34:$B$777,N$366)+'СЕТ СН'!$F$13-'СЕТ СН'!$F$23</f>
        <v>-181.23271133999998</v>
      </c>
      <c r="O397" s="37">
        <f>SUMIFS(СВЦЭМ!$K$34:$K$777,СВЦЭМ!$A$34:$A$777,$A397,СВЦЭМ!$B$34:$B$777,O$366)+'СЕТ СН'!$F$13-'СЕТ СН'!$F$23</f>
        <v>-182.16143094</v>
      </c>
      <c r="P397" s="37">
        <f>SUMIFS(СВЦЭМ!$K$34:$K$777,СВЦЭМ!$A$34:$A$777,$A397,СВЦЭМ!$B$34:$B$777,P$366)+'СЕТ СН'!$F$13-'СЕТ СН'!$F$23</f>
        <v>-182.82959598999997</v>
      </c>
      <c r="Q397" s="37">
        <f>SUMIFS(СВЦЭМ!$K$34:$K$777,СВЦЭМ!$A$34:$A$777,$A397,СВЦЭМ!$B$34:$B$777,Q$366)+'СЕТ СН'!$F$13-'СЕТ СН'!$F$23</f>
        <v>-180.33852551000001</v>
      </c>
      <c r="R397" s="37">
        <f>SUMIFS(СВЦЭМ!$K$34:$K$777,СВЦЭМ!$A$34:$A$777,$A397,СВЦЭМ!$B$34:$B$777,R$366)+'СЕТ СН'!$F$13-'СЕТ СН'!$F$23</f>
        <v>-177.85142311999999</v>
      </c>
      <c r="S397" s="37">
        <f>SUMIFS(СВЦЭМ!$K$34:$K$777,СВЦЭМ!$A$34:$A$777,$A397,СВЦЭМ!$B$34:$B$777,S$366)+'СЕТ СН'!$F$13-'СЕТ СН'!$F$23</f>
        <v>-183.0840273</v>
      </c>
      <c r="T397" s="37">
        <f>SUMIFS(СВЦЭМ!$K$34:$K$777,СВЦЭМ!$A$34:$A$777,$A397,СВЦЭМ!$B$34:$B$777,T$366)+'СЕТ СН'!$F$13-'СЕТ СН'!$F$23</f>
        <v>-179.33473500000002</v>
      </c>
      <c r="U397" s="37">
        <f>SUMIFS(СВЦЭМ!$K$34:$K$777,СВЦЭМ!$A$34:$A$777,$A397,СВЦЭМ!$B$34:$B$777,U$366)+'СЕТ СН'!$F$13-'СЕТ СН'!$F$23</f>
        <v>-179.29255210999997</v>
      </c>
      <c r="V397" s="37">
        <f>SUMIFS(СВЦЭМ!$K$34:$K$777,СВЦЭМ!$A$34:$A$777,$A397,СВЦЭМ!$B$34:$B$777,V$366)+'СЕТ СН'!$F$13-'СЕТ СН'!$F$23</f>
        <v>-181.84170067000002</v>
      </c>
      <c r="W397" s="37">
        <f>SUMIFS(СВЦЭМ!$K$34:$K$777,СВЦЭМ!$A$34:$A$777,$A397,СВЦЭМ!$B$34:$B$777,W$366)+'СЕТ СН'!$F$13-'СЕТ СН'!$F$23</f>
        <v>-135.69537001999998</v>
      </c>
      <c r="X397" s="37">
        <f>SUMIFS(СВЦЭМ!$K$34:$K$777,СВЦЭМ!$A$34:$A$777,$A397,СВЦЭМ!$B$34:$B$777,X$366)+'СЕТ СН'!$F$13-'СЕТ СН'!$F$23</f>
        <v>-95.808062849999999</v>
      </c>
      <c r="Y397" s="37">
        <f>SUMIFS(СВЦЭМ!$K$34:$K$777,СВЦЭМ!$A$34:$A$777,$A397,СВЦЭМ!$B$34:$B$777,Y$366)+'СЕТ СН'!$F$13-'СЕТ СН'!$F$23</f>
        <v>-79.624646009999992</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01.08.2017</v>
      </c>
      <c r="B402" s="37">
        <f>SUMIFS(СВЦЭМ!$L$34:$L$777,СВЦЭМ!$A$34:$A$777,$A402,СВЦЭМ!$B$34:$B$777,B$401)+'СЕТ СН'!$F$13-'СЕТ СН'!$F$23</f>
        <v>-43.284327569999959</v>
      </c>
      <c r="C402" s="37">
        <f>SUMIFS(СВЦЭМ!$L$34:$L$777,СВЦЭМ!$A$34:$A$777,$A402,СВЦЭМ!$B$34:$B$777,C$401)+'СЕТ СН'!$F$13-'СЕТ СН'!$F$23</f>
        <v>9.2328416899999866</v>
      </c>
      <c r="D402" s="37">
        <f>SUMIFS(СВЦЭМ!$L$34:$L$777,СВЦЭМ!$A$34:$A$777,$A402,СВЦЭМ!$B$34:$B$777,D$401)+'СЕТ СН'!$F$13-'СЕТ СН'!$F$23</f>
        <v>35.073765470000012</v>
      </c>
      <c r="E402" s="37">
        <f>SUMIFS(СВЦЭМ!$L$34:$L$777,СВЦЭМ!$A$34:$A$777,$A402,СВЦЭМ!$B$34:$B$777,E$401)+'СЕТ СН'!$F$13-'СЕТ СН'!$F$23</f>
        <v>58.191193310000017</v>
      </c>
      <c r="F402" s="37">
        <f>SUMIFS(СВЦЭМ!$L$34:$L$777,СВЦЭМ!$A$34:$A$777,$A402,СВЦЭМ!$B$34:$B$777,F$401)+'СЕТ СН'!$F$13-'СЕТ СН'!$F$23</f>
        <v>63.321023279999963</v>
      </c>
      <c r="G402" s="37">
        <f>SUMIFS(СВЦЭМ!$L$34:$L$777,СВЦЭМ!$A$34:$A$777,$A402,СВЦЭМ!$B$34:$B$777,G$401)+'СЕТ СН'!$F$13-'СЕТ СН'!$F$23</f>
        <v>71.898256120000042</v>
      </c>
      <c r="H402" s="37">
        <f>SUMIFS(СВЦЭМ!$L$34:$L$777,СВЦЭМ!$A$34:$A$777,$A402,СВЦЭМ!$B$34:$B$777,H$401)+'СЕТ СН'!$F$13-'СЕТ СН'!$F$23</f>
        <v>39.364856250000003</v>
      </c>
      <c r="I402" s="37">
        <f>SUMIFS(СВЦЭМ!$L$34:$L$777,СВЦЭМ!$A$34:$A$777,$A402,СВЦЭМ!$B$34:$B$777,I$401)+'СЕТ СН'!$F$13-'СЕТ СН'!$F$23</f>
        <v>-49.361629279999988</v>
      </c>
      <c r="J402" s="37">
        <f>SUMIFS(СВЦЭМ!$L$34:$L$777,СВЦЭМ!$A$34:$A$777,$A402,СВЦЭМ!$B$34:$B$777,J$401)+'СЕТ СН'!$F$13-'СЕТ СН'!$F$23</f>
        <v>-138.16243796999998</v>
      </c>
      <c r="K402" s="37">
        <f>SUMIFS(СВЦЭМ!$L$34:$L$777,СВЦЭМ!$A$34:$A$777,$A402,СВЦЭМ!$B$34:$B$777,K$401)+'СЕТ СН'!$F$13-'СЕТ СН'!$F$23</f>
        <v>-205.32976251000002</v>
      </c>
      <c r="L402" s="37">
        <f>SUMIFS(СВЦЭМ!$L$34:$L$777,СВЦЭМ!$A$34:$A$777,$A402,СВЦЭМ!$B$34:$B$777,L$401)+'СЕТ СН'!$F$13-'СЕТ СН'!$F$23</f>
        <v>-239.16280093</v>
      </c>
      <c r="M402" s="37">
        <f>SUMIFS(СВЦЭМ!$L$34:$L$777,СВЦЭМ!$A$34:$A$777,$A402,СВЦЭМ!$B$34:$B$777,M$401)+'СЕТ СН'!$F$13-'СЕТ СН'!$F$23</f>
        <v>-243.57302779999998</v>
      </c>
      <c r="N402" s="37">
        <f>SUMIFS(СВЦЭМ!$L$34:$L$777,СВЦЭМ!$A$34:$A$777,$A402,СВЦЭМ!$B$34:$B$777,N$401)+'СЕТ СН'!$F$13-'СЕТ СН'!$F$23</f>
        <v>-245.12854937999998</v>
      </c>
      <c r="O402" s="37">
        <f>SUMIFS(СВЦЭМ!$L$34:$L$777,СВЦЭМ!$A$34:$A$777,$A402,СВЦЭМ!$B$34:$B$777,O$401)+'СЕТ СН'!$F$13-'СЕТ СН'!$F$23</f>
        <v>-241.0979974</v>
      </c>
      <c r="P402" s="37">
        <f>SUMIFS(СВЦЭМ!$L$34:$L$777,СВЦЭМ!$A$34:$A$777,$A402,СВЦЭМ!$B$34:$B$777,P$401)+'СЕТ СН'!$F$13-'СЕТ СН'!$F$23</f>
        <v>-240.98747596999999</v>
      </c>
      <c r="Q402" s="37">
        <f>SUMIFS(СВЦЭМ!$L$34:$L$777,СВЦЭМ!$A$34:$A$777,$A402,СВЦЭМ!$B$34:$B$777,Q$401)+'СЕТ СН'!$F$13-'СЕТ СН'!$F$23</f>
        <v>-242.00394229</v>
      </c>
      <c r="R402" s="37">
        <f>SUMIFS(СВЦЭМ!$L$34:$L$777,СВЦЭМ!$A$34:$A$777,$A402,СВЦЭМ!$B$34:$B$777,R$401)+'СЕТ СН'!$F$13-'СЕТ СН'!$F$23</f>
        <v>-241.36022236000002</v>
      </c>
      <c r="S402" s="37">
        <f>SUMIFS(СВЦЭМ!$L$34:$L$777,СВЦЭМ!$A$34:$A$777,$A402,СВЦЭМ!$B$34:$B$777,S$401)+'СЕТ СН'!$F$13-'СЕТ СН'!$F$23</f>
        <v>-242.18283181999999</v>
      </c>
      <c r="T402" s="37">
        <f>SUMIFS(СВЦЭМ!$L$34:$L$777,СВЦЭМ!$A$34:$A$777,$A402,СВЦЭМ!$B$34:$B$777,T$401)+'СЕТ СН'!$F$13-'СЕТ СН'!$F$23</f>
        <v>-242.63664125999998</v>
      </c>
      <c r="U402" s="37">
        <f>SUMIFS(СВЦЭМ!$L$34:$L$777,СВЦЭМ!$A$34:$A$777,$A402,СВЦЭМ!$B$34:$B$777,U$401)+'СЕТ СН'!$F$13-'СЕТ СН'!$F$23</f>
        <v>-245.13720846000001</v>
      </c>
      <c r="V402" s="37">
        <f>SUMIFS(СВЦЭМ!$L$34:$L$777,СВЦЭМ!$A$34:$A$777,$A402,СВЦЭМ!$B$34:$B$777,V$401)+'СЕТ СН'!$F$13-'СЕТ СН'!$F$23</f>
        <v>-223.79168970000001</v>
      </c>
      <c r="W402" s="37">
        <f>SUMIFS(СВЦЭМ!$L$34:$L$777,СВЦЭМ!$A$34:$A$777,$A402,СВЦЭМ!$B$34:$B$777,W$401)+'СЕТ СН'!$F$13-'СЕТ СН'!$F$23</f>
        <v>-183.95792600999999</v>
      </c>
      <c r="X402" s="37">
        <f>SUMIFS(СВЦЭМ!$L$34:$L$777,СВЦЭМ!$A$34:$A$777,$A402,СВЦЭМ!$B$34:$B$777,X$401)+'СЕТ СН'!$F$13-'СЕТ СН'!$F$23</f>
        <v>-147.34592816000003</v>
      </c>
      <c r="Y402" s="37">
        <f>SUMIFS(СВЦЭМ!$L$34:$L$777,СВЦЭМ!$A$34:$A$777,$A402,СВЦЭМ!$B$34:$B$777,Y$401)+'СЕТ СН'!$F$13-'СЕТ СН'!$F$23</f>
        <v>-75.766907039999978</v>
      </c>
      <c r="AA402" s="46"/>
    </row>
    <row r="403" spans="1:27" ht="15.75" x14ac:dyDescent="0.2">
      <c r="A403" s="36">
        <f>A402+1</f>
        <v>42949</v>
      </c>
      <c r="B403" s="37">
        <f>SUMIFS(СВЦЭМ!$L$34:$L$777,СВЦЭМ!$A$34:$A$777,$A403,СВЦЭМ!$B$34:$B$777,B$401)+'СЕТ СН'!$F$13-'СЕТ СН'!$F$23</f>
        <v>-32.369051239999976</v>
      </c>
      <c r="C403" s="37">
        <f>SUMIFS(СВЦЭМ!$L$34:$L$777,СВЦЭМ!$A$34:$A$777,$A403,СВЦЭМ!$B$34:$B$777,C$401)+'СЕТ СН'!$F$13-'СЕТ СН'!$F$23</f>
        <v>30.271566779999944</v>
      </c>
      <c r="D403" s="37">
        <f>SUMIFS(СВЦЭМ!$L$34:$L$777,СВЦЭМ!$A$34:$A$777,$A403,СВЦЭМ!$B$34:$B$777,D$401)+'СЕТ СН'!$F$13-'СЕТ СН'!$F$23</f>
        <v>61.631182309999986</v>
      </c>
      <c r="E403" s="37">
        <f>SUMIFS(СВЦЭМ!$L$34:$L$777,СВЦЭМ!$A$34:$A$777,$A403,СВЦЭМ!$B$34:$B$777,E$401)+'СЕТ СН'!$F$13-'СЕТ СН'!$F$23</f>
        <v>70.447405499999945</v>
      </c>
      <c r="F403" s="37">
        <f>SUMIFS(СВЦЭМ!$L$34:$L$777,СВЦЭМ!$A$34:$A$777,$A403,СВЦЭМ!$B$34:$B$777,F$401)+'СЕТ СН'!$F$13-'СЕТ СН'!$F$23</f>
        <v>76.221129560000008</v>
      </c>
      <c r="G403" s="37">
        <f>SUMIFS(СВЦЭМ!$L$34:$L$777,СВЦЭМ!$A$34:$A$777,$A403,СВЦЭМ!$B$34:$B$777,G$401)+'СЕТ СН'!$F$13-'СЕТ СН'!$F$23</f>
        <v>66.074784150000028</v>
      </c>
      <c r="H403" s="37">
        <f>SUMIFS(СВЦЭМ!$L$34:$L$777,СВЦЭМ!$A$34:$A$777,$A403,СВЦЭМ!$B$34:$B$777,H$401)+'СЕТ СН'!$F$13-'СЕТ СН'!$F$23</f>
        <v>7.8867968099999644</v>
      </c>
      <c r="I403" s="37">
        <f>SUMIFS(СВЦЭМ!$L$34:$L$777,СВЦЭМ!$A$34:$A$777,$A403,СВЦЭМ!$B$34:$B$777,I$401)+'СЕТ СН'!$F$13-'СЕТ СН'!$F$23</f>
        <v>-75.629785739999988</v>
      </c>
      <c r="J403" s="37">
        <f>SUMIFS(СВЦЭМ!$L$34:$L$777,СВЦЭМ!$A$34:$A$777,$A403,СВЦЭМ!$B$34:$B$777,J$401)+'СЕТ СН'!$F$13-'СЕТ СН'!$F$23</f>
        <v>-153.39596677999998</v>
      </c>
      <c r="K403" s="37">
        <f>SUMIFS(СВЦЭМ!$L$34:$L$777,СВЦЭМ!$A$34:$A$777,$A403,СВЦЭМ!$B$34:$B$777,K$401)+'СЕТ СН'!$F$13-'СЕТ СН'!$F$23</f>
        <v>-191.42247328000002</v>
      </c>
      <c r="L403" s="37">
        <f>SUMIFS(СВЦЭМ!$L$34:$L$777,СВЦЭМ!$A$34:$A$777,$A403,СВЦЭМ!$B$34:$B$777,L$401)+'СЕТ СН'!$F$13-'СЕТ СН'!$F$23</f>
        <v>-220.86524049000002</v>
      </c>
      <c r="M403" s="37">
        <f>SUMIFS(СВЦЭМ!$L$34:$L$777,СВЦЭМ!$A$34:$A$777,$A403,СВЦЭМ!$B$34:$B$777,M$401)+'СЕТ СН'!$F$13-'СЕТ СН'!$F$23</f>
        <v>-221.55803823000002</v>
      </c>
      <c r="N403" s="37">
        <f>SUMIFS(СВЦЭМ!$L$34:$L$777,СВЦЭМ!$A$34:$A$777,$A403,СВЦЭМ!$B$34:$B$777,N$401)+'СЕТ СН'!$F$13-'СЕТ СН'!$F$23</f>
        <v>-227.47363511999998</v>
      </c>
      <c r="O403" s="37">
        <f>SUMIFS(СВЦЭМ!$L$34:$L$777,СВЦЭМ!$A$34:$A$777,$A403,СВЦЭМ!$B$34:$B$777,O$401)+'СЕТ СН'!$F$13-'СЕТ СН'!$F$23</f>
        <v>-226.21869353</v>
      </c>
      <c r="P403" s="37">
        <f>SUMIFS(СВЦЭМ!$L$34:$L$777,СВЦЭМ!$A$34:$A$777,$A403,СВЦЭМ!$B$34:$B$777,P$401)+'СЕТ СН'!$F$13-'СЕТ СН'!$F$23</f>
        <v>-224.52643762999998</v>
      </c>
      <c r="Q403" s="37">
        <f>SUMIFS(СВЦЭМ!$L$34:$L$777,СВЦЭМ!$A$34:$A$777,$A403,СВЦЭМ!$B$34:$B$777,Q$401)+'СЕТ СН'!$F$13-'СЕТ СН'!$F$23</f>
        <v>-219.78422790000002</v>
      </c>
      <c r="R403" s="37">
        <f>SUMIFS(СВЦЭМ!$L$34:$L$777,СВЦЭМ!$A$34:$A$777,$A403,СВЦЭМ!$B$34:$B$777,R$401)+'СЕТ СН'!$F$13-'СЕТ СН'!$F$23</f>
        <v>-209.49624077999999</v>
      </c>
      <c r="S403" s="37">
        <f>SUMIFS(СВЦЭМ!$L$34:$L$777,СВЦЭМ!$A$34:$A$777,$A403,СВЦЭМ!$B$34:$B$777,S$401)+'СЕТ СН'!$F$13-'СЕТ СН'!$F$23</f>
        <v>-202.70453877</v>
      </c>
      <c r="T403" s="37">
        <f>SUMIFS(СВЦЭМ!$L$34:$L$777,СВЦЭМ!$A$34:$A$777,$A403,СВЦЭМ!$B$34:$B$777,T$401)+'СЕТ СН'!$F$13-'СЕТ СН'!$F$23</f>
        <v>-215.05377827000001</v>
      </c>
      <c r="U403" s="37">
        <f>SUMIFS(СВЦЭМ!$L$34:$L$777,СВЦЭМ!$A$34:$A$777,$A403,СВЦЭМ!$B$34:$B$777,U$401)+'СЕТ СН'!$F$13-'СЕТ СН'!$F$23</f>
        <v>-231.47145717000001</v>
      </c>
      <c r="V403" s="37">
        <f>SUMIFS(СВЦЭМ!$L$34:$L$777,СВЦЭМ!$A$34:$A$777,$A403,СВЦЭМ!$B$34:$B$777,V$401)+'СЕТ СН'!$F$13-'СЕТ СН'!$F$23</f>
        <v>-210.00399224</v>
      </c>
      <c r="W403" s="37">
        <f>SUMIFS(СВЦЭМ!$L$34:$L$777,СВЦЭМ!$A$34:$A$777,$A403,СВЦЭМ!$B$34:$B$777,W$401)+'СЕТ СН'!$F$13-'СЕТ СН'!$F$23</f>
        <v>-172.27783674</v>
      </c>
      <c r="X403" s="37">
        <f>SUMIFS(СВЦЭМ!$L$34:$L$777,СВЦЭМ!$A$34:$A$777,$A403,СВЦЭМ!$B$34:$B$777,X$401)+'СЕТ СН'!$F$13-'СЕТ СН'!$F$23</f>
        <v>-141.74703986999998</v>
      </c>
      <c r="Y403" s="37">
        <f>SUMIFS(СВЦЭМ!$L$34:$L$777,СВЦЭМ!$A$34:$A$777,$A403,СВЦЭМ!$B$34:$B$777,Y$401)+'СЕТ СН'!$F$13-'СЕТ СН'!$F$23</f>
        <v>-76.516824180000015</v>
      </c>
    </row>
    <row r="404" spans="1:27" ht="15.75" x14ac:dyDescent="0.2">
      <c r="A404" s="36">
        <f t="shared" ref="A404:A432" si="11">A403+1</f>
        <v>42950</v>
      </c>
      <c r="B404" s="37">
        <f>SUMIFS(СВЦЭМ!$L$34:$L$777,СВЦЭМ!$A$34:$A$777,$A404,СВЦЭМ!$B$34:$B$777,B$401)+'СЕТ СН'!$F$13-'СЕТ СН'!$F$23</f>
        <v>-21.771598199999971</v>
      </c>
      <c r="C404" s="37">
        <f>SUMIFS(СВЦЭМ!$L$34:$L$777,СВЦЭМ!$A$34:$A$777,$A404,СВЦЭМ!$B$34:$B$777,C$401)+'СЕТ СН'!$F$13-'СЕТ СН'!$F$23</f>
        <v>28.193346799999972</v>
      </c>
      <c r="D404" s="37">
        <f>SUMIFS(СВЦЭМ!$L$34:$L$777,СВЦЭМ!$A$34:$A$777,$A404,СВЦЭМ!$B$34:$B$777,D$401)+'СЕТ СН'!$F$13-'СЕТ СН'!$F$23</f>
        <v>61.108293509999953</v>
      </c>
      <c r="E404" s="37">
        <f>SUMIFS(СВЦЭМ!$L$34:$L$777,СВЦЭМ!$A$34:$A$777,$A404,СВЦЭМ!$B$34:$B$777,E$401)+'СЕТ СН'!$F$13-'СЕТ СН'!$F$23</f>
        <v>77.30929728000001</v>
      </c>
      <c r="F404" s="37">
        <f>SUMIFS(СВЦЭМ!$L$34:$L$777,СВЦЭМ!$A$34:$A$777,$A404,СВЦЭМ!$B$34:$B$777,F$401)+'СЕТ СН'!$F$13-'СЕТ СН'!$F$23</f>
        <v>81.317891830000008</v>
      </c>
      <c r="G404" s="37">
        <f>SUMIFS(СВЦЭМ!$L$34:$L$777,СВЦЭМ!$A$34:$A$777,$A404,СВЦЭМ!$B$34:$B$777,G$401)+'СЕТ СН'!$F$13-'СЕТ СН'!$F$23</f>
        <v>73.58981960999995</v>
      </c>
      <c r="H404" s="37">
        <f>SUMIFS(СВЦЭМ!$L$34:$L$777,СВЦЭМ!$A$34:$A$777,$A404,СВЦЭМ!$B$34:$B$777,H$401)+'СЕТ СН'!$F$13-'СЕТ СН'!$F$23</f>
        <v>13.901914170000055</v>
      </c>
      <c r="I404" s="37">
        <f>SUMIFS(СВЦЭМ!$L$34:$L$777,СВЦЭМ!$A$34:$A$777,$A404,СВЦЭМ!$B$34:$B$777,I$401)+'СЕТ СН'!$F$13-'СЕТ СН'!$F$23</f>
        <v>-67.196975070000008</v>
      </c>
      <c r="J404" s="37">
        <f>SUMIFS(СВЦЭМ!$L$34:$L$777,СВЦЭМ!$A$34:$A$777,$A404,СВЦЭМ!$B$34:$B$777,J$401)+'СЕТ СН'!$F$13-'СЕТ СН'!$F$23</f>
        <v>-158.67153859000001</v>
      </c>
      <c r="K404" s="37">
        <f>SUMIFS(СВЦЭМ!$L$34:$L$777,СВЦЭМ!$A$34:$A$777,$A404,СВЦЭМ!$B$34:$B$777,K$401)+'СЕТ СН'!$F$13-'СЕТ СН'!$F$23</f>
        <v>-221.89436688000001</v>
      </c>
      <c r="L404" s="37">
        <f>SUMIFS(СВЦЭМ!$L$34:$L$777,СВЦЭМ!$A$34:$A$777,$A404,СВЦЭМ!$B$34:$B$777,L$401)+'СЕТ СН'!$F$13-'СЕТ СН'!$F$23</f>
        <v>-260.91342735000001</v>
      </c>
      <c r="M404" s="37">
        <f>SUMIFS(СВЦЭМ!$L$34:$L$777,СВЦЭМ!$A$34:$A$777,$A404,СВЦЭМ!$B$34:$B$777,M$401)+'СЕТ СН'!$F$13-'СЕТ СН'!$F$23</f>
        <v>-266.42704756000001</v>
      </c>
      <c r="N404" s="37">
        <f>SUMIFS(СВЦЭМ!$L$34:$L$777,СВЦЭМ!$A$34:$A$777,$A404,СВЦЭМ!$B$34:$B$777,N$401)+'СЕТ СН'!$F$13-'СЕТ СН'!$F$23</f>
        <v>-261.41187912999999</v>
      </c>
      <c r="O404" s="37">
        <f>SUMIFS(СВЦЭМ!$L$34:$L$777,СВЦЭМ!$A$34:$A$777,$A404,СВЦЭМ!$B$34:$B$777,O$401)+'СЕТ СН'!$F$13-'СЕТ СН'!$F$23</f>
        <v>-271.61066863999997</v>
      </c>
      <c r="P404" s="37">
        <f>SUMIFS(СВЦЭМ!$L$34:$L$777,СВЦЭМ!$A$34:$A$777,$A404,СВЦЭМ!$B$34:$B$777,P$401)+'СЕТ СН'!$F$13-'СЕТ СН'!$F$23</f>
        <v>-260.67013835</v>
      </c>
      <c r="Q404" s="37">
        <f>SUMIFS(СВЦЭМ!$L$34:$L$777,СВЦЭМ!$A$34:$A$777,$A404,СВЦЭМ!$B$34:$B$777,Q$401)+'СЕТ СН'!$F$13-'СЕТ СН'!$F$23</f>
        <v>-257.83936812000002</v>
      </c>
      <c r="R404" s="37">
        <f>SUMIFS(СВЦЭМ!$L$34:$L$777,СВЦЭМ!$A$34:$A$777,$A404,СВЦЭМ!$B$34:$B$777,R$401)+'СЕТ СН'!$F$13-'СЕТ СН'!$F$23</f>
        <v>-253.62189000000001</v>
      </c>
      <c r="S404" s="37">
        <f>SUMIFS(СВЦЭМ!$L$34:$L$777,СВЦЭМ!$A$34:$A$777,$A404,СВЦЭМ!$B$34:$B$777,S$401)+'СЕТ СН'!$F$13-'СЕТ СН'!$F$23</f>
        <v>-260.45188883999998</v>
      </c>
      <c r="T404" s="37">
        <f>SUMIFS(СВЦЭМ!$L$34:$L$777,СВЦЭМ!$A$34:$A$777,$A404,СВЦЭМ!$B$34:$B$777,T$401)+'СЕТ СН'!$F$13-'СЕТ СН'!$F$23</f>
        <v>-251.63145668999999</v>
      </c>
      <c r="U404" s="37">
        <f>SUMIFS(СВЦЭМ!$L$34:$L$777,СВЦЭМ!$A$34:$A$777,$A404,СВЦЭМ!$B$34:$B$777,U$401)+'СЕТ СН'!$F$13-'СЕТ СН'!$F$23</f>
        <v>-250.61409952999998</v>
      </c>
      <c r="V404" s="37">
        <f>SUMIFS(СВЦЭМ!$L$34:$L$777,СВЦЭМ!$A$34:$A$777,$A404,СВЦЭМ!$B$34:$B$777,V$401)+'СЕТ СН'!$F$13-'СЕТ СН'!$F$23</f>
        <v>-239.12576836</v>
      </c>
      <c r="W404" s="37">
        <f>SUMIFS(СВЦЭМ!$L$34:$L$777,СВЦЭМ!$A$34:$A$777,$A404,СВЦЭМ!$B$34:$B$777,W$401)+'СЕТ СН'!$F$13-'СЕТ СН'!$F$23</f>
        <v>-209.75695635</v>
      </c>
      <c r="X404" s="37">
        <f>SUMIFS(СВЦЭМ!$L$34:$L$777,СВЦЭМ!$A$34:$A$777,$A404,СВЦЭМ!$B$34:$B$777,X$401)+'СЕТ СН'!$F$13-'СЕТ СН'!$F$23</f>
        <v>-141.52904720999999</v>
      </c>
      <c r="Y404" s="37">
        <f>SUMIFS(СВЦЭМ!$L$34:$L$777,СВЦЭМ!$A$34:$A$777,$A404,СВЦЭМ!$B$34:$B$777,Y$401)+'СЕТ СН'!$F$13-'СЕТ СН'!$F$23</f>
        <v>-67.175085679999995</v>
      </c>
    </row>
    <row r="405" spans="1:27" ht="15.75" x14ac:dyDescent="0.2">
      <c r="A405" s="36">
        <f t="shared" si="11"/>
        <v>42951</v>
      </c>
      <c r="B405" s="37">
        <f>SUMIFS(СВЦЭМ!$L$34:$L$777,СВЦЭМ!$A$34:$A$777,$A405,СВЦЭМ!$B$34:$B$777,B$401)+'СЕТ СН'!$F$13-'СЕТ СН'!$F$23</f>
        <v>66.708517290000032</v>
      </c>
      <c r="C405" s="37">
        <f>SUMIFS(СВЦЭМ!$L$34:$L$777,СВЦЭМ!$A$34:$A$777,$A405,СВЦЭМ!$B$34:$B$777,C$401)+'СЕТ СН'!$F$13-'СЕТ СН'!$F$23</f>
        <v>143.97793856999999</v>
      </c>
      <c r="D405" s="37">
        <f>SUMIFS(СВЦЭМ!$L$34:$L$777,СВЦЭМ!$A$34:$A$777,$A405,СВЦЭМ!$B$34:$B$777,D$401)+'СЕТ СН'!$F$13-'СЕТ СН'!$F$23</f>
        <v>196.93515497999999</v>
      </c>
      <c r="E405" s="37">
        <f>SUMIFS(СВЦЭМ!$L$34:$L$777,СВЦЭМ!$A$34:$A$777,$A405,СВЦЭМ!$B$34:$B$777,E$401)+'СЕТ СН'!$F$13-'СЕТ СН'!$F$23</f>
        <v>228.32223849000002</v>
      </c>
      <c r="F405" s="37">
        <f>SUMIFS(СВЦЭМ!$L$34:$L$777,СВЦЭМ!$A$34:$A$777,$A405,СВЦЭМ!$B$34:$B$777,F$401)+'СЕТ СН'!$F$13-'СЕТ СН'!$F$23</f>
        <v>231.27419308000003</v>
      </c>
      <c r="G405" s="37">
        <f>SUMIFS(СВЦЭМ!$L$34:$L$777,СВЦЭМ!$A$34:$A$777,$A405,СВЦЭМ!$B$34:$B$777,G$401)+'СЕТ СН'!$F$13-'СЕТ СН'!$F$23</f>
        <v>229.57572787000004</v>
      </c>
      <c r="H405" s="37">
        <f>SUMIFS(СВЦЭМ!$L$34:$L$777,СВЦЭМ!$A$34:$A$777,$A405,СВЦЭМ!$B$34:$B$777,H$401)+'СЕТ СН'!$F$13-'СЕТ СН'!$F$23</f>
        <v>166.57079289000001</v>
      </c>
      <c r="I405" s="37">
        <f>SUMIFS(СВЦЭМ!$L$34:$L$777,СВЦЭМ!$A$34:$A$777,$A405,СВЦЭМ!$B$34:$B$777,I$401)+'СЕТ СН'!$F$13-'СЕТ СН'!$F$23</f>
        <v>79.474526040000001</v>
      </c>
      <c r="J405" s="37">
        <f>SUMIFS(СВЦЭМ!$L$34:$L$777,СВЦЭМ!$A$34:$A$777,$A405,СВЦЭМ!$B$34:$B$777,J$401)+'СЕТ СН'!$F$13-'СЕТ СН'!$F$23</f>
        <v>-5.9494388399999707</v>
      </c>
      <c r="K405" s="37">
        <f>SUMIFS(СВЦЭМ!$L$34:$L$777,СВЦЭМ!$A$34:$A$777,$A405,СВЦЭМ!$B$34:$B$777,K$401)+'СЕТ СН'!$F$13-'СЕТ СН'!$F$23</f>
        <v>-75.23809842999998</v>
      </c>
      <c r="L405" s="37">
        <f>SUMIFS(СВЦЭМ!$L$34:$L$777,СВЦЭМ!$A$34:$A$777,$A405,СВЦЭМ!$B$34:$B$777,L$401)+'СЕТ СН'!$F$13-'СЕТ СН'!$F$23</f>
        <v>-126.02699741999999</v>
      </c>
      <c r="M405" s="37">
        <f>SUMIFS(СВЦЭМ!$L$34:$L$777,СВЦЭМ!$A$34:$A$777,$A405,СВЦЭМ!$B$34:$B$777,M$401)+'СЕТ СН'!$F$13-'СЕТ СН'!$F$23</f>
        <v>-132.11996345</v>
      </c>
      <c r="N405" s="37">
        <f>SUMIFS(СВЦЭМ!$L$34:$L$777,СВЦЭМ!$A$34:$A$777,$A405,СВЦЭМ!$B$34:$B$777,N$401)+'СЕТ СН'!$F$13-'СЕТ СН'!$F$23</f>
        <v>-126.87795096999997</v>
      </c>
      <c r="O405" s="37">
        <f>SUMIFS(СВЦЭМ!$L$34:$L$777,СВЦЭМ!$A$34:$A$777,$A405,СВЦЭМ!$B$34:$B$777,O$401)+'СЕТ СН'!$F$13-'СЕТ СН'!$F$23</f>
        <v>-137.53849717999998</v>
      </c>
      <c r="P405" s="37">
        <f>SUMIFS(СВЦЭМ!$L$34:$L$777,СВЦЭМ!$A$34:$A$777,$A405,СВЦЭМ!$B$34:$B$777,P$401)+'СЕТ СН'!$F$13-'СЕТ СН'!$F$23</f>
        <v>-127.41687566000002</v>
      </c>
      <c r="Q405" s="37">
        <f>SUMIFS(СВЦЭМ!$L$34:$L$777,СВЦЭМ!$A$34:$A$777,$A405,СВЦЭМ!$B$34:$B$777,Q$401)+'СЕТ СН'!$F$13-'СЕТ СН'!$F$23</f>
        <v>-125.92916513</v>
      </c>
      <c r="R405" s="37">
        <f>SUMIFS(СВЦЭМ!$L$34:$L$777,СВЦЭМ!$A$34:$A$777,$A405,СВЦЭМ!$B$34:$B$777,R$401)+'СЕТ СН'!$F$13-'СЕТ СН'!$F$23</f>
        <v>-123.29088780000001</v>
      </c>
      <c r="S405" s="37">
        <f>SUMIFS(СВЦЭМ!$L$34:$L$777,СВЦЭМ!$A$34:$A$777,$A405,СВЦЭМ!$B$34:$B$777,S$401)+'СЕТ СН'!$F$13-'СЕТ СН'!$F$23</f>
        <v>-132.28975259999999</v>
      </c>
      <c r="T405" s="37">
        <f>SUMIFS(СВЦЭМ!$L$34:$L$777,СВЦЭМ!$A$34:$A$777,$A405,СВЦЭМ!$B$34:$B$777,T$401)+'СЕТ СН'!$F$13-'СЕТ СН'!$F$23</f>
        <v>-121.27276581000001</v>
      </c>
      <c r="U405" s="37">
        <f>SUMIFS(СВЦЭМ!$L$34:$L$777,СВЦЭМ!$A$34:$A$777,$A405,СВЦЭМ!$B$34:$B$777,U$401)+'СЕТ СН'!$F$13-'СЕТ СН'!$F$23</f>
        <v>-123.83990232999997</v>
      </c>
      <c r="V405" s="37">
        <f>SUMIFS(СВЦЭМ!$L$34:$L$777,СВЦЭМ!$A$34:$A$777,$A405,СВЦЭМ!$B$34:$B$777,V$401)+'СЕТ СН'!$F$13-'СЕТ СН'!$F$23</f>
        <v>-108.36747231999999</v>
      </c>
      <c r="W405" s="37">
        <f>SUMIFS(СВЦЭМ!$L$34:$L$777,СВЦЭМ!$A$34:$A$777,$A405,СВЦЭМ!$B$34:$B$777,W$401)+'СЕТ СН'!$F$13-'СЕТ СН'!$F$23</f>
        <v>-46.303708229999984</v>
      </c>
      <c r="X405" s="37">
        <f>SUMIFS(СВЦЭМ!$L$34:$L$777,СВЦЭМ!$A$34:$A$777,$A405,СВЦЭМ!$B$34:$B$777,X$401)+'СЕТ СН'!$F$13-'СЕТ СН'!$F$23</f>
        <v>14.30622077999999</v>
      </c>
      <c r="Y405" s="37">
        <f>SUMIFS(СВЦЭМ!$L$34:$L$777,СВЦЭМ!$A$34:$A$777,$A405,СВЦЭМ!$B$34:$B$777,Y$401)+'СЕТ СН'!$F$13-'СЕТ СН'!$F$23</f>
        <v>77.770517570000038</v>
      </c>
    </row>
    <row r="406" spans="1:27" ht="15.75" x14ac:dyDescent="0.2">
      <c r="A406" s="36">
        <f t="shared" si="11"/>
        <v>42952</v>
      </c>
      <c r="B406" s="37">
        <f>SUMIFS(СВЦЭМ!$L$34:$L$777,СВЦЭМ!$A$34:$A$777,$A406,СВЦЭМ!$B$34:$B$777,B$401)+'СЕТ СН'!$F$13-'СЕТ СН'!$F$23</f>
        <v>129.13050965000002</v>
      </c>
      <c r="C406" s="37">
        <f>SUMIFS(СВЦЭМ!$L$34:$L$777,СВЦЭМ!$A$34:$A$777,$A406,СВЦЭМ!$B$34:$B$777,C$401)+'СЕТ СН'!$F$13-'СЕТ СН'!$F$23</f>
        <v>204.23102075999998</v>
      </c>
      <c r="D406" s="37">
        <f>SUMIFS(СВЦЭМ!$L$34:$L$777,СВЦЭМ!$A$34:$A$777,$A406,СВЦЭМ!$B$34:$B$777,D$401)+'СЕТ СН'!$F$13-'СЕТ СН'!$F$23</f>
        <v>223.73363312000004</v>
      </c>
      <c r="E406" s="37">
        <f>SUMIFS(СВЦЭМ!$L$34:$L$777,СВЦЭМ!$A$34:$A$777,$A406,СВЦЭМ!$B$34:$B$777,E$401)+'СЕТ СН'!$F$13-'СЕТ СН'!$F$23</f>
        <v>234.61541763000002</v>
      </c>
      <c r="F406" s="37">
        <f>SUMIFS(СВЦЭМ!$L$34:$L$777,СВЦЭМ!$A$34:$A$777,$A406,СВЦЭМ!$B$34:$B$777,F$401)+'СЕТ СН'!$F$13-'СЕТ СН'!$F$23</f>
        <v>233.09288904000005</v>
      </c>
      <c r="G406" s="37">
        <f>SUMIFS(СВЦЭМ!$L$34:$L$777,СВЦЭМ!$A$34:$A$777,$A406,СВЦЭМ!$B$34:$B$777,G$401)+'СЕТ СН'!$F$13-'СЕТ СН'!$F$23</f>
        <v>234.03701173000002</v>
      </c>
      <c r="H406" s="37">
        <f>SUMIFS(СВЦЭМ!$L$34:$L$777,СВЦЭМ!$A$34:$A$777,$A406,СВЦЭМ!$B$34:$B$777,H$401)+'СЕТ СН'!$F$13-'СЕТ СН'!$F$23</f>
        <v>205.81971573999999</v>
      </c>
      <c r="I406" s="37">
        <f>SUMIFS(СВЦЭМ!$L$34:$L$777,СВЦЭМ!$A$34:$A$777,$A406,СВЦЭМ!$B$34:$B$777,I$401)+'СЕТ СН'!$F$13-'СЕТ СН'!$F$23</f>
        <v>120.69531896000001</v>
      </c>
      <c r="J406" s="37">
        <f>SUMIFS(СВЦЭМ!$L$34:$L$777,СВЦЭМ!$A$34:$A$777,$A406,СВЦЭМ!$B$34:$B$777,J$401)+'СЕТ СН'!$F$13-'СЕТ СН'!$F$23</f>
        <v>8.0095243499999924</v>
      </c>
      <c r="K406" s="37">
        <f>SUMIFS(СВЦЭМ!$L$34:$L$777,СВЦЭМ!$A$34:$A$777,$A406,СВЦЭМ!$B$34:$B$777,K$401)+'СЕТ СН'!$F$13-'СЕТ СН'!$F$23</f>
        <v>-81.83929667000001</v>
      </c>
      <c r="L406" s="37">
        <f>SUMIFS(СВЦЭМ!$L$34:$L$777,СВЦЭМ!$A$34:$A$777,$A406,СВЦЭМ!$B$34:$B$777,L$401)+'СЕТ СН'!$F$13-'СЕТ СН'!$F$23</f>
        <v>-123.31404321000002</v>
      </c>
      <c r="M406" s="37">
        <f>SUMIFS(СВЦЭМ!$L$34:$L$777,СВЦЭМ!$A$34:$A$777,$A406,СВЦЭМ!$B$34:$B$777,M$401)+'СЕТ СН'!$F$13-'СЕТ СН'!$F$23</f>
        <v>-127.45238696000001</v>
      </c>
      <c r="N406" s="37">
        <f>SUMIFS(СВЦЭМ!$L$34:$L$777,СВЦЭМ!$A$34:$A$777,$A406,СВЦЭМ!$B$34:$B$777,N$401)+'СЕТ СН'!$F$13-'СЕТ СН'!$F$23</f>
        <v>-131.00191266000002</v>
      </c>
      <c r="O406" s="37">
        <f>SUMIFS(СВЦЭМ!$L$34:$L$777,СВЦЭМ!$A$34:$A$777,$A406,СВЦЭМ!$B$34:$B$777,O$401)+'СЕТ СН'!$F$13-'СЕТ СН'!$F$23</f>
        <v>-131.34714465000002</v>
      </c>
      <c r="P406" s="37">
        <f>SUMIFS(СВЦЭМ!$L$34:$L$777,СВЦЭМ!$A$34:$A$777,$A406,СВЦЭМ!$B$34:$B$777,P$401)+'СЕТ СН'!$F$13-'СЕТ СН'!$F$23</f>
        <v>-129.85537520999998</v>
      </c>
      <c r="Q406" s="37">
        <f>SUMIFS(СВЦЭМ!$L$34:$L$777,СВЦЭМ!$A$34:$A$777,$A406,СВЦЭМ!$B$34:$B$777,Q$401)+'СЕТ СН'!$F$13-'СЕТ СН'!$F$23</f>
        <v>-131.12275801999999</v>
      </c>
      <c r="R406" s="37">
        <f>SUMIFS(СВЦЭМ!$L$34:$L$777,СВЦЭМ!$A$34:$A$777,$A406,СВЦЭМ!$B$34:$B$777,R$401)+'СЕТ СН'!$F$13-'СЕТ СН'!$F$23</f>
        <v>-132.33627022000002</v>
      </c>
      <c r="S406" s="37">
        <f>SUMIFS(СВЦЭМ!$L$34:$L$777,СВЦЭМ!$A$34:$A$777,$A406,СВЦЭМ!$B$34:$B$777,S$401)+'СЕТ СН'!$F$13-'СЕТ СН'!$F$23</f>
        <v>-134.89265069999999</v>
      </c>
      <c r="T406" s="37">
        <f>SUMIFS(СВЦЭМ!$L$34:$L$777,СВЦЭМ!$A$34:$A$777,$A406,СВЦЭМ!$B$34:$B$777,T$401)+'СЕТ СН'!$F$13-'СЕТ СН'!$F$23</f>
        <v>-135.52041387000003</v>
      </c>
      <c r="U406" s="37">
        <f>SUMIFS(СВЦЭМ!$L$34:$L$777,СВЦЭМ!$A$34:$A$777,$A406,СВЦЭМ!$B$34:$B$777,U$401)+'СЕТ СН'!$F$13-'СЕТ СН'!$F$23</f>
        <v>-135.61735248000002</v>
      </c>
      <c r="V406" s="37">
        <f>SUMIFS(СВЦЭМ!$L$34:$L$777,СВЦЭМ!$A$34:$A$777,$A406,СВЦЭМ!$B$34:$B$777,V$401)+'СЕТ СН'!$F$13-'СЕТ СН'!$F$23</f>
        <v>-118.75498377000002</v>
      </c>
      <c r="W406" s="37">
        <f>SUMIFS(СВЦЭМ!$L$34:$L$777,СВЦЭМ!$A$34:$A$777,$A406,СВЦЭМ!$B$34:$B$777,W$401)+'СЕТ СН'!$F$13-'СЕТ СН'!$F$23</f>
        <v>-63.143108790000042</v>
      </c>
      <c r="X406" s="37">
        <f>SUMIFS(СВЦЭМ!$L$34:$L$777,СВЦЭМ!$A$34:$A$777,$A406,СВЦЭМ!$B$34:$B$777,X$401)+'СЕТ СН'!$F$13-'СЕТ СН'!$F$23</f>
        <v>11.912375150000003</v>
      </c>
      <c r="Y406" s="37">
        <f>SUMIFS(СВЦЭМ!$L$34:$L$777,СВЦЭМ!$A$34:$A$777,$A406,СВЦЭМ!$B$34:$B$777,Y$401)+'СЕТ СН'!$F$13-'СЕТ СН'!$F$23</f>
        <v>86.446211179999978</v>
      </c>
    </row>
    <row r="407" spans="1:27" ht="15.75" x14ac:dyDescent="0.2">
      <c r="A407" s="36">
        <f t="shared" si="11"/>
        <v>42953</v>
      </c>
      <c r="B407" s="37">
        <f>SUMIFS(СВЦЭМ!$L$34:$L$777,СВЦЭМ!$A$34:$A$777,$A407,СВЦЭМ!$B$34:$B$777,B$401)+'СЕТ СН'!$F$13-'СЕТ СН'!$F$23</f>
        <v>141.98342976000004</v>
      </c>
      <c r="C407" s="37">
        <f>SUMIFS(СВЦЭМ!$L$34:$L$777,СВЦЭМ!$A$34:$A$777,$A407,СВЦЭМ!$B$34:$B$777,C$401)+'СЕТ СН'!$F$13-'СЕТ СН'!$F$23</f>
        <v>212.94277873999999</v>
      </c>
      <c r="D407" s="37">
        <f>SUMIFS(СВЦЭМ!$L$34:$L$777,СВЦЭМ!$A$34:$A$777,$A407,СВЦЭМ!$B$34:$B$777,D$401)+'СЕТ СН'!$F$13-'СЕТ СН'!$F$23</f>
        <v>236.14400787</v>
      </c>
      <c r="E407" s="37">
        <f>SUMIFS(СВЦЭМ!$L$34:$L$777,СВЦЭМ!$A$34:$A$777,$A407,СВЦЭМ!$B$34:$B$777,E$401)+'СЕТ СН'!$F$13-'СЕТ СН'!$F$23</f>
        <v>238.15260524999997</v>
      </c>
      <c r="F407" s="37">
        <f>SUMIFS(СВЦЭМ!$L$34:$L$777,СВЦЭМ!$A$34:$A$777,$A407,СВЦЭМ!$B$34:$B$777,F$401)+'СЕТ СН'!$F$13-'СЕТ СН'!$F$23</f>
        <v>225.16486181000005</v>
      </c>
      <c r="G407" s="37">
        <f>SUMIFS(СВЦЭМ!$L$34:$L$777,СВЦЭМ!$A$34:$A$777,$A407,СВЦЭМ!$B$34:$B$777,G$401)+'СЕТ СН'!$F$13-'СЕТ СН'!$F$23</f>
        <v>223.91446596000003</v>
      </c>
      <c r="H407" s="37">
        <f>SUMIFS(СВЦЭМ!$L$34:$L$777,СВЦЭМ!$A$34:$A$777,$A407,СВЦЭМ!$B$34:$B$777,H$401)+'СЕТ СН'!$F$13-'СЕТ СН'!$F$23</f>
        <v>231.81353093999996</v>
      </c>
      <c r="I407" s="37">
        <f>SUMIFS(СВЦЭМ!$L$34:$L$777,СВЦЭМ!$A$34:$A$777,$A407,СВЦЭМ!$B$34:$B$777,I$401)+'СЕТ СН'!$F$13-'СЕТ СН'!$F$23</f>
        <v>143.89395779999995</v>
      </c>
      <c r="J407" s="37">
        <f>SUMIFS(СВЦЭМ!$L$34:$L$777,СВЦЭМ!$A$34:$A$777,$A407,СВЦЭМ!$B$34:$B$777,J$401)+'СЕТ СН'!$F$13-'СЕТ СН'!$F$23</f>
        <v>24.442522169999961</v>
      </c>
      <c r="K407" s="37">
        <f>SUMIFS(СВЦЭМ!$L$34:$L$777,СВЦЭМ!$A$34:$A$777,$A407,СВЦЭМ!$B$34:$B$777,K$401)+'СЕТ СН'!$F$13-'СЕТ СН'!$F$23</f>
        <v>-63.124413939999954</v>
      </c>
      <c r="L407" s="37">
        <f>SUMIFS(СВЦЭМ!$L$34:$L$777,СВЦЭМ!$A$34:$A$777,$A407,СВЦЭМ!$B$34:$B$777,L$401)+'СЕТ СН'!$F$13-'СЕТ СН'!$F$23</f>
        <v>-119.82670602000002</v>
      </c>
      <c r="M407" s="37">
        <f>SUMIFS(СВЦЭМ!$L$34:$L$777,СВЦЭМ!$A$34:$A$777,$A407,СВЦЭМ!$B$34:$B$777,M$401)+'СЕТ СН'!$F$13-'СЕТ СН'!$F$23</f>
        <v>-123.64637930999999</v>
      </c>
      <c r="N407" s="37">
        <f>SUMIFS(СВЦЭМ!$L$34:$L$777,СВЦЭМ!$A$34:$A$777,$A407,СВЦЭМ!$B$34:$B$777,N$401)+'СЕТ СН'!$F$13-'СЕТ СН'!$F$23</f>
        <v>-124.83612708999999</v>
      </c>
      <c r="O407" s="37">
        <f>SUMIFS(СВЦЭМ!$L$34:$L$777,СВЦЭМ!$A$34:$A$777,$A407,СВЦЭМ!$B$34:$B$777,O$401)+'СЕТ СН'!$F$13-'СЕТ СН'!$F$23</f>
        <v>-125.12697796999998</v>
      </c>
      <c r="P407" s="37">
        <f>SUMIFS(СВЦЭМ!$L$34:$L$777,СВЦЭМ!$A$34:$A$777,$A407,СВЦЭМ!$B$34:$B$777,P$401)+'СЕТ СН'!$F$13-'СЕТ СН'!$F$23</f>
        <v>-123.89949503000003</v>
      </c>
      <c r="Q407" s="37">
        <f>SUMIFS(СВЦЭМ!$L$34:$L$777,СВЦЭМ!$A$34:$A$777,$A407,СВЦЭМ!$B$34:$B$777,Q$401)+'СЕТ СН'!$F$13-'СЕТ СН'!$F$23</f>
        <v>-124.34147941999998</v>
      </c>
      <c r="R407" s="37">
        <f>SUMIFS(СВЦЭМ!$L$34:$L$777,СВЦЭМ!$A$34:$A$777,$A407,СВЦЭМ!$B$34:$B$777,R$401)+'СЕТ СН'!$F$13-'СЕТ СН'!$F$23</f>
        <v>-121.80969159</v>
      </c>
      <c r="S407" s="37">
        <f>SUMIFS(СВЦЭМ!$L$34:$L$777,СВЦЭМ!$A$34:$A$777,$A407,СВЦЭМ!$B$34:$B$777,S$401)+'СЕТ СН'!$F$13-'СЕТ СН'!$F$23</f>
        <v>-121.45992360000002</v>
      </c>
      <c r="T407" s="37">
        <f>SUMIFS(СВЦЭМ!$L$34:$L$777,СВЦЭМ!$A$34:$A$777,$A407,СВЦЭМ!$B$34:$B$777,T$401)+'СЕТ СН'!$F$13-'СЕТ СН'!$F$23</f>
        <v>-120.39298810000003</v>
      </c>
      <c r="U407" s="37">
        <f>SUMIFS(СВЦЭМ!$L$34:$L$777,СВЦЭМ!$A$34:$A$777,$A407,СВЦЭМ!$B$34:$B$777,U$401)+'СЕТ СН'!$F$13-'СЕТ СН'!$F$23</f>
        <v>-119.92637646999998</v>
      </c>
      <c r="V407" s="37">
        <f>SUMIFS(СВЦЭМ!$L$34:$L$777,СВЦЭМ!$A$34:$A$777,$A407,СВЦЭМ!$B$34:$B$777,V$401)+'СЕТ СН'!$F$13-'СЕТ СН'!$F$23</f>
        <v>-96.168433740000012</v>
      </c>
      <c r="W407" s="37">
        <f>SUMIFS(СВЦЭМ!$L$34:$L$777,СВЦЭМ!$A$34:$A$777,$A407,СВЦЭМ!$B$34:$B$777,W$401)+'СЕТ СН'!$F$13-'СЕТ СН'!$F$23</f>
        <v>-49.855558900000005</v>
      </c>
      <c r="X407" s="37">
        <f>SUMIFS(СВЦЭМ!$L$34:$L$777,СВЦЭМ!$A$34:$A$777,$A407,СВЦЭМ!$B$34:$B$777,X$401)+'СЕТ СН'!$F$13-'СЕТ СН'!$F$23</f>
        <v>23.410687680000024</v>
      </c>
      <c r="Y407" s="37">
        <f>SUMIFS(СВЦЭМ!$L$34:$L$777,СВЦЭМ!$A$34:$A$777,$A407,СВЦЭМ!$B$34:$B$777,Y$401)+'СЕТ СН'!$F$13-'СЕТ СН'!$F$23</f>
        <v>80.906819509999991</v>
      </c>
    </row>
    <row r="408" spans="1:27" ht="15.75" x14ac:dyDescent="0.2">
      <c r="A408" s="36">
        <f t="shared" si="11"/>
        <v>42954</v>
      </c>
      <c r="B408" s="37">
        <f>SUMIFS(СВЦЭМ!$L$34:$L$777,СВЦЭМ!$A$34:$A$777,$A408,СВЦЭМ!$B$34:$B$777,B$401)+'СЕТ СН'!$F$13-'СЕТ СН'!$F$23</f>
        <v>234.49550312999997</v>
      </c>
      <c r="C408" s="37">
        <f>SUMIFS(СВЦЭМ!$L$34:$L$777,СВЦЭМ!$A$34:$A$777,$A408,СВЦЭМ!$B$34:$B$777,C$401)+'СЕТ СН'!$F$13-'СЕТ СН'!$F$23</f>
        <v>266.10847742999999</v>
      </c>
      <c r="D408" s="37">
        <f>SUMIFS(СВЦЭМ!$L$34:$L$777,СВЦЭМ!$A$34:$A$777,$A408,СВЦЭМ!$B$34:$B$777,D$401)+'СЕТ СН'!$F$13-'СЕТ СН'!$F$23</f>
        <v>255.78229495999994</v>
      </c>
      <c r="E408" s="37">
        <f>SUMIFS(СВЦЭМ!$L$34:$L$777,СВЦЭМ!$A$34:$A$777,$A408,СВЦЭМ!$B$34:$B$777,E$401)+'СЕТ СН'!$F$13-'СЕТ СН'!$F$23</f>
        <v>251.39295647999995</v>
      </c>
      <c r="F408" s="37">
        <f>SUMIFS(СВЦЭМ!$L$34:$L$777,СВЦЭМ!$A$34:$A$777,$A408,СВЦЭМ!$B$34:$B$777,F$401)+'СЕТ СН'!$F$13-'СЕТ СН'!$F$23</f>
        <v>247.96299495999995</v>
      </c>
      <c r="G408" s="37">
        <f>SUMIFS(СВЦЭМ!$L$34:$L$777,СВЦЭМ!$A$34:$A$777,$A408,СВЦЭМ!$B$34:$B$777,G$401)+'СЕТ СН'!$F$13-'СЕТ СН'!$F$23</f>
        <v>253.27401070999997</v>
      </c>
      <c r="H408" s="37">
        <f>SUMIFS(СВЦЭМ!$L$34:$L$777,СВЦЭМ!$A$34:$A$777,$A408,СВЦЭМ!$B$34:$B$777,H$401)+'СЕТ СН'!$F$13-'СЕТ СН'!$F$23</f>
        <v>269.39498528000001</v>
      </c>
      <c r="I408" s="37">
        <f>SUMIFS(СВЦЭМ!$L$34:$L$777,СВЦЭМ!$A$34:$A$777,$A408,СВЦЭМ!$B$34:$B$777,I$401)+'СЕТ СН'!$F$13-'СЕТ СН'!$F$23</f>
        <v>170.24125059000005</v>
      </c>
      <c r="J408" s="37">
        <f>SUMIFS(СВЦЭМ!$L$34:$L$777,СВЦЭМ!$A$34:$A$777,$A408,СВЦЭМ!$B$34:$B$777,J$401)+'СЕТ СН'!$F$13-'СЕТ СН'!$F$23</f>
        <v>32.236565280000036</v>
      </c>
      <c r="K408" s="37">
        <f>SUMIFS(СВЦЭМ!$L$34:$L$777,СВЦЭМ!$A$34:$A$777,$A408,СВЦЭМ!$B$34:$B$777,K$401)+'СЕТ СН'!$F$13-'СЕТ СН'!$F$23</f>
        <v>-54.754305069999987</v>
      </c>
      <c r="L408" s="37">
        <f>SUMIFS(СВЦЭМ!$L$34:$L$777,СВЦЭМ!$A$34:$A$777,$A408,СВЦЭМ!$B$34:$B$777,L$401)+'СЕТ СН'!$F$13-'СЕТ СН'!$F$23</f>
        <v>-103.62236795000001</v>
      </c>
      <c r="M408" s="37">
        <f>SUMIFS(СВЦЭМ!$L$34:$L$777,СВЦЭМ!$A$34:$A$777,$A408,СВЦЭМ!$B$34:$B$777,M$401)+'СЕТ СН'!$F$13-'СЕТ СН'!$F$23</f>
        <v>-106.48737631</v>
      </c>
      <c r="N408" s="37">
        <f>SUMIFS(СВЦЭМ!$L$34:$L$777,СВЦЭМ!$A$34:$A$777,$A408,СВЦЭМ!$B$34:$B$777,N$401)+'СЕТ СН'!$F$13-'СЕТ СН'!$F$23</f>
        <v>-103.42200353999999</v>
      </c>
      <c r="O408" s="37">
        <f>SUMIFS(СВЦЭМ!$L$34:$L$777,СВЦЭМ!$A$34:$A$777,$A408,СВЦЭМ!$B$34:$B$777,O$401)+'СЕТ СН'!$F$13-'СЕТ СН'!$F$23</f>
        <v>-116.26710154</v>
      </c>
      <c r="P408" s="37">
        <f>SUMIFS(СВЦЭМ!$L$34:$L$777,СВЦЭМ!$A$34:$A$777,$A408,СВЦЭМ!$B$34:$B$777,P$401)+'СЕТ СН'!$F$13-'СЕТ СН'!$F$23</f>
        <v>-105.4436379</v>
      </c>
      <c r="Q408" s="37">
        <f>SUMIFS(СВЦЭМ!$L$34:$L$777,СВЦЭМ!$A$34:$A$777,$A408,СВЦЭМ!$B$34:$B$777,Q$401)+'СЕТ СН'!$F$13-'СЕТ СН'!$F$23</f>
        <v>-104.14088108999999</v>
      </c>
      <c r="R408" s="37">
        <f>SUMIFS(СВЦЭМ!$L$34:$L$777,СВЦЭМ!$A$34:$A$777,$A408,СВЦЭМ!$B$34:$B$777,R$401)+'СЕТ СН'!$F$13-'СЕТ СН'!$F$23</f>
        <v>-102.68826683999998</v>
      </c>
      <c r="S408" s="37">
        <f>SUMIFS(СВЦЭМ!$L$34:$L$777,СВЦЭМ!$A$34:$A$777,$A408,СВЦЭМ!$B$34:$B$777,S$401)+'СЕТ СН'!$F$13-'СЕТ СН'!$F$23</f>
        <v>-109.57420259000003</v>
      </c>
      <c r="T408" s="37">
        <f>SUMIFS(СВЦЭМ!$L$34:$L$777,СВЦЭМ!$A$34:$A$777,$A408,СВЦЭМ!$B$34:$B$777,T$401)+'СЕТ СН'!$F$13-'СЕТ СН'!$F$23</f>
        <v>-106.22138172000001</v>
      </c>
      <c r="U408" s="37">
        <f>SUMIFS(СВЦЭМ!$L$34:$L$777,СВЦЭМ!$A$34:$A$777,$A408,СВЦЭМ!$B$34:$B$777,U$401)+'СЕТ СН'!$F$13-'СЕТ СН'!$F$23</f>
        <v>-107.60216122999998</v>
      </c>
      <c r="V408" s="37">
        <f>SUMIFS(СВЦЭМ!$L$34:$L$777,СВЦЭМ!$A$34:$A$777,$A408,СВЦЭМ!$B$34:$B$777,V$401)+'СЕТ СН'!$F$13-'СЕТ СН'!$F$23</f>
        <v>-87.921736140000007</v>
      </c>
      <c r="W408" s="37">
        <f>SUMIFS(СВЦЭМ!$L$34:$L$777,СВЦЭМ!$A$34:$A$777,$A408,СВЦЭМ!$B$34:$B$777,W$401)+'СЕТ СН'!$F$13-'СЕТ СН'!$F$23</f>
        <v>-37.498531039999989</v>
      </c>
      <c r="X408" s="37">
        <f>SUMIFS(СВЦЭМ!$L$34:$L$777,СВЦЭМ!$A$34:$A$777,$A408,СВЦЭМ!$B$34:$B$777,X$401)+'СЕТ СН'!$F$13-'СЕТ СН'!$F$23</f>
        <v>47.567797980000023</v>
      </c>
      <c r="Y408" s="37">
        <f>SUMIFS(СВЦЭМ!$L$34:$L$777,СВЦЭМ!$A$34:$A$777,$A408,СВЦЭМ!$B$34:$B$777,Y$401)+'СЕТ СН'!$F$13-'СЕТ СН'!$F$23</f>
        <v>125.77284018</v>
      </c>
    </row>
    <row r="409" spans="1:27" ht="15.75" x14ac:dyDescent="0.2">
      <c r="A409" s="36">
        <f t="shared" si="11"/>
        <v>42955</v>
      </c>
      <c r="B409" s="37">
        <f>SUMIFS(СВЦЭМ!$L$34:$L$777,СВЦЭМ!$A$34:$A$777,$A409,СВЦЭМ!$B$34:$B$777,B$401)+'СЕТ СН'!$F$13-'СЕТ СН'!$F$23</f>
        <v>192.74361748000001</v>
      </c>
      <c r="C409" s="37">
        <f>SUMIFS(СВЦЭМ!$L$34:$L$777,СВЦЭМ!$A$34:$A$777,$A409,СВЦЭМ!$B$34:$B$777,C$401)+'СЕТ СН'!$F$13-'СЕТ СН'!$F$23</f>
        <v>257.26812935999999</v>
      </c>
      <c r="D409" s="37">
        <f>SUMIFS(СВЦЭМ!$L$34:$L$777,СВЦЭМ!$A$34:$A$777,$A409,СВЦЭМ!$B$34:$B$777,D$401)+'СЕТ СН'!$F$13-'СЕТ СН'!$F$23</f>
        <v>253.35661625</v>
      </c>
      <c r="E409" s="37">
        <f>SUMIFS(СВЦЭМ!$L$34:$L$777,СВЦЭМ!$A$34:$A$777,$A409,СВЦЭМ!$B$34:$B$777,E$401)+'СЕТ СН'!$F$13-'СЕТ СН'!$F$23</f>
        <v>246.07672647000004</v>
      </c>
      <c r="F409" s="37">
        <f>SUMIFS(СВЦЭМ!$L$34:$L$777,СВЦЭМ!$A$34:$A$777,$A409,СВЦЭМ!$B$34:$B$777,F$401)+'СЕТ СН'!$F$13-'СЕТ СН'!$F$23</f>
        <v>244.74472850999996</v>
      </c>
      <c r="G409" s="37">
        <f>SUMIFS(СВЦЭМ!$L$34:$L$777,СВЦЭМ!$A$34:$A$777,$A409,СВЦЭМ!$B$34:$B$777,G$401)+'СЕТ СН'!$F$13-'СЕТ СН'!$F$23</f>
        <v>248.99516223000001</v>
      </c>
      <c r="H409" s="37">
        <f>SUMIFS(СВЦЭМ!$L$34:$L$777,СВЦЭМ!$A$34:$A$777,$A409,СВЦЭМ!$B$34:$B$777,H$401)+'СЕТ СН'!$F$13-'СЕТ СН'!$F$23</f>
        <v>253.18292430999998</v>
      </c>
      <c r="I409" s="37">
        <f>SUMIFS(СВЦЭМ!$L$34:$L$777,СВЦЭМ!$A$34:$A$777,$A409,СВЦЭМ!$B$34:$B$777,I$401)+'СЕТ СН'!$F$13-'СЕТ СН'!$F$23</f>
        <v>149.28584582999997</v>
      </c>
      <c r="J409" s="37">
        <f>SUMIFS(СВЦЭМ!$L$34:$L$777,СВЦЭМ!$A$34:$A$777,$A409,СВЦЭМ!$B$34:$B$777,J$401)+'СЕТ СН'!$F$13-'СЕТ СН'!$F$23</f>
        <v>23.469277290000036</v>
      </c>
      <c r="K409" s="37">
        <f>SUMIFS(СВЦЭМ!$L$34:$L$777,СВЦЭМ!$A$34:$A$777,$A409,СВЦЭМ!$B$34:$B$777,K$401)+'СЕТ СН'!$F$13-'СЕТ СН'!$F$23</f>
        <v>-60.620854570000006</v>
      </c>
      <c r="L409" s="37">
        <f>SUMIFS(СВЦЭМ!$L$34:$L$777,СВЦЭМ!$A$34:$A$777,$A409,СВЦЭМ!$B$34:$B$777,L$401)+'СЕТ СН'!$F$13-'СЕТ СН'!$F$23</f>
        <v>-114.19923376999998</v>
      </c>
      <c r="M409" s="37">
        <f>SUMIFS(СВЦЭМ!$L$34:$L$777,СВЦЭМ!$A$34:$A$777,$A409,СВЦЭМ!$B$34:$B$777,M$401)+'СЕТ СН'!$F$13-'СЕТ СН'!$F$23</f>
        <v>-119.74940040000001</v>
      </c>
      <c r="N409" s="37">
        <f>SUMIFS(СВЦЭМ!$L$34:$L$777,СВЦЭМ!$A$34:$A$777,$A409,СВЦЭМ!$B$34:$B$777,N$401)+'СЕТ СН'!$F$13-'СЕТ СН'!$F$23</f>
        <v>-117.41290342999997</v>
      </c>
      <c r="O409" s="37">
        <f>SUMIFS(СВЦЭМ!$L$34:$L$777,СВЦЭМ!$A$34:$A$777,$A409,СВЦЭМ!$B$34:$B$777,O$401)+'СЕТ СН'!$F$13-'СЕТ СН'!$F$23</f>
        <v>-128.33208636000001</v>
      </c>
      <c r="P409" s="37">
        <f>SUMIFS(СВЦЭМ!$L$34:$L$777,СВЦЭМ!$A$34:$A$777,$A409,СВЦЭМ!$B$34:$B$777,P$401)+'СЕТ СН'!$F$13-'СЕТ СН'!$F$23</f>
        <v>-115.49551486000001</v>
      </c>
      <c r="Q409" s="37">
        <f>SUMIFS(СВЦЭМ!$L$34:$L$777,СВЦЭМ!$A$34:$A$777,$A409,СВЦЭМ!$B$34:$B$777,Q$401)+'СЕТ СН'!$F$13-'СЕТ СН'!$F$23</f>
        <v>-109.94144581</v>
      </c>
      <c r="R409" s="37">
        <f>SUMIFS(СВЦЭМ!$L$34:$L$777,СВЦЭМ!$A$34:$A$777,$A409,СВЦЭМ!$B$34:$B$777,R$401)+'СЕТ СН'!$F$13-'СЕТ СН'!$F$23</f>
        <v>-109.24341820000001</v>
      </c>
      <c r="S409" s="37">
        <f>SUMIFS(СВЦЭМ!$L$34:$L$777,СВЦЭМ!$A$34:$A$777,$A409,СВЦЭМ!$B$34:$B$777,S$401)+'СЕТ СН'!$F$13-'СЕТ СН'!$F$23</f>
        <v>-121.00391853000002</v>
      </c>
      <c r="T409" s="37">
        <f>SUMIFS(СВЦЭМ!$L$34:$L$777,СВЦЭМ!$A$34:$A$777,$A409,СВЦЭМ!$B$34:$B$777,T$401)+'СЕТ СН'!$F$13-'СЕТ СН'!$F$23</f>
        <v>-107.49827248000003</v>
      </c>
      <c r="U409" s="37">
        <f>SUMIFS(СВЦЭМ!$L$34:$L$777,СВЦЭМ!$A$34:$A$777,$A409,СВЦЭМ!$B$34:$B$777,U$401)+'СЕТ СН'!$F$13-'СЕТ СН'!$F$23</f>
        <v>-108.73040673999998</v>
      </c>
      <c r="V409" s="37">
        <f>SUMIFS(СВЦЭМ!$L$34:$L$777,СВЦЭМ!$A$34:$A$777,$A409,СВЦЭМ!$B$34:$B$777,V$401)+'СЕТ СН'!$F$13-'СЕТ СН'!$F$23</f>
        <v>-89.004600989999972</v>
      </c>
      <c r="W409" s="37">
        <f>SUMIFS(СВЦЭМ!$L$34:$L$777,СВЦЭМ!$A$34:$A$777,$A409,СВЦЭМ!$B$34:$B$777,W$401)+'СЕТ СН'!$F$13-'СЕТ СН'!$F$23</f>
        <v>-35.307190429999991</v>
      </c>
      <c r="X409" s="37">
        <f>SUMIFS(СВЦЭМ!$L$34:$L$777,СВЦЭМ!$A$34:$A$777,$A409,СВЦЭМ!$B$34:$B$777,X$401)+'СЕТ СН'!$F$13-'СЕТ СН'!$F$23</f>
        <v>50.59004804999995</v>
      </c>
      <c r="Y409" s="37">
        <f>SUMIFS(СВЦЭМ!$L$34:$L$777,СВЦЭМ!$A$34:$A$777,$A409,СВЦЭМ!$B$34:$B$777,Y$401)+'СЕТ СН'!$F$13-'СЕТ СН'!$F$23</f>
        <v>152.30805158999999</v>
      </c>
    </row>
    <row r="410" spans="1:27" ht="15.75" x14ac:dyDescent="0.2">
      <c r="A410" s="36">
        <f t="shared" si="11"/>
        <v>42956</v>
      </c>
      <c r="B410" s="37">
        <f>SUMIFS(СВЦЭМ!$L$34:$L$777,СВЦЭМ!$A$34:$A$777,$A410,СВЦЭМ!$B$34:$B$777,B$401)+'СЕТ СН'!$F$13-'СЕТ СН'!$F$23</f>
        <v>231.58576733999996</v>
      </c>
      <c r="C410" s="37">
        <f>SUMIFS(СВЦЭМ!$L$34:$L$777,СВЦЭМ!$A$34:$A$777,$A410,СВЦЭМ!$B$34:$B$777,C$401)+'СЕТ СН'!$F$13-'СЕТ СН'!$F$23</f>
        <v>239.11351452999997</v>
      </c>
      <c r="D410" s="37">
        <f>SUMIFS(СВЦЭМ!$L$34:$L$777,СВЦЭМ!$A$34:$A$777,$A410,СВЦЭМ!$B$34:$B$777,D$401)+'СЕТ СН'!$F$13-'СЕТ СН'!$F$23</f>
        <v>233.44716235999999</v>
      </c>
      <c r="E410" s="37">
        <f>SUMIFS(СВЦЭМ!$L$34:$L$777,СВЦЭМ!$A$34:$A$777,$A410,СВЦЭМ!$B$34:$B$777,E$401)+'СЕТ СН'!$F$13-'СЕТ СН'!$F$23</f>
        <v>226.98201873000005</v>
      </c>
      <c r="F410" s="37">
        <f>SUMIFS(СВЦЭМ!$L$34:$L$777,СВЦЭМ!$A$34:$A$777,$A410,СВЦЭМ!$B$34:$B$777,F$401)+'СЕТ СН'!$F$13-'СЕТ СН'!$F$23</f>
        <v>224.04941155999995</v>
      </c>
      <c r="G410" s="37">
        <f>SUMIFS(СВЦЭМ!$L$34:$L$777,СВЦЭМ!$A$34:$A$777,$A410,СВЦЭМ!$B$34:$B$777,G$401)+'СЕТ СН'!$F$13-'СЕТ СН'!$F$23</f>
        <v>228.91584904000001</v>
      </c>
      <c r="H410" s="37">
        <f>SUMIFS(СВЦЭМ!$L$34:$L$777,СВЦЭМ!$A$34:$A$777,$A410,СВЦЭМ!$B$34:$B$777,H$401)+'СЕТ СН'!$F$13-'СЕТ СН'!$F$23</f>
        <v>238.92617732999997</v>
      </c>
      <c r="I410" s="37">
        <f>SUMIFS(СВЦЭМ!$L$34:$L$777,СВЦЭМ!$A$34:$A$777,$A410,СВЦЭМ!$B$34:$B$777,I$401)+'СЕТ СН'!$F$13-'СЕТ СН'!$F$23</f>
        <v>179.26720446000002</v>
      </c>
      <c r="J410" s="37">
        <f>SUMIFS(СВЦЭМ!$L$34:$L$777,СВЦЭМ!$A$34:$A$777,$A410,СВЦЭМ!$B$34:$B$777,J$401)+'СЕТ СН'!$F$13-'СЕТ СН'!$F$23</f>
        <v>81.945597020000037</v>
      </c>
      <c r="K410" s="37">
        <f>SUMIFS(СВЦЭМ!$L$34:$L$777,СВЦЭМ!$A$34:$A$777,$A410,СВЦЭМ!$B$34:$B$777,K$401)+'СЕТ СН'!$F$13-'СЕТ СН'!$F$23</f>
        <v>-16.634165869999947</v>
      </c>
      <c r="L410" s="37">
        <f>SUMIFS(СВЦЭМ!$L$34:$L$777,СВЦЭМ!$A$34:$A$777,$A410,СВЦЭМ!$B$34:$B$777,L$401)+'СЕТ СН'!$F$13-'СЕТ СН'!$F$23</f>
        <v>-88.347066840000025</v>
      </c>
      <c r="M410" s="37">
        <f>SUMIFS(СВЦЭМ!$L$34:$L$777,СВЦЭМ!$A$34:$A$777,$A410,СВЦЭМ!$B$34:$B$777,M$401)+'СЕТ СН'!$F$13-'СЕТ СН'!$F$23</f>
        <v>-109.81498642000003</v>
      </c>
      <c r="N410" s="37">
        <f>SUMIFS(СВЦЭМ!$L$34:$L$777,СВЦЭМ!$A$34:$A$777,$A410,СВЦЭМ!$B$34:$B$777,N$401)+'СЕТ СН'!$F$13-'СЕТ СН'!$F$23</f>
        <v>-105.95034190000001</v>
      </c>
      <c r="O410" s="37">
        <f>SUMIFS(СВЦЭМ!$L$34:$L$777,СВЦЭМ!$A$34:$A$777,$A410,СВЦЭМ!$B$34:$B$777,O$401)+'СЕТ СН'!$F$13-'СЕТ СН'!$F$23</f>
        <v>-113.73916043000003</v>
      </c>
      <c r="P410" s="37">
        <f>SUMIFS(СВЦЭМ!$L$34:$L$777,СВЦЭМ!$A$34:$A$777,$A410,СВЦЭМ!$B$34:$B$777,P$401)+'СЕТ СН'!$F$13-'СЕТ СН'!$F$23</f>
        <v>-102.58129530000002</v>
      </c>
      <c r="Q410" s="37">
        <f>SUMIFS(СВЦЭМ!$L$34:$L$777,СВЦЭМ!$A$34:$A$777,$A410,СВЦЭМ!$B$34:$B$777,Q$401)+'СЕТ СН'!$F$13-'СЕТ СН'!$F$23</f>
        <v>-100.43908632</v>
      </c>
      <c r="R410" s="37">
        <f>SUMIFS(СВЦЭМ!$L$34:$L$777,СВЦЭМ!$A$34:$A$777,$A410,СВЦЭМ!$B$34:$B$777,R$401)+'СЕТ СН'!$F$13-'СЕТ СН'!$F$23</f>
        <v>-95.582385349999981</v>
      </c>
      <c r="S410" s="37">
        <f>SUMIFS(СВЦЭМ!$L$34:$L$777,СВЦЭМ!$A$34:$A$777,$A410,СВЦЭМ!$B$34:$B$777,S$401)+'СЕТ СН'!$F$13-'СЕТ СН'!$F$23</f>
        <v>-104.01588274</v>
      </c>
      <c r="T410" s="37">
        <f>SUMIFS(СВЦЭМ!$L$34:$L$777,СВЦЭМ!$A$34:$A$777,$A410,СВЦЭМ!$B$34:$B$777,T$401)+'СЕТ СН'!$F$13-'СЕТ СН'!$F$23</f>
        <v>-98.346378370000025</v>
      </c>
      <c r="U410" s="37">
        <f>SUMIFS(СВЦЭМ!$L$34:$L$777,СВЦЭМ!$A$34:$A$777,$A410,СВЦЭМ!$B$34:$B$777,U$401)+'СЕТ СН'!$F$13-'СЕТ СН'!$F$23</f>
        <v>-97.922860389999983</v>
      </c>
      <c r="V410" s="37">
        <f>SUMIFS(СВЦЭМ!$L$34:$L$777,СВЦЭМ!$A$34:$A$777,$A410,СВЦЭМ!$B$34:$B$777,V$401)+'СЕТ СН'!$F$13-'СЕТ СН'!$F$23</f>
        <v>-80.663598809999996</v>
      </c>
      <c r="W410" s="37">
        <f>SUMIFS(СВЦЭМ!$L$34:$L$777,СВЦЭМ!$A$34:$A$777,$A410,СВЦЭМ!$B$34:$B$777,W$401)+'СЕТ СН'!$F$13-'СЕТ СН'!$F$23</f>
        <v>-30.160764250000057</v>
      </c>
      <c r="X410" s="37">
        <f>SUMIFS(СВЦЭМ!$L$34:$L$777,СВЦЭМ!$A$34:$A$777,$A410,СВЦЭМ!$B$34:$B$777,X$401)+'СЕТ СН'!$F$13-'СЕТ СН'!$F$23</f>
        <v>5.5916942100000142</v>
      </c>
      <c r="Y410" s="37">
        <f>SUMIFS(СВЦЭМ!$L$34:$L$777,СВЦЭМ!$A$34:$A$777,$A410,СВЦЭМ!$B$34:$B$777,Y$401)+'СЕТ СН'!$F$13-'СЕТ СН'!$F$23</f>
        <v>33.622852749999993</v>
      </c>
    </row>
    <row r="411" spans="1:27" ht="15.75" x14ac:dyDescent="0.2">
      <c r="A411" s="36">
        <f t="shared" si="11"/>
        <v>42957</v>
      </c>
      <c r="B411" s="37">
        <f>SUMIFS(СВЦЭМ!$L$34:$L$777,СВЦЭМ!$A$34:$A$777,$A411,СВЦЭМ!$B$34:$B$777,B$401)+'СЕТ СН'!$F$13-'СЕТ СН'!$F$23</f>
        <v>12.599918020000018</v>
      </c>
      <c r="C411" s="37">
        <f>SUMIFS(СВЦЭМ!$L$34:$L$777,СВЦЭМ!$A$34:$A$777,$A411,СВЦЭМ!$B$34:$B$777,C$401)+'СЕТ СН'!$F$13-'СЕТ СН'!$F$23</f>
        <v>35.658168039999964</v>
      </c>
      <c r="D411" s="37">
        <f>SUMIFS(СВЦЭМ!$L$34:$L$777,СВЦЭМ!$A$34:$A$777,$A411,СВЦЭМ!$B$34:$B$777,D$401)+'СЕТ СН'!$F$13-'СЕТ СН'!$F$23</f>
        <v>45.187585440000021</v>
      </c>
      <c r="E411" s="37">
        <f>SUMIFS(СВЦЭМ!$L$34:$L$777,СВЦЭМ!$A$34:$A$777,$A411,СВЦЭМ!$B$34:$B$777,E$401)+'СЕТ СН'!$F$13-'СЕТ СН'!$F$23</f>
        <v>54.415947599999981</v>
      </c>
      <c r="F411" s="37">
        <f>SUMIFS(СВЦЭМ!$L$34:$L$777,СВЦЭМ!$A$34:$A$777,$A411,СВЦЭМ!$B$34:$B$777,F$401)+'СЕТ СН'!$F$13-'СЕТ СН'!$F$23</f>
        <v>60.744887100000028</v>
      </c>
      <c r="G411" s="37">
        <f>SUMIFS(СВЦЭМ!$L$34:$L$777,СВЦЭМ!$A$34:$A$777,$A411,СВЦЭМ!$B$34:$B$777,G$401)+'СЕТ СН'!$F$13-'СЕТ СН'!$F$23</f>
        <v>61.007084169999985</v>
      </c>
      <c r="H411" s="37">
        <f>SUMIFS(СВЦЭМ!$L$34:$L$777,СВЦЭМ!$A$34:$A$777,$A411,СВЦЭМ!$B$34:$B$777,H$401)+'СЕТ СН'!$F$13-'СЕТ СН'!$F$23</f>
        <v>65.055117300000006</v>
      </c>
      <c r="I411" s="37">
        <f>SUMIFS(СВЦЭМ!$L$34:$L$777,СВЦЭМ!$A$34:$A$777,$A411,СВЦЭМ!$B$34:$B$777,I$401)+'СЕТ СН'!$F$13-'СЕТ СН'!$F$23</f>
        <v>54.069342959999972</v>
      </c>
      <c r="J411" s="37">
        <f>SUMIFS(СВЦЭМ!$L$34:$L$777,СВЦЭМ!$A$34:$A$777,$A411,СВЦЭМ!$B$34:$B$777,J$401)+'СЕТ СН'!$F$13-'СЕТ СН'!$F$23</f>
        <v>54.743192410000006</v>
      </c>
      <c r="K411" s="37">
        <f>SUMIFS(СВЦЭМ!$L$34:$L$777,СВЦЭМ!$A$34:$A$777,$A411,СВЦЭМ!$B$34:$B$777,K$401)+'СЕТ СН'!$F$13-'СЕТ СН'!$F$23</f>
        <v>40.326959320000014</v>
      </c>
      <c r="L411" s="37">
        <f>SUMIFS(СВЦЭМ!$L$34:$L$777,СВЦЭМ!$A$34:$A$777,$A411,СВЦЭМ!$B$34:$B$777,L$401)+'СЕТ СН'!$F$13-'СЕТ СН'!$F$23</f>
        <v>-26.459008189999963</v>
      </c>
      <c r="M411" s="37">
        <f>SUMIFS(СВЦЭМ!$L$34:$L$777,СВЦЭМ!$A$34:$A$777,$A411,СВЦЭМ!$B$34:$B$777,M$401)+'СЕТ СН'!$F$13-'СЕТ СН'!$F$23</f>
        <v>-52.632247040000038</v>
      </c>
      <c r="N411" s="37">
        <f>SUMIFS(СВЦЭМ!$L$34:$L$777,СВЦЭМ!$A$34:$A$777,$A411,СВЦЭМ!$B$34:$B$777,N$401)+'СЕТ СН'!$F$13-'СЕТ СН'!$F$23</f>
        <v>-56.744871569999987</v>
      </c>
      <c r="O411" s="37">
        <f>SUMIFS(СВЦЭМ!$L$34:$L$777,СВЦЭМ!$A$34:$A$777,$A411,СВЦЭМ!$B$34:$B$777,O$401)+'СЕТ СН'!$F$13-'СЕТ СН'!$F$23</f>
        <v>-55.097028900000055</v>
      </c>
      <c r="P411" s="37">
        <f>SUMIFS(СВЦЭМ!$L$34:$L$777,СВЦЭМ!$A$34:$A$777,$A411,СВЦЭМ!$B$34:$B$777,P$401)+'СЕТ СН'!$F$13-'СЕТ СН'!$F$23</f>
        <v>-53.79355000999999</v>
      </c>
      <c r="Q411" s="37">
        <f>SUMIFS(СВЦЭМ!$L$34:$L$777,СВЦЭМ!$A$34:$A$777,$A411,СВЦЭМ!$B$34:$B$777,Q$401)+'СЕТ СН'!$F$13-'СЕТ СН'!$F$23</f>
        <v>-55.004847779999977</v>
      </c>
      <c r="R411" s="37">
        <f>SUMIFS(СВЦЭМ!$L$34:$L$777,СВЦЭМ!$A$34:$A$777,$A411,СВЦЭМ!$B$34:$B$777,R$401)+'СЕТ СН'!$F$13-'СЕТ СН'!$F$23</f>
        <v>-59.181724659999986</v>
      </c>
      <c r="S411" s="37">
        <f>SUMIFS(СВЦЭМ!$L$34:$L$777,СВЦЭМ!$A$34:$A$777,$A411,СВЦЭМ!$B$34:$B$777,S$401)+'СЕТ СН'!$F$13-'СЕТ СН'!$F$23</f>
        <v>-59.159568599999943</v>
      </c>
      <c r="T411" s="37">
        <f>SUMIFS(СВЦЭМ!$L$34:$L$777,СВЦЭМ!$A$34:$A$777,$A411,СВЦЭМ!$B$34:$B$777,T$401)+'СЕТ СН'!$F$13-'СЕТ СН'!$F$23</f>
        <v>-60.927920220000033</v>
      </c>
      <c r="U411" s="37">
        <f>SUMIFS(СВЦЭМ!$L$34:$L$777,СВЦЭМ!$A$34:$A$777,$A411,СВЦЭМ!$B$34:$B$777,U$401)+'СЕТ СН'!$F$13-'СЕТ СН'!$F$23</f>
        <v>-61.726870879999979</v>
      </c>
      <c r="V411" s="37">
        <f>SUMIFS(СВЦЭМ!$L$34:$L$777,СВЦЭМ!$A$34:$A$777,$A411,СВЦЭМ!$B$34:$B$777,V$401)+'СЕТ СН'!$F$13-'СЕТ СН'!$F$23</f>
        <v>-31.430798859999982</v>
      </c>
      <c r="W411" s="37">
        <f>SUMIFS(СВЦЭМ!$L$34:$L$777,СВЦЭМ!$A$34:$A$777,$A411,СВЦЭМ!$B$34:$B$777,W$401)+'СЕТ СН'!$F$13-'СЕТ СН'!$F$23</f>
        <v>30.429822840000043</v>
      </c>
      <c r="X411" s="37">
        <f>SUMIFS(СВЦЭМ!$L$34:$L$777,СВЦЭМ!$A$34:$A$777,$A411,СВЦЭМ!$B$34:$B$777,X$401)+'СЕТ СН'!$F$13-'СЕТ СН'!$F$23</f>
        <v>42.575827430000004</v>
      </c>
      <c r="Y411" s="37">
        <f>SUMIFS(СВЦЭМ!$L$34:$L$777,СВЦЭМ!$A$34:$A$777,$A411,СВЦЭМ!$B$34:$B$777,Y$401)+'СЕТ СН'!$F$13-'СЕТ СН'!$F$23</f>
        <v>41.204360729999962</v>
      </c>
    </row>
    <row r="412" spans="1:27" ht="15.75" x14ac:dyDescent="0.2">
      <c r="A412" s="36">
        <f t="shared" si="11"/>
        <v>42958</v>
      </c>
      <c r="B412" s="37">
        <f>SUMIFS(СВЦЭМ!$L$34:$L$777,СВЦЭМ!$A$34:$A$777,$A412,СВЦЭМ!$B$34:$B$777,B$401)+'СЕТ СН'!$F$13-'СЕТ СН'!$F$23</f>
        <v>37.070909430000029</v>
      </c>
      <c r="C412" s="37">
        <f>SUMIFS(СВЦЭМ!$L$34:$L$777,СВЦЭМ!$A$34:$A$777,$A412,СВЦЭМ!$B$34:$B$777,C$401)+'СЕТ СН'!$F$13-'СЕТ СН'!$F$23</f>
        <v>36.052111330000002</v>
      </c>
      <c r="D412" s="37">
        <f>SUMIFS(СВЦЭМ!$L$34:$L$777,СВЦЭМ!$A$34:$A$777,$A412,СВЦЭМ!$B$34:$B$777,D$401)+'СЕТ СН'!$F$13-'СЕТ СН'!$F$23</f>
        <v>41.351736630000005</v>
      </c>
      <c r="E412" s="37">
        <f>SUMIFS(СВЦЭМ!$L$34:$L$777,СВЦЭМ!$A$34:$A$777,$A412,СВЦЭМ!$B$34:$B$777,E$401)+'СЕТ СН'!$F$13-'СЕТ СН'!$F$23</f>
        <v>47.396715879999988</v>
      </c>
      <c r="F412" s="37">
        <f>SUMIFS(СВЦЭМ!$L$34:$L$777,СВЦЭМ!$A$34:$A$777,$A412,СВЦЭМ!$B$34:$B$777,F$401)+'СЕТ СН'!$F$13-'СЕТ СН'!$F$23</f>
        <v>51.540727980000042</v>
      </c>
      <c r="G412" s="37">
        <f>SUMIFS(СВЦЭМ!$L$34:$L$777,СВЦЭМ!$A$34:$A$777,$A412,СВЦЭМ!$B$34:$B$777,G$401)+'СЕТ СН'!$F$13-'СЕТ СН'!$F$23</f>
        <v>45.820912109999995</v>
      </c>
      <c r="H412" s="37">
        <f>SUMIFS(СВЦЭМ!$L$34:$L$777,СВЦЭМ!$A$34:$A$777,$A412,СВЦЭМ!$B$34:$B$777,H$401)+'СЕТ СН'!$F$13-'СЕТ СН'!$F$23</f>
        <v>47.579784249999989</v>
      </c>
      <c r="I412" s="37">
        <f>SUMIFS(СВЦЭМ!$L$34:$L$777,СВЦЭМ!$A$34:$A$777,$A412,СВЦЭМ!$B$34:$B$777,I$401)+'СЕТ СН'!$F$13-'СЕТ СН'!$F$23</f>
        <v>53.747899559999951</v>
      </c>
      <c r="J412" s="37">
        <f>SUMIFS(СВЦЭМ!$L$34:$L$777,СВЦЭМ!$A$34:$A$777,$A412,СВЦЭМ!$B$34:$B$777,J$401)+'СЕТ СН'!$F$13-'СЕТ СН'!$F$23</f>
        <v>55.794089149999991</v>
      </c>
      <c r="K412" s="37">
        <f>SUMIFS(СВЦЭМ!$L$34:$L$777,СВЦЭМ!$A$34:$A$777,$A412,СВЦЭМ!$B$34:$B$777,K$401)+'СЕТ СН'!$F$13-'СЕТ СН'!$F$23</f>
        <v>44.907091280000031</v>
      </c>
      <c r="L412" s="37">
        <f>SUMIFS(СВЦЭМ!$L$34:$L$777,СВЦЭМ!$A$34:$A$777,$A412,СВЦЭМ!$B$34:$B$777,L$401)+'СЕТ СН'!$F$13-'СЕТ СН'!$F$23</f>
        <v>-26.464804110000046</v>
      </c>
      <c r="M412" s="37">
        <f>SUMIFS(СВЦЭМ!$L$34:$L$777,СВЦЭМ!$A$34:$A$777,$A412,СВЦЭМ!$B$34:$B$777,M$401)+'СЕТ СН'!$F$13-'СЕТ СН'!$F$23</f>
        <v>-53.415000309999982</v>
      </c>
      <c r="N412" s="37">
        <f>SUMIFS(СВЦЭМ!$L$34:$L$777,СВЦЭМ!$A$34:$A$777,$A412,СВЦЭМ!$B$34:$B$777,N$401)+'СЕТ СН'!$F$13-'СЕТ СН'!$F$23</f>
        <v>-55.087674409999977</v>
      </c>
      <c r="O412" s="37">
        <f>SUMIFS(СВЦЭМ!$L$34:$L$777,СВЦЭМ!$A$34:$A$777,$A412,СВЦЭМ!$B$34:$B$777,O$401)+'СЕТ СН'!$F$13-'СЕТ СН'!$F$23</f>
        <v>-55.46552971999995</v>
      </c>
      <c r="P412" s="37">
        <f>SUMIFS(СВЦЭМ!$L$34:$L$777,СВЦЭМ!$A$34:$A$777,$A412,СВЦЭМ!$B$34:$B$777,P$401)+'СЕТ СН'!$F$13-'СЕТ СН'!$F$23</f>
        <v>-54.168299499999989</v>
      </c>
      <c r="Q412" s="37">
        <f>SUMIFS(СВЦЭМ!$L$34:$L$777,СВЦЭМ!$A$34:$A$777,$A412,СВЦЭМ!$B$34:$B$777,Q$401)+'СЕТ СН'!$F$13-'СЕТ СН'!$F$23</f>
        <v>-56.158412070000054</v>
      </c>
      <c r="R412" s="37">
        <f>SUMIFS(СВЦЭМ!$L$34:$L$777,СВЦЭМ!$A$34:$A$777,$A412,СВЦЭМ!$B$34:$B$777,R$401)+'СЕТ СН'!$F$13-'СЕТ СН'!$F$23</f>
        <v>-60.756821859999945</v>
      </c>
      <c r="S412" s="37">
        <f>SUMIFS(СВЦЭМ!$L$34:$L$777,СВЦЭМ!$A$34:$A$777,$A412,СВЦЭМ!$B$34:$B$777,S$401)+'СЕТ СН'!$F$13-'СЕТ СН'!$F$23</f>
        <v>-63.039928410000016</v>
      </c>
      <c r="T412" s="37">
        <f>SUMIFS(СВЦЭМ!$L$34:$L$777,СВЦЭМ!$A$34:$A$777,$A412,СВЦЭМ!$B$34:$B$777,T$401)+'СЕТ СН'!$F$13-'СЕТ СН'!$F$23</f>
        <v>-68.662588149999976</v>
      </c>
      <c r="U412" s="37">
        <f>SUMIFS(СВЦЭМ!$L$34:$L$777,СВЦЭМ!$A$34:$A$777,$A412,СВЦЭМ!$B$34:$B$777,U$401)+'СЕТ СН'!$F$13-'СЕТ СН'!$F$23</f>
        <v>-73.526583150000022</v>
      </c>
      <c r="V412" s="37">
        <f>SUMIFS(СВЦЭМ!$L$34:$L$777,СВЦЭМ!$A$34:$A$777,$A412,СВЦЭМ!$B$34:$B$777,V$401)+'СЕТ СН'!$F$13-'СЕТ СН'!$F$23</f>
        <v>-45.227136309999992</v>
      </c>
      <c r="W412" s="37">
        <f>SUMIFS(СВЦЭМ!$L$34:$L$777,СВЦЭМ!$A$34:$A$777,$A412,СВЦЭМ!$B$34:$B$777,W$401)+'СЕТ СН'!$F$13-'СЕТ СН'!$F$23</f>
        <v>2.8048330499999565</v>
      </c>
      <c r="X412" s="37">
        <f>SUMIFS(СВЦЭМ!$L$34:$L$777,СВЦЭМ!$A$34:$A$777,$A412,СВЦЭМ!$B$34:$B$777,X$401)+'СЕТ СН'!$F$13-'СЕТ СН'!$F$23</f>
        <v>-38.850662749999969</v>
      </c>
      <c r="Y412" s="37">
        <f>SUMIFS(СВЦЭМ!$L$34:$L$777,СВЦЭМ!$A$34:$A$777,$A412,СВЦЭМ!$B$34:$B$777,Y$401)+'СЕТ СН'!$F$13-'СЕТ СН'!$F$23</f>
        <v>-34.284838199999967</v>
      </c>
    </row>
    <row r="413" spans="1:27" ht="15.75" x14ac:dyDescent="0.2">
      <c r="A413" s="36">
        <f t="shared" si="11"/>
        <v>42959</v>
      </c>
      <c r="B413" s="37">
        <f>SUMIFS(СВЦЭМ!$L$34:$L$777,СВЦЭМ!$A$34:$A$777,$A413,СВЦЭМ!$B$34:$B$777,B$401)+'СЕТ СН'!$F$13-'СЕТ СН'!$F$23</f>
        <v>13.828505319999977</v>
      </c>
      <c r="C413" s="37">
        <f>SUMIFS(СВЦЭМ!$L$34:$L$777,СВЦЭМ!$A$34:$A$777,$A413,СВЦЭМ!$B$34:$B$777,C$401)+'СЕТ СН'!$F$13-'СЕТ СН'!$F$23</f>
        <v>51.185222049999993</v>
      </c>
      <c r="D413" s="37">
        <f>SUMIFS(СВЦЭМ!$L$34:$L$777,СВЦЭМ!$A$34:$A$777,$A413,СВЦЭМ!$B$34:$B$777,D$401)+'СЕТ СН'!$F$13-'СЕТ СН'!$F$23</f>
        <v>66.294480420000014</v>
      </c>
      <c r="E413" s="37">
        <f>SUMIFS(СВЦЭМ!$L$34:$L$777,СВЦЭМ!$A$34:$A$777,$A413,СВЦЭМ!$B$34:$B$777,E$401)+'СЕТ СН'!$F$13-'СЕТ СН'!$F$23</f>
        <v>93.866173409999988</v>
      </c>
      <c r="F413" s="37">
        <f>SUMIFS(СВЦЭМ!$L$34:$L$777,СВЦЭМ!$A$34:$A$777,$A413,СВЦЭМ!$B$34:$B$777,F$401)+'СЕТ СН'!$F$13-'СЕТ СН'!$F$23</f>
        <v>88.949477999999999</v>
      </c>
      <c r="G413" s="37">
        <f>SUMIFS(СВЦЭМ!$L$34:$L$777,СВЦЭМ!$A$34:$A$777,$A413,СВЦЭМ!$B$34:$B$777,G$401)+'СЕТ СН'!$F$13-'СЕТ СН'!$F$23</f>
        <v>90.571992750000049</v>
      </c>
      <c r="H413" s="37">
        <f>SUMIFS(СВЦЭМ!$L$34:$L$777,СВЦЭМ!$A$34:$A$777,$A413,СВЦЭМ!$B$34:$B$777,H$401)+'СЕТ СН'!$F$13-'СЕТ СН'!$F$23</f>
        <v>76.93972819999999</v>
      </c>
      <c r="I413" s="37">
        <f>SUMIFS(СВЦЭМ!$L$34:$L$777,СВЦЭМ!$A$34:$A$777,$A413,СВЦЭМ!$B$34:$B$777,I$401)+'СЕТ СН'!$F$13-'СЕТ СН'!$F$23</f>
        <v>84.186751500000014</v>
      </c>
      <c r="J413" s="37">
        <f>SUMIFS(СВЦЭМ!$L$34:$L$777,СВЦЭМ!$A$34:$A$777,$A413,СВЦЭМ!$B$34:$B$777,J$401)+'СЕТ СН'!$F$13-'СЕТ СН'!$F$23</f>
        <v>54.47946244000002</v>
      </c>
      <c r="K413" s="37">
        <f>SUMIFS(СВЦЭМ!$L$34:$L$777,СВЦЭМ!$A$34:$A$777,$A413,СВЦЭМ!$B$34:$B$777,K$401)+'СЕТ СН'!$F$13-'СЕТ СН'!$F$23</f>
        <v>10.281086380000033</v>
      </c>
      <c r="L413" s="37">
        <f>SUMIFS(СВЦЭМ!$L$34:$L$777,СВЦЭМ!$A$34:$A$777,$A413,СВЦЭМ!$B$34:$B$777,L$401)+'СЕТ СН'!$F$13-'СЕТ СН'!$F$23</f>
        <v>-71.486819790000027</v>
      </c>
      <c r="M413" s="37">
        <f>SUMIFS(СВЦЭМ!$L$34:$L$777,СВЦЭМ!$A$34:$A$777,$A413,СВЦЭМ!$B$34:$B$777,M$401)+'СЕТ СН'!$F$13-'СЕТ СН'!$F$23</f>
        <v>-97.980069440000022</v>
      </c>
      <c r="N413" s="37">
        <f>SUMIFS(СВЦЭМ!$L$34:$L$777,СВЦЭМ!$A$34:$A$777,$A413,СВЦЭМ!$B$34:$B$777,N$401)+'СЕТ СН'!$F$13-'СЕТ СН'!$F$23</f>
        <v>-94.324041369999975</v>
      </c>
      <c r="O413" s="37">
        <f>SUMIFS(СВЦЭМ!$L$34:$L$777,СВЦЭМ!$A$34:$A$777,$A413,СВЦЭМ!$B$34:$B$777,O$401)+'СЕТ СН'!$F$13-'СЕТ СН'!$F$23</f>
        <v>-88.584543180000026</v>
      </c>
      <c r="P413" s="37">
        <f>SUMIFS(СВЦЭМ!$L$34:$L$777,СВЦЭМ!$A$34:$A$777,$A413,СВЦЭМ!$B$34:$B$777,P$401)+'СЕТ СН'!$F$13-'СЕТ СН'!$F$23</f>
        <v>-85.586187119999977</v>
      </c>
      <c r="Q413" s="37">
        <f>SUMIFS(СВЦЭМ!$L$34:$L$777,СВЦЭМ!$A$34:$A$777,$A413,СВЦЭМ!$B$34:$B$777,Q$401)+'СЕТ СН'!$F$13-'СЕТ СН'!$F$23</f>
        <v>-90.236194090000026</v>
      </c>
      <c r="R413" s="37">
        <f>SUMIFS(СВЦЭМ!$L$34:$L$777,СВЦЭМ!$A$34:$A$777,$A413,СВЦЭМ!$B$34:$B$777,R$401)+'СЕТ СН'!$F$13-'СЕТ СН'!$F$23</f>
        <v>-79.493144180000002</v>
      </c>
      <c r="S413" s="37">
        <f>SUMIFS(СВЦЭМ!$L$34:$L$777,СВЦЭМ!$A$34:$A$777,$A413,СВЦЭМ!$B$34:$B$777,S$401)+'СЕТ СН'!$F$13-'СЕТ СН'!$F$23</f>
        <v>-82.718862020000017</v>
      </c>
      <c r="T413" s="37">
        <f>SUMIFS(СВЦЭМ!$L$34:$L$777,СВЦЭМ!$A$34:$A$777,$A413,СВЦЭМ!$B$34:$B$777,T$401)+'СЕТ СН'!$F$13-'СЕТ СН'!$F$23</f>
        <v>-73.770373790000008</v>
      </c>
      <c r="U413" s="37">
        <f>SUMIFS(СВЦЭМ!$L$34:$L$777,СВЦЭМ!$A$34:$A$777,$A413,СВЦЭМ!$B$34:$B$777,U$401)+'СЕТ СН'!$F$13-'СЕТ СН'!$F$23</f>
        <v>-64.962131310000018</v>
      </c>
      <c r="V413" s="37">
        <f>SUMIFS(СВЦЭМ!$L$34:$L$777,СВЦЭМ!$A$34:$A$777,$A413,СВЦЭМ!$B$34:$B$777,V$401)+'СЕТ СН'!$F$13-'СЕТ СН'!$F$23</f>
        <v>-45.771825779999972</v>
      </c>
      <c r="W413" s="37">
        <f>SUMIFS(СВЦЭМ!$L$34:$L$777,СВЦЭМ!$A$34:$A$777,$A413,СВЦЭМ!$B$34:$B$777,W$401)+'СЕТ СН'!$F$13-'СЕТ СН'!$F$23</f>
        <v>-5.1369713499999534</v>
      </c>
      <c r="X413" s="37">
        <f>SUMIFS(СВЦЭМ!$L$34:$L$777,СВЦЭМ!$A$34:$A$777,$A413,СВЦЭМ!$B$34:$B$777,X$401)+'СЕТ СН'!$F$13-'СЕТ СН'!$F$23</f>
        <v>19.970196399999963</v>
      </c>
      <c r="Y413" s="37">
        <f>SUMIFS(СВЦЭМ!$L$34:$L$777,СВЦЭМ!$A$34:$A$777,$A413,СВЦЭМ!$B$34:$B$777,Y$401)+'СЕТ СН'!$F$13-'СЕТ СН'!$F$23</f>
        <v>50.304266159999997</v>
      </c>
    </row>
    <row r="414" spans="1:27" ht="15.75" x14ac:dyDescent="0.2">
      <c r="A414" s="36">
        <f t="shared" si="11"/>
        <v>42960</v>
      </c>
      <c r="B414" s="37">
        <f>SUMIFS(СВЦЭМ!$L$34:$L$777,СВЦЭМ!$A$34:$A$777,$A414,СВЦЭМ!$B$34:$B$777,B$401)+'СЕТ СН'!$F$13-'СЕТ СН'!$F$23</f>
        <v>-16.493889569999965</v>
      </c>
      <c r="C414" s="37">
        <f>SUMIFS(СВЦЭМ!$L$34:$L$777,СВЦЭМ!$A$34:$A$777,$A414,СВЦЭМ!$B$34:$B$777,C$401)+'СЕТ СН'!$F$13-'СЕТ СН'!$F$23</f>
        <v>52.878340569999978</v>
      </c>
      <c r="D414" s="37">
        <f>SUMIFS(СВЦЭМ!$L$34:$L$777,СВЦЭМ!$A$34:$A$777,$A414,СВЦЭМ!$B$34:$B$777,D$401)+'СЕТ СН'!$F$13-'СЕТ СН'!$F$23</f>
        <v>40.854539570000043</v>
      </c>
      <c r="E414" s="37">
        <f>SUMIFS(СВЦЭМ!$L$34:$L$777,СВЦЭМ!$A$34:$A$777,$A414,СВЦЭМ!$B$34:$B$777,E$401)+'СЕТ СН'!$F$13-'СЕТ СН'!$F$23</f>
        <v>38.123611900000014</v>
      </c>
      <c r="F414" s="37">
        <f>SUMIFS(СВЦЭМ!$L$34:$L$777,СВЦЭМ!$A$34:$A$777,$A414,СВЦЭМ!$B$34:$B$777,F$401)+'СЕТ СН'!$F$13-'СЕТ СН'!$F$23</f>
        <v>51.896509560000027</v>
      </c>
      <c r="G414" s="37">
        <f>SUMIFS(СВЦЭМ!$L$34:$L$777,СВЦЭМ!$A$34:$A$777,$A414,СВЦЭМ!$B$34:$B$777,G$401)+'СЕТ СН'!$F$13-'СЕТ СН'!$F$23</f>
        <v>49.571370539999975</v>
      </c>
      <c r="H414" s="37">
        <f>SUMIFS(СВЦЭМ!$L$34:$L$777,СВЦЭМ!$A$34:$A$777,$A414,СВЦЭМ!$B$34:$B$777,H$401)+'СЕТ СН'!$F$13-'СЕТ СН'!$F$23</f>
        <v>54.839993489999983</v>
      </c>
      <c r="I414" s="37">
        <f>SUMIFS(СВЦЭМ!$L$34:$L$777,СВЦЭМ!$A$34:$A$777,$A414,СВЦЭМ!$B$34:$B$777,I$401)+'СЕТ СН'!$F$13-'СЕТ СН'!$F$23</f>
        <v>22.515356900000029</v>
      </c>
      <c r="J414" s="37">
        <f>SUMIFS(СВЦЭМ!$L$34:$L$777,СВЦЭМ!$A$34:$A$777,$A414,СВЦЭМ!$B$34:$B$777,J$401)+'СЕТ СН'!$F$13-'СЕТ СН'!$F$23</f>
        <v>-12.971558820000041</v>
      </c>
      <c r="K414" s="37">
        <f>SUMIFS(СВЦЭМ!$L$34:$L$777,СВЦЭМ!$A$34:$A$777,$A414,СВЦЭМ!$B$34:$B$777,K$401)+'СЕТ СН'!$F$13-'СЕТ СН'!$F$23</f>
        <v>-13.475233900000035</v>
      </c>
      <c r="L414" s="37">
        <f>SUMIFS(СВЦЭМ!$L$34:$L$777,СВЦЭМ!$A$34:$A$777,$A414,СВЦЭМ!$B$34:$B$777,L$401)+'СЕТ СН'!$F$13-'СЕТ СН'!$F$23</f>
        <v>-32.998611669999946</v>
      </c>
      <c r="M414" s="37">
        <f>SUMIFS(СВЦЭМ!$L$34:$L$777,СВЦЭМ!$A$34:$A$777,$A414,СВЦЭМ!$B$34:$B$777,M$401)+'СЕТ СН'!$F$13-'СЕТ СН'!$F$23</f>
        <v>-58.71467068000004</v>
      </c>
      <c r="N414" s="37">
        <f>SUMIFS(СВЦЭМ!$L$34:$L$777,СВЦЭМ!$A$34:$A$777,$A414,СВЦЭМ!$B$34:$B$777,N$401)+'СЕТ СН'!$F$13-'СЕТ СН'!$F$23</f>
        <v>-59.09048800000005</v>
      </c>
      <c r="O414" s="37">
        <f>SUMIFS(СВЦЭМ!$L$34:$L$777,СВЦЭМ!$A$34:$A$777,$A414,СВЦЭМ!$B$34:$B$777,O$401)+'СЕТ СН'!$F$13-'СЕТ СН'!$F$23</f>
        <v>-60.63234865000004</v>
      </c>
      <c r="P414" s="37">
        <f>SUMIFS(СВЦЭМ!$L$34:$L$777,СВЦЭМ!$A$34:$A$777,$A414,СВЦЭМ!$B$34:$B$777,P$401)+'СЕТ СН'!$F$13-'СЕТ СН'!$F$23</f>
        <v>-57.388228679999997</v>
      </c>
      <c r="Q414" s="37">
        <f>SUMIFS(СВЦЭМ!$L$34:$L$777,СВЦЭМ!$A$34:$A$777,$A414,СВЦЭМ!$B$34:$B$777,Q$401)+'СЕТ СН'!$F$13-'СЕТ СН'!$F$23</f>
        <v>-60.337841560000015</v>
      </c>
      <c r="R414" s="37">
        <f>SUMIFS(СВЦЭМ!$L$34:$L$777,СВЦЭМ!$A$34:$A$777,$A414,СВЦЭМ!$B$34:$B$777,R$401)+'СЕТ СН'!$F$13-'СЕТ СН'!$F$23</f>
        <v>-68.220788330000005</v>
      </c>
      <c r="S414" s="37">
        <f>SUMIFS(СВЦЭМ!$L$34:$L$777,СВЦЭМ!$A$34:$A$777,$A414,СВЦЭМ!$B$34:$B$777,S$401)+'СЕТ СН'!$F$13-'СЕТ СН'!$F$23</f>
        <v>-65.871345239999982</v>
      </c>
      <c r="T414" s="37">
        <f>SUMIFS(СВЦЭМ!$L$34:$L$777,СВЦЭМ!$A$34:$A$777,$A414,СВЦЭМ!$B$34:$B$777,T$401)+'СЕТ СН'!$F$13-'СЕТ СН'!$F$23</f>
        <v>-63.091160790000004</v>
      </c>
      <c r="U414" s="37">
        <f>SUMIFS(СВЦЭМ!$L$34:$L$777,СВЦЭМ!$A$34:$A$777,$A414,СВЦЭМ!$B$34:$B$777,U$401)+'СЕТ СН'!$F$13-'СЕТ СН'!$F$23</f>
        <v>-64.71331232</v>
      </c>
      <c r="V414" s="37">
        <f>SUMIFS(СВЦЭМ!$L$34:$L$777,СВЦЭМ!$A$34:$A$777,$A414,СВЦЭМ!$B$34:$B$777,V$401)+'СЕТ СН'!$F$13-'СЕТ СН'!$F$23</f>
        <v>-39.698086289999992</v>
      </c>
      <c r="W414" s="37">
        <f>SUMIFS(СВЦЭМ!$L$34:$L$777,СВЦЭМ!$A$34:$A$777,$A414,СВЦЭМ!$B$34:$B$777,W$401)+'СЕТ СН'!$F$13-'СЕТ СН'!$F$23</f>
        <v>13.634490600000049</v>
      </c>
      <c r="X414" s="37">
        <f>SUMIFS(СВЦЭМ!$L$34:$L$777,СВЦЭМ!$A$34:$A$777,$A414,СВЦЭМ!$B$34:$B$777,X$401)+'СЕТ СН'!$F$13-'СЕТ СН'!$F$23</f>
        <v>-3.4675910099999783</v>
      </c>
      <c r="Y414" s="37">
        <f>SUMIFS(СВЦЭМ!$L$34:$L$777,СВЦЭМ!$A$34:$A$777,$A414,СВЦЭМ!$B$34:$B$777,Y$401)+'СЕТ СН'!$F$13-'СЕТ СН'!$F$23</f>
        <v>-31.445549740000047</v>
      </c>
    </row>
    <row r="415" spans="1:27" ht="15.75" x14ac:dyDescent="0.2">
      <c r="A415" s="36">
        <f t="shared" si="11"/>
        <v>42961</v>
      </c>
      <c r="B415" s="37">
        <f>SUMIFS(СВЦЭМ!$L$34:$L$777,СВЦЭМ!$A$34:$A$777,$A415,СВЦЭМ!$B$34:$B$777,B$401)+'СЕТ СН'!$F$13-'СЕТ СН'!$F$23</f>
        <v>18.991777810000031</v>
      </c>
      <c r="C415" s="37">
        <f>SUMIFS(СВЦЭМ!$L$34:$L$777,СВЦЭМ!$A$34:$A$777,$A415,СВЦЭМ!$B$34:$B$777,C$401)+'СЕТ СН'!$F$13-'СЕТ СН'!$F$23</f>
        <v>69.936072050000007</v>
      </c>
      <c r="D415" s="37">
        <f>SUMIFS(СВЦЭМ!$L$34:$L$777,СВЦЭМ!$A$34:$A$777,$A415,СВЦЭМ!$B$34:$B$777,D$401)+'СЕТ СН'!$F$13-'СЕТ СН'!$F$23</f>
        <v>102.96137866000004</v>
      </c>
      <c r="E415" s="37">
        <f>SUMIFS(СВЦЭМ!$L$34:$L$777,СВЦЭМ!$A$34:$A$777,$A415,СВЦЭМ!$B$34:$B$777,E$401)+'СЕТ СН'!$F$13-'СЕТ СН'!$F$23</f>
        <v>130.77328468999997</v>
      </c>
      <c r="F415" s="37">
        <f>SUMIFS(СВЦЭМ!$L$34:$L$777,СВЦЭМ!$A$34:$A$777,$A415,СВЦЭМ!$B$34:$B$777,F$401)+'СЕТ СН'!$F$13-'СЕТ СН'!$F$23</f>
        <v>139.79113278</v>
      </c>
      <c r="G415" s="37">
        <f>SUMIFS(СВЦЭМ!$L$34:$L$777,СВЦЭМ!$A$34:$A$777,$A415,СВЦЭМ!$B$34:$B$777,G$401)+'СЕТ СН'!$F$13-'СЕТ СН'!$F$23</f>
        <v>132.59287268000003</v>
      </c>
      <c r="H415" s="37">
        <f>SUMIFS(СВЦЭМ!$L$34:$L$777,СВЦЭМ!$A$34:$A$777,$A415,СВЦЭМ!$B$34:$B$777,H$401)+'СЕТ СН'!$F$13-'СЕТ СН'!$F$23</f>
        <v>71.584883979999972</v>
      </c>
      <c r="I415" s="37">
        <f>SUMIFS(СВЦЭМ!$L$34:$L$777,СВЦЭМ!$A$34:$A$777,$A415,СВЦЭМ!$B$34:$B$777,I$401)+'СЕТ СН'!$F$13-'СЕТ СН'!$F$23</f>
        <v>70.183046419999982</v>
      </c>
      <c r="J415" s="37">
        <f>SUMIFS(СВЦЭМ!$L$34:$L$777,СВЦЭМ!$A$34:$A$777,$A415,СВЦЭМ!$B$34:$B$777,J$401)+'СЕТ СН'!$F$13-'СЕТ СН'!$F$23</f>
        <v>6.8873186299999816</v>
      </c>
      <c r="K415" s="37">
        <f>SUMIFS(СВЦЭМ!$L$34:$L$777,СВЦЭМ!$A$34:$A$777,$A415,СВЦЭМ!$B$34:$B$777,K$401)+'СЕТ СН'!$F$13-'СЕТ СН'!$F$23</f>
        <v>-20.67654385000003</v>
      </c>
      <c r="L415" s="37">
        <f>SUMIFS(СВЦЭМ!$L$34:$L$777,СВЦЭМ!$A$34:$A$777,$A415,СВЦЭМ!$B$34:$B$777,L$401)+'СЕТ СН'!$F$13-'СЕТ СН'!$F$23</f>
        <v>-78.519024129999991</v>
      </c>
      <c r="M415" s="37">
        <f>SUMIFS(СВЦЭМ!$L$34:$L$777,СВЦЭМ!$A$34:$A$777,$A415,СВЦЭМ!$B$34:$B$777,M$401)+'СЕТ СН'!$F$13-'СЕТ СН'!$F$23</f>
        <v>-89.378003250000006</v>
      </c>
      <c r="N415" s="37">
        <f>SUMIFS(СВЦЭМ!$L$34:$L$777,СВЦЭМ!$A$34:$A$777,$A415,СВЦЭМ!$B$34:$B$777,N$401)+'СЕТ СН'!$F$13-'СЕТ СН'!$F$23</f>
        <v>-93.330287730000009</v>
      </c>
      <c r="O415" s="37">
        <f>SUMIFS(СВЦЭМ!$L$34:$L$777,СВЦЭМ!$A$34:$A$777,$A415,СВЦЭМ!$B$34:$B$777,O$401)+'СЕТ СН'!$F$13-'СЕТ СН'!$F$23</f>
        <v>-89.983358339999995</v>
      </c>
      <c r="P415" s="37">
        <f>SUMIFS(СВЦЭМ!$L$34:$L$777,СВЦЭМ!$A$34:$A$777,$A415,СВЦЭМ!$B$34:$B$777,P$401)+'СЕТ СН'!$F$13-'СЕТ СН'!$F$23</f>
        <v>-90.49064095</v>
      </c>
      <c r="Q415" s="37">
        <f>SUMIFS(СВЦЭМ!$L$34:$L$777,СВЦЭМ!$A$34:$A$777,$A415,СВЦЭМ!$B$34:$B$777,Q$401)+'СЕТ СН'!$F$13-'СЕТ СН'!$F$23</f>
        <v>-88.511275749999982</v>
      </c>
      <c r="R415" s="37">
        <f>SUMIFS(СВЦЭМ!$L$34:$L$777,СВЦЭМ!$A$34:$A$777,$A415,СВЦЭМ!$B$34:$B$777,R$401)+'СЕТ СН'!$F$13-'СЕТ СН'!$F$23</f>
        <v>-90.224461340000005</v>
      </c>
      <c r="S415" s="37">
        <f>SUMIFS(СВЦЭМ!$L$34:$L$777,СВЦЭМ!$A$34:$A$777,$A415,СВЦЭМ!$B$34:$B$777,S$401)+'СЕТ СН'!$F$13-'СЕТ СН'!$F$23</f>
        <v>-92.87929779000001</v>
      </c>
      <c r="T415" s="37">
        <f>SUMIFS(СВЦЭМ!$L$34:$L$777,СВЦЭМ!$A$34:$A$777,$A415,СВЦЭМ!$B$34:$B$777,T$401)+'СЕТ СН'!$F$13-'СЕТ СН'!$F$23</f>
        <v>-85.985641129999976</v>
      </c>
      <c r="U415" s="37">
        <f>SUMIFS(СВЦЭМ!$L$34:$L$777,СВЦЭМ!$A$34:$A$777,$A415,СВЦЭМ!$B$34:$B$777,U$401)+'СЕТ СН'!$F$13-'СЕТ СН'!$F$23</f>
        <v>-87.658628809999982</v>
      </c>
      <c r="V415" s="37">
        <f>SUMIFS(СВЦЭМ!$L$34:$L$777,СВЦЭМ!$A$34:$A$777,$A415,СВЦЭМ!$B$34:$B$777,V$401)+'СЕТ СН'!$F$13-'СЕТ СН'!$F$23</f>
        <v>-75.91367151999998</v>
      </c>
      <c r="W415" s="37">
        <f>SUMIFS(СВЦЭМ!$L$34:$L$777,СВЦЭМ!$A$34:$A$777,$A415,СВЦЭМ!$B$34:$B$777,W$401)+'СЕТ СН'!$F$13-'СЕТ СН'!$F$23</f>
        <v>-25.553780250000045</v>
      </c>
      <c r="X415" s="37">
        <f>SUMIFS(СВЦЭМ!$L$34:$L$777,СВЦЭМ!$A$34:$A$777,$A415,СВЦЭМ!$B$34:$B$777,X$401)+'СЕТ СН'!$F$13-'СЕТ СН'!$F$23</f>
        <v>1.6995736300000317</v>
      </c>
      <c r="Y415" s="37">
        <f>SUMIFS(СВЦЭМ!$L$34:$L$777,СВЦЭМ!$A$34:$A$777,$A415,СВЦЭМ!$B$34:$B$777,Y$401)+'СЕТ СН'!$F$13-'СЕТ СН'!$F$23</f>
        <v>11.121752850000007</v>
      </c>
    </row>
    <row r="416" spans="1:27" ht="15.75" x14ac:dyDescent="0.2">
      <c r="A416" s="36">
        <f t="shared" si="11"/>
        <v>42962</v>
      </c>
      <c r="B416" s="37">
        <f>SUMIFS(СВЦЭМ!$L$34:$L$777,СВЦЭМ!$A$34:$A$777,$A416,СВЦЭМ!$B$34:$B$777,B$401)+'СЕТ СН'!$F$13-'СЕТ СН'!$F$23</f>
        <v>40.646437989999981</v>
      </c>
      <c r="C416" s="37">
        <f>SUMIFS(СВЦЭМ!$L$34:$L$777,СВЦЭМ!$A$34:$A$777,$A416,СВЦЭМ!$B$34:$B$777,C$401)+'СЕТ СН'!$F$13-'СЕТ СН'!$F$23</f>
        <v>100.36706604000005</v>
      </c>
      <c r="D416" s="37">
        <f>SUMIFS(СВЦЭМ!$L$34:$L$777,СВЦЭМ!$A$34:$A$777,$A416,СВЦЭМ!$B$34:$B$777,D$401)+'СЕТ СН'!$F$13-'СЕТ СН'!$F$23</f>
        <v>123.96591593999995</v>
      </c>
      <c r="E416" s="37">
        <f>SUMIFS(СВЦЭМ!$L$34:$L$777,СВЦЭМ!$A$34:$A$777,$A416,СВЦЭМ!$B$34:$B$777,E$401)+'СЕТ СН'!$F$13-'СЕТ СН'!$F$23</f>
        <v>140.97870341999999</v>
      </c>
      <c r="F416" s="37">
        <f>SUMIFS(СВЦЭМ!$L$34:$L$777,СВЦЭМ!$A$34:$A$777,$A416,СВЦЭМ!$B$34:$B$777,F$401)+'СЕТ СН'!$F$13-'СЕТ СН'!$F$23</f>
        <v>144.60325531000001</v>
      </c>
      <c r="G416" s="37">
        <f>SUMIFS(СВЦЭМ!$L$34:$L$777,СВЦЭМ!$A$34:$A$777,$A416,СВЦЭМ!$B$34:$B$777,G$401)+'СЕТ СН'!$F$13-'СЕТ СН'!$F$23</f>
        <v>136.16613301999996</v>
      </c>
      <c r="H416" s="37">
        <f>SUMIFS(СВЦЭМ!$L$34:$L$777,СВЦЭМ!$A$34:$A$777,$A416,СВЦЭМ!$B$34:$B$777,H$401)+'СЕТ СН'!$F$13-'СЕТ СН'!$F$23</f>
        <v>105.10158023999998</v>
      </c>
      <c r="I416" s="37">
        <f>SUMIFS(СВЦЭМ!$L$34:$L$777,СВЦЭМ!$A$34:$A$777,$A416,СВЦЭМ!$B$34:$B$777,I$401)+'СЕТ СН'!$F$13-'СЕТ СН'!$F$23</f>
        <v>10.185841070000038</v>
      </c>
      <c r="J416" s="37">
        <f>SUMIFS(СВЦЭМ!$L$34:$L$777,СВЦЭМ!$A$34:$A$777,$A416,СВЦЭМ!$B$34:$B$777,J$401)+'СЕТ СН'!$F$13-'СЕТ СН'!$F$23</f>
        <v>13.654856880000011</v>
      </c>
      <c r="K416" s="37">
        <f>SUMIFS(СВЦЭМ!$L$34:$L$777,СВЦЭМ!$A$34:$A$777,$A416,СВЦЭМ!$B$34:$B$777,K$401)+'СЕТ СН'!$F$13-'СЕТ СН'!$F$23</f>
        <v>-21.962339580000048</v>
      </c>
      <c r="L416" s="37">
        <f>SUMIFS(СВЦЭМ!$L$34:$L$777,СВЦЭМ!$A$34:$A$777,$A416,СВЦЭМ!$B$34:$B$777,L$401)+'СЕТ СН'!$F$13-'СЕТ СН'!$F$23</f>
        <v>-81.044410729999981</v>
      </c>
      <c r="M416" s="37">
        <f>SUMIFS(СВЦЭМ!$L$34:$L$777,СВЦЭМ!$A$34:$A$777,$A416,СВЦЭМ!$B$34:$B$777,M$401)+'СЕТ СН'!$F$13-'СЕТ СН'!$F$23</f>
        <v>-104.73037339000001</v>
      </c>
      <c r="N416" s="37">
        <f>SUMIFS(СВЦЭМ!$L$34:$L$777,СВЦЭМ!$A$34:$A$777,$A416,СВЦЭМ!$B$34:$B$777,N$401)+'СЕТ СН'!$F$13-'СЕТ СН'!$F$23</f>
        <v>-105.44813784000002</v>
      </c>
      <c r="O416" s="37">
        <f>SUMIFS(СВЦЭМ!$L$34:$L$777,СВЦЭМ!$A$34:$A$777,$A416,СВЦЭМ!$B$34:$B$777,O$401)+'СЕТ СН'!$F$13-'СЕТ СН'!$F$23</f>
        <v>-104.04322626999999</v>
      </c>
      <c r="P416" s="37">
        <f>SUMIFS(СВЦЭМ!$L$34:$L$777,СВЦЭМ!$A$34:$A$777,$A416,СВЦЭМ!$B$34:$B$777,P$401)+'СЕТ СН'!$F$13-'СЕТ СН'!$F$23</f>
        <v>-101.75665083000001</v>
      </c>
      <c r="Q416" s="37">
        <f>SUMIFS(СВЦЭМ!$L$34:$L$777,СВЦЭМ!$A$34:$A$777,$A416,СВЦЭМ!$B$34:$B$777,Q$401)+'СЕТ СН'!$F$13-'СЕТ СН'!$F$23</f>
        <v>-103.96577459999997</v>
      </c>
      <c r="R416" s="37">
        <f>SUMIFS(СВЦЭМ!$L$34:$L$777,СВЦЭМ!$A$34:$A$777,$A416,СВЦЭМ!$B$34:$B$777,R$401)+'СЕТ СН'!$F$13-'СЕТ СН'!$F$23</f>
        <v>-96.01921255000002</v>
      </c>
      <c r="S416" s="37">
        <f>SUMIFS(СВЦЭМ!$L$34:$L$777,СВЦЭМ!$A$34:$A$777,$A416,СВЦЭМ!$B$34:$B$777,S$401)+'СЕТ СН'!$F$13-'СЕТ СН'!$F$23</f>
        <v>-98.633176909999975</v>
      </c>
      <c r="T416" s="37">
        <f>SUMIFS(СВЦЭМ!$L$34:$L$777,СВЦЭМ!$A$34:$A$777,$A416,СВЦЭМ!$B$34:$B$777,T$401)+'СЕТ СН'!$F$13-'СЕТ СН'!$F$23</f>
        <v>-99.979629839999973</v>
      </c>
      <c r="U416" s="37">
        <f>SUMIFS(СВЦЭМ!$L$34:$L$777,СВЦЭМ!$A$34:$A$777,$A416,СВЦЭМ!$B$34:$B$777,U$401)+'СЕТ СН'!$F$13-'СЕТ СН'!$F$23</f>
        <v>-100.10467469999998</v>
      </c>
      <c r="V416" s="37">
        <f>SUMIFS(СВЦЭМ!$L$34:$L$777,СВЦЭМ!$A$34:$A$777,$A416,СВЦЭМ!$B$34:$B$777,V$401)+'СЕТ СН'!$F$13-'СЕТ СН'!$F$23</f>
        <v>-73.887771989999976</v>
      </c>
      <c r="W416" s="37">
        <f>SUMIFS(СВЦЭМ!$L$34:$L$777,СВЦЭМ!$A$34:$A$777,$A416,СВЦЭМ!$B$34:$B$777,W$401)+'СЕТ СН'!$F$13-'СЕТ СН'!$F$23</f>
        <v>-16.80556359000002</v>
      </c>
      <c r="X416" s="37">
        <f>SUMIFS(СВЦЭМ!$L$34:$L$777,СВЦЭМ!$A$34:$A$777,$A416,СВЦЭМ!$B$34:$B$777,X$401)+'СЕТ СН'!$F$13-'СЕТ СН'!$F$23</f>
        <v>-10.318285759999981</v>
      </c>
      <c r="Y416" s="37">
        <f>SUMIFS(СВЦЭМ!$L$34:$L$777,СВЦЭМ!$A$34:$A$777,$A416,СВЦЭМ!$B$34:$B$777,Y$401)+'СЕТ СН'!$F$13-'СЕТ СН'!$F$23</f>
        <v>17.42588939999996</v>
      </c>
    </row>
    <row r="417" spans="1:25" ht="15.75" x14ac:dyDescent="0.2">
      <c r="A417" s="36">
        <f t="shared" si="11"/>
        <v>42963</v>
      </c>
      <c r="B417" s="37">
        <f>SUMIFS(СВЦЭМ!$L$34:$L$777,СВЦЭМ!$A$34:$A$777,$A417,СВЦЭМ!$B$34:$B$777,B$401)+'СЕТ СН'!$F$13-'СЕТ СН'!$F$23</f>
        <v>69.15110838999999</v>
      </c>
      <c r="C417" s="37">
        <f>SUMIFS(СВЦЭМ!$L$34:$L$777,СВЦЭМ!$A$34:$A$777,$A417,СВЦЭМ!$B$34:$B$777,C$401)+'СЕТ СН'!$F$13-'СЕТ СН'!$F$23</f>
        <v>105.10668338999994</v>
      </c>
      <c r="D417" s="37">
        <f>SUMIFS(СВЦЭМ!$L$34:$L$777,СВЦЭМ!$A$34:$A$777,$A417,СВЦЭМ!$B$34:$B$777,D$401)+'СЕТ СН'!$F$13-'СЕТ СН'!$F$23</f>
        <v>119.81435478000003</v>
      </c>
      <c r="E417" s="37">
        <f>SUMIFS(СВЦЭМ!$L$34:$L$777,СВЦЭМ!$A$34:$A$777,$A417,СВЦЭМ!$B$34:$B$777,E$401)+'СЕТ СН'!$F$13-'СЕТ СН'!$F$23</f>
        <v>125.43975800999999</v>
      </c>
      <c r="F417" s="37">
        <f>SUMIFS(СВЦЭМ!$L$34:$L$777,СВЦЭМ!$A$34:$A$777,$A417,СВЦЭМ!$B$34:$B$777,F$401)+'СЕТ СН'!$F$13-'СЕТ СН'!$F$23</f>
        <v>133.14050717999999</v>
      </c>
      <c r="G417" s="37">
        <f>SUMIFS(СВЦЭМ!$L$34:$L$777,СВЦЭМ!$A$34:$A$777,$A417,СВЦЭМ!$B$34:$B$777,G$401)+'СЕТ СН'!$F$13-'СЕТ СН'!$F$23</f>
        <v>124.90101402000005</v>
      </c>
      <c r="H417" s="37">
        <f>SUMIFS(СВЦЭМ!$L$34:$L$777,СВЦЭМ!$A$34:$A$777,$A417,СВЦЭМ!$B$34:$B$777,H$401)+'СЕТ СН'!$F$13-'СЕТ СН'!$F$23</f>
        <v>103.38433709000003</v>
      </c>
      <c r="I417" s="37">
        <f>SUMIFS(СВЦЭМ!$L$34:$L$777,СВЦЭМ!$A$34:$A$777,$A417,СВЦЭМ!$B$34:$B$777,I$401)+'СЕТ СН'!$F$13-'СЕТ СН'!$F$23</f>
        <v>68.59294811999996</v>
      </c>
      <c r="J417" s="37">
        <f>SUMIFS(СВЦЭМ!$L$34:$L$777,СВЦЭМ!$A$34:$A$777,$A417,СВЦЭМ!$B$34:$B$777,J$401)+'СЕТ СН'!$F$13-'СЕТ СН'!$F$23</f>
        <v>31.528678969999987</v>
      </c>
      <c r="K417" s="37">
        <f>SUMIFS(СВЦЭМ!$L$34:$L$777,СВЦЭМ!$A$34:$A$777,$A417,СВЦЭМ!$B$34:$B$777,K$401)+'СЕТ СН'!$F$13-'СЕТ СН'!$F$23</f>
        <v>-13.613355479999996</v>
      </c>
      <c r="L417" s="37">
        <f>SUMIFS(СВЦЭМ!$L$34:$L$777,СВЦЭМ!$A$34:$A$777,$A417,СВЦЭМ!$B$34:$B$777,L$401)+'СЕТ СН'!$F$13-'СЕТ СН'!$F$23</f>
        <v>-74.610349110000016</v>
      </c>
      <c r="M417" s="37">
        <f>SUMIFS(СВЦЭМ!$L$34:$L$777,СВЦЭМ!$A$34:$A$777,$A417,СВЦЭМ!$B$34:$B$777,M$401)+'СЕТ СН'!$F$13-'СЕТ СН'!$F$23</f>
        <v>-99.054682409999998</v>
      </c>
      <c r="N417" s="37">
        <f>SUMIFS(СВЦЭМ!$L$34:$L$777,СВЦЭМ!$A$34:$A$777,$A417,СВЦЭМ!$B$34:$B$777,N$401)+'СЕТ СН'!$F$13-'СЕТ СН'!$F$23</f>
        <v>-102.31871346000003</v>
      </c>
      <c r="O417" s="37">
        <f>SUMIFS(СВЦЭМ!$L$34:$L$777,СВЦЭМ!$A$34:$A$777,$A417,СВЦЭМ!$B$34:$B$777,O$401)+'СЕТ СН'!$F$13-'СЕТ СН'!$F$23</f>
        <v>-99.542792829999996</v>
      </c>
      <c r="P417" s="37">
        <f>SUMIFS(СВЦЭМ!$L$34:$L$777,СВЦЭМ!$A$34:$A$777,$A417,СВЦЭМ!$B$34:$B$777,P$401)+'СЕТ СН'!$F$13-'СЕТ СН'!$F$23</f>
        <v>-95.889159000000006</v>
      </c>
      <c r="Q417" s="37">
        <f>SUMIFS(СВЦЭМ!$L$34:$L$777,СВЦЭМ!$A$34:$A$777,$A417,СВЦЭМ!$B$34:$B$777,Q$401)+'СЕТ СН'!$F$13-'СЕТ СН'!$F$23</f>
        <v>-95.422055499999999</v>
      </c>
      <c r="R417" s="37">
        <f>SUMIFS(СВЦЭМ!$L$34:$L$777,СВЦЭМ!$A$34:$A$777,$A417,СВЦЭМ!$B$34:$B$777,R$401)+'СЕТ СН'!$F$13-'СЕТ СН'!$F$23</f>
        <v>-96.548746689999973</v>
      </c>
      <c r="S417" s="37">
        <f>SUMIFS(СВЦЭМ!$L$34:$L$777,СВЦЭМ!$A$34:$A$777,$A417,СВЦЭМ!$B$34:$B$777,S$401)+'СЕТ СН'!$F$13-'СЕТ СН'!$F$23</f>
        <v>-100.73189982999997</v>
      </c>
      <c r="T417" s="37">
        <f>SUMIFS(СВЦЭМ!$L$34:$L$777,СВЦЭМ!$A$34:$A$777,$A417,СВЦЭМ!$B$34:$B$777,T$401)+'СЕТ СН'!$F$13-'СЕТ СН'!$F$23</f>
        <v>-101.1303145</v>
      </c>
      <c r="U417" s="37">
        <f>SUMIFS(СВЦЭМ!$L$34:$L$777,СВЦЭМ!$A$34:$A$777,$A417,СВЦЭМ!$B$34:$B$777,U$401)+'СЕТ СН'!$F$13-'СЕТ СН'!$F$23</f>
        <v>-101.18428762999997</v>
      </c>
      <c r="V417" s="37">
        <f>SUMIFS(СВЦЭМ!$L$34:$L$777,СВЦЭМ!$A$34:$A$777,$A417,СВЦЭМ!$B$34:$B$777,V$401)+'СЕТ СН'!$F$13-'СЕТ СН'!$F$23</f>
        <v>-81.20126424</v>
      </c>
      <c r="W417" s="37">
        <f>SUMIFS(СВЦЭМ!$L$34:$L$777,СВЦЭМ!$A$34:$A$777,$A417,СВЦЭМ!$B$34:$B$777,W$401)+'СЕТ СН'!$F$13-'СЕТ СН'!$F$23</f>
        <v>-23.226739350000003</v>
      </c>
      <c r="X417" s="37">
        <f>SUMIFS(СВЦЭМ!$L$34:$L$777,СВЦЭМ!$A$34:$A$777,$A417,СВЦЭМ!$B$34:$B$777,X$401)+'СЕТ СН'!$F$13-'СЕТ СН'!$F$23</f>
        <v>-1.6850083799999993</v>
      </c>
      <c r="Y417" s="37">
        <f>SUMIFS(СВЦЭМ!$L$34:$L$777,СВЦЭМ!$A$34:$A$777,$A417,СВЦЭМ!$B$34:$B$777,Y$401)+'СЕТ СН'!$F$13-'СЕТ СН'!$F$23</f>
        <v>30.365020439999967</v>
      </c>
    </row>
    <row r="418" spans="1:25" ht="15.75" x14ac:dyDescent="0.2">
      <c r="A418" s="36">
        <f t="shared" si="11"/>
        <v>42964</v>
      </c>
      <c r="B418" s="37">
        <f>SUMIFS(СВЦЭМ!$L$34:$L$777,СВЦЭМ!$A$34:$A$777,$A418,СВЦЭМ!$B$34:$B$777,B$401)+'СЕТ СН'!$F$13-'СЕТ СН'!$F$23</f>
        <v>51.991316080000047</v>
      </c>
      <c r="C418" s="37">
        <f>SUMIFS(СВЦЭМ!$L$34:$L$777,СВЦЭМ!$A$34:$A$777,$A418,СВЦЭМ!$B$34:$B$777,C$401)+'СЕТ СН'!$F$13-'СЕТ СН'!$F$23</f>
        <v>84.885895910000045</v>
      </c>
      <c r="D418" s="37">
        <f>SUMIFS(СВЦЭМ!$L$34:$L$777,СВЦЭМ!$A$34:$A$777,$A418,СВЦЭМ!$B$34:$B$777,D$401)+'СЕТ СН'!$F$13-'СЕТ СН'!$F$23</f>
        <v>110.96544328000004</v>
      </c>
      <c r="E418" s="37">
        <f>SUMIFS(СВЦЭМ!$L$34:$L$777,СВЦЭМ!$A$34:$A$777,$A418,СВЦЭМ!$B$34:$B$777,E$401)+'СЕТ СН'!$F$13-'СЕТ СН'!$F$23</f>
        <v>120.33041816000002</v>
      </c>
      <c r="F418" s="37">
        <f>SUMIFS(СВЦЭМ!$L$34:$L$777,СВЦЭМ!$A$34:$A$777,$A418,СВЦЭМ!$B$34:$B$777,F$401)+'СЕТ СН'!$F$13-'СЕТ СН'!$F$23</f>
        <v>127.09527914</v>
      </c>
      <c r="G418" s="37">
        <f>SUMIFS(СВЦЭМ!$L$34:$L$777,СВЦЭМ!$A$34:$A$777,$A418,СВЦЭМ!$B$34:$B$777,G$401)+'СЕТ СН'!$F$13-'СЕТ СН'!$F$23</f>
        <v>117.39044165999996</v>
      </c>
      <c r="H418" s="37">
        <f>SUMIFS(СВЦЭМ!$L$34:$L$777,СВЦЭМ!$A$34:$A$777,$A418,СВЦЭМ!$B$34:$B$777,H$401)+'СЕТ СН'!$F$13-'СЕТ СН'!$F$23</f>
        <v>83.841629969999985</v>
      </c>
      <c r="I418" s="37">
        <f>SUMIFS(СВЦЭМ!$L$34:$L$777,СВЦЭМ!$A$34:$A$777,$A418,СВЦЭМ!$B$34:$B$777,I$401)+'СЕТ СН'!$F$13-'СЕТ СН'!$F$23</f>
        <v>52.831074899999976</v>
      </c>
      <c r="J418" s="37">
        <f>SUMIFS(СВЦЭМ!$L$34:$L$777,СВЦЭМ!$A$34:$A$777,$A418,СВЦЭМ!$B$34:$B$777,J$401)+'СЕТ СН'!$F$13-'СЕТ СН'!$F$23</f>
        <v>14.48679297000001</v>
      </c>
      <c r="K418" s="37">
        <f>SUMIFS(СВЦЭМ!$L$34:$L$777,СВЦЭМ!$A$34:$A$777,$A418,СВЦЭМ!$B$34:$B$777,K$401)+'СЕТ СН'!$F$13-'СЕТ СН'!$F$23</f>
        <v>-16.747071010000013</v>
      </c>
      <c r="L418" s="37">
        <f>SUMIFS(СВЦЭМ!$L$34:$L$777,СВЦЭМ!$A$34:$A$777,$A418,СВЦЭМ!$B$34:$B$777,L$401)+'СЕТ СН'!$F$13-'СЕТ СН'!$F$23</f>
        <v>-79.132290860000012</v>
      </c>
      <c r="M418" s="37">
        <f>SUMIFS(СВЦЭМ!$L$34:$L$777,СВЦЭМ!$A$34:$A$777,$A418,СВЦЭМ!$B$34:$B$777,M$401)+'СЕТ СН'!$F$13-'СЕТ СН'!$F$23</f>
        <v>-98.946617670000023</v>
      </c>
      <c r="N418" s="37">
        <f>SUMIFS(СВЦЭМ!$L$34:$L$777,СВЦЭМ!$A$34:$A$777,$A418,СВЦЭМ!$B$34:$B$777,N$401)+'СЕТ СН'!$F$13-'СЕТ СН'!$F$23</f>
        <v>-101.40063215999999</v>
      </c>
      <c r="O418" s="37">
        <f>SUMIFS(СВЦЭМ!$L$34:$L$777,СВЦЭМ!$A$34:$A$777,$A418,СВЦЭМ!$B$34:$B$777,O$401)+'СЕТ СН'!$F$13-'СЕТ СН'!$F$23</f>
        <v>-100.14150825000002</v>
      </c>
      <c r="P418" s="37">
        <f>SUMIFS(СВЦЭМ!$L$34:$L$777,СВЦЭМ!$A$34:$A$777,$A418,СВЦЭМ!$B$34:$B$777,P$401)+'СЕТ СН'!$F$13-'СЕТ СН'!$F$23</f>
        <v>-99.73128478000001</v>
      </c>
      <c r="Q418" s="37">
        <f>SUMIFS(СВЦЭМ!$L$34:$L$777,СВЦЭМ!$A$34:$A$777,$A418,СВЦЭМ!$B$34:$B$777,Q$401)+'СЕТ СН'!$F$13-'СЕТ СН'!$F$23</f>
        <v>-97.64489672000002</v>
      </c>
      <c r="R418" s="37">
        <f>SUMIFS(СВЦЭМ!$L$34:$L$777,СВЦЭМ!$A$34:$A$777,$A418,СВЦЭМ!$B$34:$B$777,R$401)+'СЕТ СН'!$F$13-'СЕТ СН'!$F$23</f>
        <v>-100.50080043000003</v>
      </c>
      <c r="S418" s="37">
        <f>SUMIFS(СВЦЭМ!$L$34:$L$777,СВЦЭМ!$A$34:$A$777,$A418,СВЦЭМ!$B$34:$B$777,S$401)+'СЕТ СН'!$F$13-'СЕТ СН'!$F$23</f>
        <v>-102.53321058</v>
      </c>
      <c r="T418" s="37">
        <f>SUMIFS(СВЦЭМ!$L$34:$L$777,СВЦЭМ!$A$34:$A$777,$A418,СВЦЭМ!$B$34:$B$777,T$401)+'СЕТ СН'!$F$13-'СЕТ СН'!$F$23</f>
        <v>-103.76929686</v>
      </c>
      <c r="U418" s="37">
        <f>SUMIFS(СВЦЭМ!$L$34:$L$777,СВЦЭМ!$A$34:$A$777,$A418,СВЦЭМ!$B$34:$B$777,U$401)+'СЕТ СН'!$F$13-'СЕТ СН'!$F$23</f>
        <v>-102.21507587999997</v>
      </c>
      <c r="V418" s="37">
        <f>SUMIFS(СВЦЭМ!$L$34:$L$777,СВЦЭМ!$A$34:$A$777,$A418,СВЦЭМ!$B$34:$B$777,V$401)+'СЕТ СН'!$F$13-'СЕТ СН'!$F$23</f>
        <v>-86.54538955999999</v>
      </c>
      <c r="W418" s="37">
        <f>SUMIFS(СВЦЭМ!$L$34:$L$777,СВЦЭМ!$A$34:$A$777,$A418,СВЦЭМ!$B$34:$B$777,W$401)+'СЕТ СН'!$F$13-'СЕТ СН'!$F$23</f>
        <v>-42.735953699999982</v>
      </c>
      <c r="X418" s="37">
        <f>SUMIFS(СВЦЭМ!$L$34:$L$777,СВЦЭМ!$A$34:$A$777,$A418,СВЦЭМ!$B$34:$B$777,X$401)+'СЕТ СН'!$F$13-'СЕТ СН'!$F$23</f>
        <v>-3.7490239400000291</v>
      </c>
      <c r="Y418" s="37">
        <f>SUMIFS(СВЦЭМ!$L$34:$L$777,СВЦЭМ!$A$34:$A$777,$A418,СВЦЭМ!$B$34:$B$777,Y$401)+'СЕТ СН'!$F$13-'СЕТ СН'!$F$23</f>
        <v>21.532137649999981</v>
      </c>
    </row>
    <row r="419" spans="1:25" ht="15.75" x14ac:dyDescent="0.2">
      <c r="A419" s="36">
        <f t="shared" si="11"/>
        <v>42965</v>
      </c>
      <c r="B419" s="37">
        <f>SUMIFS(СВЦЭМ!$L$34:$L$777,СВЦЭМ!$A$34:$A$777,$A419,СВЦЭМ!$B$34:$B$777,B$401)+'СЕТ СН'!$F$13-'СЕТ СН'!$F$23</f>
        <v>51.489799370000014</v>
      </c>
      <c r="C419" s="37">
        <f>SUMIFS(СВЦЭМ!$L$34:$L$777,СВЦЭМ!$A$34:$A$777,$A419,СВЦЭМ!$B$34:$B$777,C$401)+'СЕТ СН'!$F$13-'СЕТ СН'!$F$23</f>
        <v>94.460687320000034</v>
      </c>
      <c r="D419" s="37">
        <f>SUMIFS(СВЦЭМ!$L$34:$L$777,СВЦЭМ!$A$34:$A$777,$A419,СВЦЭМ!$B$34:$B$777,D$401)+'СЕТ СН'!$F$13-'СЕТ СН'!$F$23</f>
        <v>119.66263684</v>
      </c>
      <c r="E419" s="37">
        <f>SUMIFS(СВЦЭМ!$L$34:$L$777,СВЦЭМ!$A$34:$A$777,$A419,СВЦЭМ!$B$34:$B$777,E$401)+'СЕТ СН'!$F$13-'СЕТ СН'!$F$23</f>
        <v>132.37214896</v>
      </c>
      <c r="F419" s="37">
        <f>SUMIFS(СВЦЭМ!$L$34:$L$777,СВЦЭМ!$A$34:$A$777,$A419,СВЦЭМ!$B$34:$B$777,F$401)+'СЕТ СН'!$F$13-'СЕТ СН'!$F$23</f>
        <v>137.0082185</v>
      </c>
      <c r="G419" s="37">
        <f>SUMIFS(СВЦЭМ!$L$34:$L$777,СВЦЭМ!$A$34:$A$777,$A419,СВЦЭМ!$B$34:$B$777,G$401)+'СЕТ СН'!$F$13-'СЕТ СН'!$F$23</f>
        <v>131.91648383999996</v>
      </c>
      <c r="H419" s="37">
        <f>SUMIFS(СВЦЭМ!$L$34:$L$777,СВЦЭМ!$A$34:$A$777,$A419,СВЦЭМ!$B$34:$B$777,H$401)+'СЕТ СН'!$F$13-'СЕТ СН'!$F$23</f>
        <v>86.781958420000024</v>
      </c>
      <c r="I419" s="37">
        <f>SUMIFS(СВЦЭМ!$L$34:$L$777,СВЦЭМ!$A$34:$A$777,$A419,СВЦЭМ!$B$34:$B$777,I$401)+'СЕТ СН'!$F$13-'СЕТ СН'!$F$23</f>
        <v>51.955928050000011</v>
      </c>
      <c r="J419" s="37">
        <f>SUMIFS(СВЦЭМ!$L$34:$L$777,СВЦЭМ!$A$34:$A$777,$A419,СВЦЭМ!$B$34:$B$777,J$401)+'СЕТ СН'!$F$13-'СЕТ СН'!$F$23</f>
        <v>11.825182710000036</v>
      </c>
      <c r="K419" s="37">
        <f>SUMIFS(СВЦЭМ!$L$34:$L$777,СВЦЭМ!$A$34:$A$777,$A419,СВЦЭМ!$B$34:$B$777,K$401)+'СЕТ СН'!$F$13-'СЕТ СН'!$F$23</f>
        <v>-17.401960250000002</v>
      </c>
      <c r="L419" s="37">
        <f>SUMIFS(СВЦЭМ!$L$34:$L$777,СВЦЭМ!$A$34:$A$777,$A419,СВЦЭМ!$B$34:$B$777,L$401)+'СЕТ СН'!$F$13-'СЕТ СН'!$F$23</f>
        <v>-84.472955669999976</v>
      </c>
      <c r="M419" s="37">
        <f>SUMIFS(СВЦЭМ!$L$34:$L$777,СВЦЭМ!$A$34:$A$777,$A419,СВЦЭМ!$B$34:$B$777,M$401)+'СЕТ СН'!$F$13-'СЕТ СН'!$F$23</f>
        <v>-107.62747136000002</v>
      </c>
      <c r="N419" s="37">
        <f>SUMIFS(СВЦЭМ!$L$34:$L$777,СВЦЭМ!$A$34:$A$777,$A419,СВЦЭМ!$B$34:$B$777,N$401)+'СЕТ СН'!$F$13-'СЕТ СН'!$F$23</f>
        <v>-106.20846354000003</v>
      </c>
      <c r="O419" s="37">
        <f>SUMIFS(СВЦЭМ!$L$34:$L$777,СВЦЭМ!$A$34:$A$777,$A419,СВЦЭМ!$B$34:$B$777,O$401)+'СЕТ СН'!$F$13-'СЕТ СН'!$F$23</f>
        <v>-110.95493828999997</v>
      </c>
      <c r="P419" s="37">
        <f>SUMIFS(СВЦЭМ!$L$34:$L$777,СВЦЭМ!$A$34:$A$777,$A419,СВЦЭМ!$B$34:$B$777,P$401)+'СЕТ СН'!$F$13-'СЕТ СН'!$F$23</f>
        <v>-104.63400340999999</v>
      </c>
      <c r="Q419" s="37">
        <f>SUMIFS(СВЦЭМ!$L$34:$L$777,СВЦЭМ!$A$34:$A$777,$A419,СВЦЭМ!$B$34:$B$777,Q$401)+'СЕТ СН'!$F$13-'СЕТ СН'!$F$23</f>
        <v>-101.78842347</v>
      </c>
      <c r="R419" s="37">
        <f>SUMIFS(СВЦЭМ!$L$34:$L$777,СВЦЭМ!$A$34:$A$777,$A419,СВЦЭМ!$B$34:$B$777,R$401)+'СЕТ СН'!$F$13-'СЕТ СН'!$F$23</f>
        <v>-97.052346329999978</v>
      </c>
      <c r="S419" s="37">
        <f>SUMIFS(СВЦЭМ!$L$34:$L$777,СВЦЭМ!$A$34:$A$777,$A419,СВЦЭМ!$B$34:$B$777,S$401)+'СЕТ СН'!$F$13-'СЕТ СН'!$F$23</f>
        <v>-106.92137456</v>
      </c>
      <c r="T419" s="37">
        <f>SUMIFS(СВЦЭМ!$L$34:$L$777,СВЦЭМ!$A$34:$A$777,$A419,СВЦЭМ!$B$34:$B$777,T$401)+'СЕТ СН'!$F$13-'СЕТ СН'!$F$23</f>
        <v>-100.45122137999999</v>
      </c>
      <c r="U419" s="37">
        <f>SUMIFS(СВЦЭМ!$L$34:$L$777,СВЦЭМ!$A$34:$A$777,$A419,СВЦЭМ!$B$34:$B$777,U$401)+'СЕТ СН'!$F$13-'СЕТ СН'!$F$23</f>
        <v>-102.26654853999997</v>
      </c>
      <c r="V419" s="37">
        <f>SUMIFS(СВЦЭМ!$L$34:$L$777,СВЦЭМ!$A$34:$A$777,$A419,СВЦЭМ!$B$34:$B$777,V$401)+'СЕТ СН'!$F$13-'СЕТ СН'!$F$23</f>
        <v>-78.779712650000022</v>
      </c>
      <c r="W419" s="37">
        <f>SUMIFS(СВЦЭМ!$L$34:$L$777,СВЦЭМ!$A$34:$A$777,$A419,СВЦЭМ!$B$34:$B$777,W$401)+'СЕТ СН'!$F$13-'СЕТ СН'!$F$23</f>
        <v>-26.45666134999999</v>
      </c>
      <c r="X419" s="37">
        <f>SUMIFS(СВЦЭМ!$L$34:$L$777,СВЦЭМ!$A$34:$A$777,$A419,СВЦЭМ!$B$34:$B$777,X$401)+'СЕТ СН'!$F$13-'СЕТ СН'!$F$23</f>
        <v>3.3248370300000261</v>
      </c>
      <c r="Y419" s="37">
        <f>SUMIFS(СВЦЭМ!$L$34:$L$777,СВЦЭМ!$A$34:$A$777,$A419,СВЦЭМ!$B$34:$B$777,Y$401)+'СЕТ СН'!$F$13-'СЕТ СН'!$F$23</f>
        <v>27.787856300000044</v>
      </c>
    </row>
    <row r="420" spans="1:25" ht="15.75" x14ac:dyDescent="0.2">
      <c r="A420" s="36">
        <f t="shared" si="11"/>
        <v>42966</v>
      </c>
      <c r="B420" s="37">
        <f>SUMIFS(СВЦЭМ!$L$34:$L$777,СВЦЭМ!$A$34:$A$777,$A420,СВЦЭМ!$B$34:$B$777,B$401)+'СЕТ СН'!$F$13-'СЕТ СН'!$F$23</f>
        <v>56.094738699999994</v>
      </c>
      <c r="C420" s="37">
        <f>SUMIFS(СВЦЭМ!$L$34:$L$777,СВЦЭМ!$A$34:$A$777,$A420,СВЦЭМ!$B$34:$B$777,C$401)+'СЕТ СН'!$F$13-'СЕТ СН'!$F$23</f>
        <v>97.290210620000039</v>
      </c>
      <c r="D420" s="37">
        <f>SUMIFS(СВЦЭМ!$L$34:$L$777,СВЦЭМ!$A$34:$A$777,$A420,СВЦЭМ!$B$34:$B$777,D$401)+'СЕТ СН'!$F$13-'СЕТ СН'!$F$23</f>
        <v>122.03067933</v>
      </c>
      <c r="E420" s="37">
        <f>SUMIFS(СВЦЭМ!$L$34:$L$777,СВЦЭМ!$A$34:$A$777,$A420,СВЦЭМ!$B$34:$B$777,E$401)+'СЕТ СН'!$F$13-'СЕТ СН'!$F$23</f>
        <v>133.15832562000003</v>
      </c>
      <c r="F420" s="37">
        <f>SUMIFS(СВЦЭМ!$L$34:$L$777,СВЦЭМ!$A$34:$A$777,$A420,СВЦЭМ!$B$34:$B$777,F$401)+'СЕТ СН'!$F$13-'СЕТ СН'!$F$23</f>
        <v>135.74742413000001</v>
      </c>
      <c r="G420" s="37">
        <f>SUMIFS(СВЦЭМ!$L$34:$L$777,СВЦЭМ!$A$34:$A$777,$A420,СВЦЭМ!$B$34:$B$777,G$401)+'СЕТ СН'!$F$13-'СЕТ СН'!$F$23</f>
        <v>133.60797940999998</v>
      </c>
      <c r="H420" s="37">
        <f>SUMIFS(СВЦЭМ!$L$34:$L$777,СВЦЭМ!$A$34:$A$777,$A420,СВЦЭМ!$B$34:$B$777,H$401)+'СЕТ СН'!$F$13-'СЕТ СН'!$F$23</f>
        <v>117.60778600000003</v>
      </c>
      <c r="I420" s="37">
        <f>SUMIFS(СВЦЭМ!$L$34:$L$777,СВЦЭМ!$A$34:$A$777,$A420,СВЦЭМ!$B$34:$B$777,I$401)+'СЕТ СН'!$F$13-'СЕТ СН'!$F$23</f>
        <v>80.827269780000051</v>
      </c>
      <c r="J420" s="37">
        <f>SUMIFS(СВЦЭМ!$L$34:$L$777,СВЦЭМ!$A$34:$A$777,$A420,СВЦЭМ!$B$34:$B$777,J$401)+'СЕТ СН'!$F$13-'СЕТ СН'!$F$23</f>
        <v>13.991440979999993</v>
      </c>
      <c r="K420" s="37">
        <f>SUMIFS(СВЦЭМ!$L$34:$L$777,СВЦЭМ!$A$34:$A$777,$A420,СВЦЭМ!$B$34:$B$777,K$401)+'СЕТ СН'!$F$13-'СЕТ СН'!$F$23</f>
        <v>-28.215048359999969</v>
      </c>
      <c r="L420" s="37">
        <f>SUMIFS(СВЦЭМ!$L$34:$L$777,СВЦЭМ!$A$34:$A$777,$A420,СВЦЭМ!$B$34:$B$777,L$401)+'СЕТ СН'!$F$13-'СЕТ СН'!$F$23</f>
        <v>-105.06398030000003</v>
      </c>
      <c r="M420" s="37">
        <f>SUMIFS(СВЦЭМ!$L$34:$L$777,СВЦЭМ!$A$34:$A$777,$A420,СВЦЭМ!$B$34:$B$777,M$401)+'СЕТ СН'!$F$13-'СЕТ СН'!$F$23</f>
        <v>-118.92972006000002</v>
      </c>
      <c r="N420" s="37">
        <f>SUMIFS(СВЦЭМ!$L$34:$L$777,СВЦЭМ!$A$34:$A$777,$A420,СВЦЭМ!$B$34:$B$777,N$401)+'СЕТ СН'!$F$13-'СЕТ СН'!$F$23</f>
        <v>-117.26470298999999</v>
      </c>
      <c r="O420" s="37">
        <f>SUMIFS(СВЦЭМ!$L$34:$L$777,СВЦЭМ!$A$34:$A$777,$A420,СВЦЭМ!$B$34:$B$777,O$401)+'СЕТ СН'!$F$13-'СЕТ СН'!$F$23</f>
        <v>-116.51688102000003</v>
      </c>
      <c r="P420" s="37">
        <f>SUMIFS(СВЦЭМ!$L$34:$L$777,СВЦЭМ!$A$34:$A$777,$A420,СВЦЭМ!$B$34:$B$777,P$401)+'СЕТ СН'!$F$13-'СЕТ СН'!$F$23</f>
        <v>-112.80364458000003</v>
      </c>
      <c r="Q420" s="37">
        <f>SUMIFS(СВЦЭМ!$L$34:$L$777,СВЦЭМ!$A$34:$A$777,$A420,СВЦЭМ!$B$34:$B$777,Q$401)+'СЕТ СН'!$F$13-'СЕТ СН'!$F$23</f>
        <v>-115.59896649000001</v>
      </c>
      <c r="R420" s="37">
        <f>SUMIFS(СВЦЭМ!$L$34:$L$777,СВЦЭМ!$A$34:$A$777,$A420,СВЦЭМ!$B$34:$B$777,R$401)+'СЕТ СН'!$F$13-'СЕТ СН'!$F$23</f>
        <v>-117.52028178</v>
      </c>
      <c r="S420" s="37">
        <f>SUMIFS(СВЦЭМ!$L$34:$L$777,СВЦЭМ!$A$34:$A$777,$A420,СВЦЭМ!$B$34:$B$777,S$401)+'СЕТ СН'!$F$13-'СЕТ СН'!$F$23</f>
        <v>-120.00971528999997</v>
      </c>
      <c r="T420" s="37">
        <f>SUMIFS(СВЦЭМ!$L$34:$L$777,СВЦЭМ!$A$34:$A$777,$A420,СВЦЭМ!$B$34:$B$777,T$401)+'СЕТ СН'!$F$13-'СЕТ СН'!$F$23</f>
        <v>-113.90946441</v>
      </c>
      <c r="U420" s="37">
        <f>SUMIFS(СВЦЭМ!$L$34:$L$777,СВЦЭМ!$A$34:$A$777,$A420,СВЦЭМ!$B$34:$B$777,U$401)+'СЕТ СН'!$F$13-'СЕТ СН'!$F$23</f>
        <v>-112.69262744999997</v>
      </c>
      <c r="V420" s="37">
        <f>SUMIFS(СВЦЭМ!$L$34:$L$777,СВЦЭМ!$A$34:$A$777,$A420,СВЦЭМ!$B$34:$B$777,V$401)+'СЕТ СН'!$F$13-'СЕТ СН'!$F$23</f>
        <v>-109.60627997</v>
      </c>
      <c r="W420" s="37">
        <f>SUMIFS(СВЦЭМ!$L$34:$L$777,СВЦЭМ!$A$34:$A$777,$A420,СВЦЭМ!$B$34:$B$777,W$401)+'СЕТ СН'!$F$13-'СЕТ СН'!$F$23</f>
        <v>-64.937439270000027</v>
      </c>
      <c r="X420" s="37">
        <f>SUMIFS(СВЦЭМ!$L$34:$L$777,СВЦЭМ!$A$34:$A$777,$A420,СВЦЭМ!$B$34:$B$777,X$401)+'СЕТ СН'!$F$13-'СЕТ СН'!$F$23</f>
        <v>-22.558869240000035</v>
      </c>
      <c r="Y420" s="37">
        <f>SUMIFS(СВЦЭМ!$L$34:$L$777,СВЦЭМ!$A$34:$A$777,$A420,СВЦЭМ!$B$34:$B$777,Y$401)+'СЕТ СН'!$F$13-'СЕТ СН'!$F$23</f>
        <v>15.28936748000001</v>
      </c>
    </row>
    <row r="421" spans="1:25" ht="15.75" x14ac:dyDescent="0.2">
      <c r="A421" s="36">
        <f t="shared" si="11"/>
        <v>42967</v>
      </c>
      <c r="B421" s="37">
        <f>SUMIFS(СВЦЭМ!$L$34:$L$777,СВЦЭМ!$A$34:$A$777,$A421,СВЦЭМ!$B$34:$B$777,B$401)+'СЕТ СН'!$F$13-'СЕТ СН'!$F$23</f>
        <v>19.597124519999966</v>
      </c>
      <c r="C421" s="37">
        <f>SUMIFS(СВЦЭМ!$L$34:$L$777,СВЦЭМ!$A$34:$A$777,$A421,СВЦЭМ!$B$34:$B$777,C$401)+'СЕТ СН'!$F$13-'СЕТ СН'!$F$23</f>
        <v>52.525006469999994</v>
      </c>
      <c r="D421" s="37">
        <f>SUMIFS(СВЦЭМ!$L$34:$L$777,СВЦЭМ!$A$34:$A$777,$A421,СВЦЭМ!$B$34:$B$777,D$401)+'СЕТ СН'!$F$13-'СЕТ СН'!$F$23</f>
        <v>56.447977140000035</v>
      </c>
      <c r="E421" s="37">
        <f>SUMIFS(СВЦЭМ!$L$34:$L$777,СВЦЭМ!$A$34:$A$777,$A421,СВЦЭМ!$B$34:$B$777,E$401)+'СЕТ СН'!$F$13-'СЕТ СН'!$F$23</f>
        <v>65.418698279999944</v>
      </c>
      <c r="F421" s="37">
        <f>SUMIFS(СВЦЭМ!$L$34:$L$777,СВЦЭМ!$A$34:$A$777,$A421,СВЦЭМ!$B$34:$B$777,F$401)+'СЕТ СН'!$F$13-'СЕТ СН'!$F$23</f>
        <v>68.709307179999996</v>
      </c>
      <c r="G421" s="37">
        <f>SUMIFS(СВЦЭМ!$L$34:$L$777,СВЦЭМ!$A$34:$A$777,$A421,СВЦЭМ!$B$34:$B$777,G$401)+'СЕТ СН'!$F$13-'СЕТ СН'!$F$23</f>
        <v>71.058428000000049</v>
      </c>
      <c r="H421" s="37">
        <f>SUMIFS(СВЦЭМ!$L$34:$L$777,СВЦЭМ!$A$34:$A$777,$A421,СВЦЭМ!$B$34:$B$777,H$401)+'СЕТ СН'!$F$13-'СЕТ СН'!$F$23</f>
        <v>76.483828440000025</v>
      </c>
      <c r="I421" s="37">
        <f>SUMIFS(СВЦЭМ!$L$34:$L$777,СВЦЭМ!$A$34:$A$777,$A421,СВЦЭМ!$B$34:$B$777,I$401)+'СЕТ СН'!$F$13-'СЕТ СН'!$F$23</f>
        <v>82.741819100000043</v>
      </c>
      <c r="J421" s="37">
        <f>SUMIFS(СВЦЭМ!$L$34:$L$777,СВЦЭМ!$A$34:$A$777,$A421,СВЦЭМ!$B$34:$B$777,J$401)+'СЕТ СН'!$F$13-'СЕТ СН'!$F$23</f>
        <v>21.669339300000047</v>
      </c>
      <c r="K421" s="37">
        <f>SUMIFS(СВЦЭМ!$L$34:$L$777,СВЦЭМ!$A$34:$A$777,$A421,СВЦЭМ!$B$34:$B$777,K$401)+'СЕТ СН'!$F$13-'СЕТ СН'!$F$23</f>
        <v>-13.324176869999974</v>
      </c>
      <c r="L421" s="37">
        <f>SUMIFS(СВЦЭМ!$L$34:$L$777,СВЦЭМ!$A$34:$A$777,$A421,СВЦЭМ!$B$34:$B$777,L$401)+'СЕТ СН'!$F$13-'СЕТ СН'!$F$23</f>
        <v>-93.571355550000021</v>
      </c>
      <c r="M421" s="37">
        <f>SUMIFS(СВЦЭМ!$L$34:$L$777,СВЦЭМ!$A$34:$A$777,$A421,СВЦЭМ!$B$34:$B$777,M$401)+'СЕТ СН'!$F$13-'СЕТ СН'!$F$23</f>
        <v>-111.84412935</v>
      </c>
      <c r="N421" s="37">
        <f>SUMIFS(СВЦЭМ!$L$34:$L$777,СВЦЭМ!$A$34:$A$777,$A421,СВЦЭМ!$B$34:$B$777,N$401)+'СЕТ СН'!$F$13-'СЕТ СН'!$F$23</f>
        <v>-111.70847851000002</v>
      </c>
      <c r="O421" s="37">
        <f>SUMIFS(СВЦЭМ!$L$34:$L$777,СВЦЭМ!$A$34:$A$777,$A421,СВЦЭМ!$B$34:$B$777,O$401)+'СЕТ СН'!$F$13-'СЕТ СН'!$F$23</f>
        <v>-113.49500892999998</v>
      </c>
      <c r="P421" s="37">
        <f>SUMIFS(СВЦЭМ!$L$34:$L$777,СВЦЭМ!$A$34:$A$777,$A421,СВЦЭМ!$B$34:$B$777,P$401)+'СЕТ СН'!$F$13-'СЕТ СН'!$F$23</f>
        <v>-112.60978340999998</v>
      </c>
      <c r="Q421" s="37">
        <f>SUMIFS(СВЦЭМ!$L$34:$L$777,СВЦЭМ!$A$34:$A$777,$A421,СВЦЭМ!$B$34:$B$777,Q$401)+'СЕТ СН'!$F$13-'СЕТ СН'!$F$23</f>
        <v>-109.62103734999999</v>
      </c>
      <c r="R421" s="37">
        <f>SUMIFS(СВЦЭМ!$L$34:$L$777,СВЦЭМ!$A$34:$A$777,$A421,СВЦЭМ!$B$34:$B$777,R$401)+'СЕТ СН'!$F$13-'СЕТ СН'!$F$23</f>
        <v>-103.02051516</v>
      </c>
      <c r="S421" s="37">
        <f>SUMIFS(СВЦЭМ!$L$34:$L$777,СВЦЭМ!$A$34:$A$777,$A421,СВЦЭМ!$B$34:$B$777,S$401)+'СЕТ СН'!$F$13-'СЕТ СН'!$F$23</f>
        <v>-77.589805479999995</v>
      </c>
      <c r="T421" s="37">
        <f>SUMIFS(СВЦЭМ!$L$34:$L$777,СВЦЭМ!$A$34:$A$777,$A421,СВЦЭМ!$B$34:$B$777,T$401)+'СЕТ СН'!$F$13-'СЕТ СН'!$F$23</f>
        <v>-80.428526099999999</v>
      </c>
      <c r="U421" s="37">
        <f>SUMIFS(СВЦЭМ!$L$34:$L$777,СВЦЭМ!$A$34:$A$777,$A421,СВЦЭМ!$B$34:$B$777,U$401)+'СЕТ СН'!$F$13-'СЕТ СН'!$F$23</f>
        <v>-85.085226879999993</v>
      </c>
      <c r="V421" s="37">
        <f>SUMIFS(СВЦЭМ!$L$34:$L$777,СВЦЭМ!$A$34:$A$777,$A421,СВЦЭМ!$B$34:$B$777,V$401)+'СЕТ СН'!$F$13-'СЕТ СН'!$F$23</f>
        <v>-63.091036890000055</v>
      </c>
      <c r="W421" s="37">
        <f>SUMIFS(СВЦЭМ!$L$34:$L$777,СВЦЭМ!$A$34:$A$777,$A421,СВЦЭМ!$B$34:$B$777,W$401)+'СЕТ СН'!$F$13-'СЕТ СН'!$F$23</f>
        <v>-20.875671750000038</v>
      </c>
      <c r="X421" s="37">
        <f>SUMIFS(СВЦЭМ!$L$34:$L$777,СВЦЭМ!$A$34:$A$777,$A421,СВЦЭМ!$B$34:$B$777,X$401)+'СЕТ СН'!$F$13-'СЕТ СН'!$F$23</f>
        <v>-31.33713580999995</v>
      </c>
      <c r="Y421" s="37">
        <f>SUMIFS(СВЦЭМ!$L$34:$L$777,СВЦЭМ!$A$34:$A$777,$A421,СВЦЭМ!$B$34:$B$777,Y$401)+'СЕТ СН'!$F$13-'СЕТ СН'!$F$23</f>
        <v>-0.1513200299999653</v>
      </c>
    </row>
    <row r="422" spans="1:25" ht="15.75" x14ac:dyDescent="0.2">
      <c r="A422" s="36">
        <f t="shared" si="11"/>
        <v>42968</v>
      </c>
      <c r="B422" s="37">
        <f>SUMIFS(СВЦЭМ!$L$34:$L$777,СВЦЭМ!$A$34:$A$777,$A422,СВЦЭМ!$B$34:$B$777,B$401)+'СЕТ СН'!$F$13-'СЕТ СН'!$F$23</f>
        <v>53.036857670000018</v>
      </c>
      <c r="C422" s="37">
        <f>SUMIFS(СВЦЭМ!$L$34:$L$777,СВЦЭМ!$A$34:$A$777,$A422,СВЦЭМ!$B$34:$B$777,C$401)+'СЕТ СН'!$F$13-'СЕТ СН'!$F$23</f>
        <v>95.840450919999967</v>
      </c>
      <c r="D422" s="37">
        <f>SUMIFS(СВЦЭМ!$L$34:$L$777,СВЦЭМ!$A$34:$A$777,$A422,СВЦЭМ!$B$34:$B$777,D$401)+'СЕТ СН'!$F$13-'СЕТ СН'!$F$23</f>
        <v>105.59203022999998</v>
      </c>
      <c r="E422" s="37">
        <f>SUMIFS(СВЦЭМ!$L$34:$L$777,СВЦЭМ!$A$34:$A$777,$A422,СВЦЭМ!$B$34:$B$777,E$401)+'СЕТ СН'!$F$13-'СЕТ СН'!$F$23</f>
        <v>116.01214101999994</v>
      </c>
      <c r="F422" s="37">
        <f>SUMIFS(СВЦЭМ!$L$34:$L$777,СВЦЭМ!$A$34:$A$777,$A422,СВЦЭМ!$B$34:$B$777,F$401)+'СЕТ СН'!$F$13-'СЕТ СН'!$F$23</f>
        <v>117.43119363000005</v>
      </c>
      <c r="G422" s="37">
        <f>SUMIFS(СВЦЭМ!$L$34:$L$777,СВЦЭМ!$A$34:$A$777,$A422,СВЦЭМ!$B$34:$B$777,G$401)+'СЕТ СН'!$F$13-'СЕТ СН'!$F$23</f>
        <v>118.92822020999995</v>
      </c>
      <c r="H422" s="37">
        <f>SUMIFS(СВЦЭМ!$L$34:$L$777,СВЦЭМ!$A$34:$A$777,$A422,СВЦЭМ!$B$34:$B$777,H$401)+'СЕТ СН'!$F$13-'СЕТ СН'!$F$23</f>
        <v>95.138945960000001</v>
      </c>
      <c r="I422" s="37">
        <f>SUMIFS(СВЦЭМ!$L$34:$L$777,СВЦЭМ!$A$34:$A$777,$A422,СВЦЭМ!$B$34:$B$777,I$401)+'СЕТ СН'!$F$13-'СЕТ СН'!$F$23</f>
        <v>58.889416989999972</v>
      </c>
      <c r="J422" s="37">
        <f>SUMIFS(СВЦЭМ!$L$34:$L$777,СВЦЭМ!$A$34:$A$777,$A422,СВЦЭМ!$B$34:$B$777,J$401)+'СЕТ СН'!$F$13-'СЕТ СН'!$F$23</f>
        <v>17.059796060000053</v>
      </c>
      <c r="K422" s="37">
        <f>SUMIFS(СВЦЭМ!$L$34:$L$777,СВЦЭМ!$A$34:$A$777,$A422,СВЦЭМ!$B$34:$B$777,K$401)+'СЕТ СН'!$F$13-'СЕТ СН'!$F$23</f>
        <v>-33.719327679999992</v>
      </c>
      <c r="L422" s="37">
        <f>SUMIFS(СВЦЭМ!$L$34:$L$777,СВЦЭМ!$A$34:$A$777,$A422,СВЦЭМ!$B$34:$B$777,L$401)+'СЕТ СН'!$F$13-'СЕТ СН'!$F$23</f>
        <v>-94.067746680000027</v>
      </c>
      <c r="M422" s="37">
        <f>SUMIFS(СВЦЭМ!$L$34:$L$777,СВЦЭМ!$A$34:$A$777,$A422,СВЦЭМ!$B$34:$B$777,M$401)+'СЕТ СН'!$F$13-'СЕТ СН'!$F$23</f>
        <v>-112.33898490000001</v>
      </c>
      <c r="N422" s="37">
        <f>SUMIFS(СВЦЭМ!$L$34:$L$777,СВЦЭМ!$A$34:$A$777,$A422,СВЦЭМ!$B$34:$B$777,N$401)+'СЕТ СН'!$F$13-'СЕТ СН'!$F$23</f>
        <v>-110.16787396000001</v>
      </c>
      <c r="O422" s="37">
        <f>SUMIFS(СВЦЭМ!$L$34:$L$777,СВЦЭМ!$A$34:$A$777,$A422,СВЦЭМ!$B$34:$B$777,O$401)+'СЕТ СН'!$F$13-'СЕТ СН'!$F$23</f>
        <v>-114.27347201999999</v>
      </c>
      <c r="P422" s="37">
        <f>SUMIFS(СВЦЭМ!$L$34:$L$777,СВЦЭМ!$A$34:$A$777,$A422,СВЦЭМ!$B$34:$B$777,P$401)+'СЕТ СН'!$F$13-'СЕТ СН'!$F$23</f>
        <v>-112.05384013999998</v>
      </c>
      <c r="Q422" s="37">
        <f>SUMIFS(СВЦЭМ!$L$34:$L$777,СВЦЭМ!$A$34:$A$777,$A422,СВЦЭМ!$B$34:$B$777,Q$401)+'СЕТ СН'!$F$13-'СЕТ СН'!$F$23</f>
        <v>-111.66820772</v>
      </c>
      <c r="R422" s="37">
        <f>SUMIFS(СВЦЭМ!$L$34:$L$777,СВЦЭМ!$A$34:$A$777,$A422,СВЦЭМ!$B$34:$B$777,R$401)+'СЕТ СН'!$F$13-'СЕТ СН'!$F$23</f>
        <v>-110.16879224000002</v>
      </c>
      <c r="S422" s="37">
        <f>SUMIFS(СВЦЭМ!$L$34:$L$777,СВЦЭМ!$A$34:$A$777,$A422,СВЦЭМ!$B$34:$B$777,S$401)+'СЕТ СН'!$F$13-'СЕТ СН'!$F$23</f>
        <v>-119.7165961</v>
      </c>
      <c r="T422" s="37">
        <f>SUMIFS(СВЦЭМ!$L$34:$L$777,СВЦЭМ!$A$34:$A$777,$A422,СВЦЭМ!$B$34:$B$777,T$401)+'СЕТ СН'!$F$13-'СЕТ СН'!$F$23</f>
        <v>-107.64217060999999</v>
      </c>
      <c r="U422" s="37">
        <f>SUMIFS(СВЦЭМ!$L$34:$L$777,СВЦЭМ!$A$34:$A$777,$A422,СВЦЭМ!$B$34:$B$777,U$401)+'СЕТ СН'!$F$13-'СЕТ СН'!$F$23</f>
        <v>-107.73833468999999</v>
      </c>
      <c r="V422" s="37">
        <f>SUMIFS(СВЦЭМ!$L$34:$L$777,СВЦЭМ!$A$34:$A$777,$A422,СВЦЭМ!$B$34:$B$777,V$401)+'СЕТ СН'!$F$13-'СЕТ СН'!$F$23</f>
        <v>-100.91496147999999</v>
      </c>
      <c r="W422" s="37">
        <f>SUMIFS(СВЦЭМ!$L$34:$L$777,СВЦЭМ!$A$34:$A$777,$A422,СВЦЭМ!$B$34:$B$777,W$401)+'СЕТ СН'!$F$13-'СЕТ СН'!$F$23</f>
        <v>-54.742070379999973</v>
      </c>
      <c r="X422" s="37">
        <f>SUMIFS(СВЦЭМ!$L$34:$L$777,СВЦЭМ!$A$34:$A$777,$A422,СВЦЭМ!$B$34:$B$777,X$401)+'СЕТ СН'!$F$13-'СЕТ СН'!$F$23</f>
        <v>-10.09586717000002</v>
      </c>
      <c r="Y422" s="37">
        <f>SUMIFS(СВЦЭМ!$L$34:$L$777,СВЦЭМ!$A$34:$A$777,$A422,СВЦЭМ!$B$34:$B$777,Y$401)+'СЕТ СН'!$F$13-'СЕТ СН'!$F$23</f>
        <v>26.910899839999956</v>
      </c>
    </row>
    <row r="423" spans="1:25" ht="15.75" x14ac:dyDescent="0.2">
      <c r="A423" s="36">
        <f t="shared" si="11"/>
        <v>42969</v>
      </c>
      <c r="B423" s="37">
        <f>SUMIFS(СВЦЭМ!$L$34:$L$777,СВЦЭМ!$A$34:$A$777,$A423,СВЦЭМ!$B$34:$B$777,B$401)+'СЕТ СН'!$F$13-'СЕТ СН'!$F$23</f>
        <v>85.391423939999981</v>
      </c>
      <c r="C423" s="37">
        <f>SUMIFS(СВЦЭМ!$L$34:$L$777,СВЦЭМ!$A$34:$A$777,$A423,СВЦЭМ!$B$34:$B$777,C$401)+'СЕТ СН'!$F$13-'СЕТ СН'!$F$23</f>
        <v>91.928887949999989</v>
      </c>
      <c r="D423" s="37">
        <f>SUMIFS(СВЦЭМ!$L$34:$L$777,СВЦЭМ!$A$34:$A$777,$A423,СВЦЭМ!$B$34:$B$777,D$401)+'СЕТ СН'!$F$13-'СЕТ СН'!$F$23</f>
        <v>123.32246649000001</v>
      </c>
      <c r="E423" s="37">
        <f>SUMIFS(СВЦЭМ!$L$34:$L$777,СВЦЭМ!$A$34:$A$777,$A423,СВЦЭМ!$B$34:$B$777,E$401)+'СЕТ СН'!$F$13-'СЕТ СН'!$F$23</f>
        <v>145.65784179000002</v>
      </c>
      <c r="F423" s="37">
        <f>SUMIFS(СВЦЭМ!$L$34:$L$777,СВЦЭМ!$A$34:$A$777,$A423,СВЦЭМ!$B$34:$B$777,F$401)+'СЕТ СН'!$F$13-'СЕТ СН'!$F$23</f>
        <v>144.34139127000003</v>
      </c>
      <c r="G423" s="37">
        <f>SUMIFS(СВЦЭМ!$L$34:$L$777,СВЦЭМ!$A$34:$A$777,$A423,СВЦЭМ!$B$34:$B$777,G$401)+'СЕТ СН'!$F$13-'СЕТ СН'!$F$23</f>
        <v>144.32234894999999</v>
      </c>
      <c r="H423" s="37">
        <f>SUMIFS(СВЦЭМ!$L$34:$L$777,СВЦЭМ!$A$34:$A$777,$A423,СВЦЭМ!$B$34:$B$777,H$401)+'СЕТ СН'!$F$13-'СЕТ СН'!$F$23</f>
        <v>95.02499456999999</v>
      </c>
      <c r="I423" s="37">
        <f>SUMIFS(СВЦЭМ!$L$34:$L$777,СВЦЭМ!$A$34:$A$777,$A423,СВЦЭМ!$B$34:$B$777,I$401)+'СЕТ СН'!$F$13-'СЕТ СН'!$F$23</f>
        <v>70.857943399999954</v>
      </c>
      <c r="J423" s="37">
        <f>SUMIFS(СВЦЭМ!$L$34:$L$777,СВЦЭМ!$A$34:$A$777,$A423,СВЦЭМ!$B$34:$B$777,J$401)+'СЕТ СН'!$F$13-'СЕТ СН'!$F$23</f>
        <v>24.082056820000048</v>
      </c>
      <c r="K423" s="37">
        <f>SUMIFS(СВЦЭМ!$L$34:$L$777,СВЦЭМ!$A$34:$A$777,$A423,СВЦЭМ!$B$34:$B$777,K$401)+'СЕТ СН'!$F$13-'СЕТ СН'!$F$23</f>
        <v>-19.252671090000035</v>
      </c>
      <c r="L423" s="37">
        <f>SUMIFS(СВЦЭМ!$L$34:$L$777,СВЦЭМ!$A$34:$A$777,$A423,СВЦЭМ!$B$34:$B$777,L$401)+'СЕТ СН'!$F$13-'СЕТ СН'!$F$23</f>
        <v>-87.933232710000027</v>
      </c>
      <c r="M423" s="37">
        <f>SUMIFS(СВЦЭМ!$L$34:$L$777,СВЦЭМ!$A$34:$A$777,$A423,СВЦЭМ!$B$34:$B$777,M$401)+'СЕТ СН'!$F$13-'СЕТ СН'!$F$23</f>
        <v>-98.33773862999999</v>
      </c>
      <c r="N423" s="37">
        <f>SUMIFS(СВЦЭМ!$L$34:$L$777,СВЦЭМ!$A$34:$A$777,$A423,СВЦЭМ!$B$34:$B$777,N$401)+'СЕТ СН'!$F$13-'СЕТ СН'!$F$23</f>
        <v>-99.266585309999982</v>
      </c>
      <c r="O423" s="37">
        <f>SUMIFS(СВЦЭМ!$L$34:$L$777,СВЦЭМ!$A$34:$A$777,$A423,СВЦЭМ!$B$34:$B$777,O$401)+'СЕТ СН'!$F$13-'СЕТ СН'!$F$23</f>
        <v>-100.31740230999998</v>
      </c>
      <c r="P423" s="37">
        <f>SUMIFS(СВЦЭМ!$L$34:$L$777,СВЦЭМ!$A$34:$A$777,$A423,СВЦЭМ!$B$34:$B$777,P$401)+'СЕТ СН'!$F$13-'СЕТ СН'!$F$23</f>
        <v>-99.81155431000002</v>
      </c>
      <c r="Q423" s="37">
        <f>SUMIFS(СВЦЭМ!$L$34:$L$777,СВЦЭМ!$A$34:$A$777,$A423,СВЦЭМ!$B$34:$B$777,Q$401)+'СЕТ СН'!$F$13-'СЕТ СН'!$F$23</f>
        <v>-101.38953058999999</v>
      </c>
      <c r="R423" s="37">
        <f>SUMIFS(СВЦЭМ!$L$34:$L$777,СВЦЭМ!$A$34:$A$777,$A423,СВЦЭМ!$B$34:$B$777,R$401)+'СЕТ СН'!$F$13-'СЕТ СН'!$F$23</f>
        <v>-100.61600238</v>
      </c>
      <c r="S423" s="37">
        <f>SUMIFS(СВЦЭМ!$L$34:$L$777,СВЦЭМ!$A$34:$A$777,$A423,СВЦЭМ!$B$34:$B$777,S$401)+'СЕТ СН'!$F$13-'СЕТ СН'!$F$23</f>
        <v>-103.41026219999998</v>
      </c>
      <c r="T423" s="37">
        <f>SUMIFS(СВЦЭМ!$L$34:$L$777,СВЦЭМ!$A$34:$A$777,$A423,СВЦЭМ!$B$34:$B$777,T$401)+'СЕТ СН'!$F$13-'СЕТ СН'!$F$23</f>
        <v>-93.748715469999979</v>
      </c>
      <c r="U423" s="37">
        <f>SUMIFS(СВЦЭМ!$L$34:$L$777,СВЦЭМ!$A$34:$A$777,$A423,СВЦЭМ!$B$34:$B$777,U$401)+'СЕТ СН'!$F$13-'СЕТ СН'!$F$23</f>
        <v>-93.177652239999986</v>
      </c>
      <c r="V423" s="37">
        <f>SUMIFS(СВЦЭМ!$L$34:$L$777,СВЦЭМ!$A$34:$A$777,$A423,СВЦЭМ!$B$34:$B$777,V$401)+'СЕТ СН'!$F$13-'СЕТ СН'!$F$23</f>
        <v>-91.72575556999999</v>
      </c>
      <c r="W423" s="37">
        <f>SUMIFS(СВЦЭМ!$L$34:$L$777,СВЦЭМ!$A$34:$A$777,$A423,СВЦЭМ!$B$34:$B$777,W$401)+'СЕТ СН'!$F$13-'СЕТ СН'!$F$23</f>
        <v>-42.526642639999977</v>
      </c>
      <c r="X423" s="37">
        <f>SUMIFS(СВЦЭМ!$L$34:$L$777,СВЦЭМ!$A$34:$A$777,$A423,СВЦЭМ!$B$34:$B$777,X$401)+'СЕТ СН'!$F$13-'СЕТ СН'!$F$23</f>
        <v>1.8608632599999737</v>
      </c>
      <c r="Y423" s="37">
        <f>SUMIFS(СВЦЭМ!$L$34:$L$777,СВЦЭМ!$A$34:$A$777,$A423,СВЦЭМ!$B$34:$B$777,Y$401)+'СЕТ СН'!$F$13-'СЕТ СН'!$F$23</f>
        <v>42.971338230000015</v>
      </c>
    </row>
    <row r="424" spans="1:25" ht="15.75" x14ac:dyDescent="0.2">
      <c r="A424" s="36">
        <f t="shared" si="11"/>
        <v>42970</v>
      </c>
      <c r="B424" s="37">
        <f>SUMIFS(СВЦЭМ!$L$34:$L$777,СВЦЭМ!$A$34:$A$777,$A424,СВЦЭМ!$B$34:$B$777,B$401)+'СЕТ СН'!$F$13-'СЕТ СН'!$F$23</f>
        <v>93.198498900000004</v>
      </c>
      <c r="C424" s="37">
        <f>SUMIFS(СВЦЭМ!$L$34:$L$777,СВЦЭМ!$A$34:$A$777,$A424,СВЦЭМ!$B$34:$B$777,C$401)+'СЕТ СН'!$F$13-'СЕТ СН'!$F$23</f>
        <v>85.797323559999995</v>
      </c>
      <c r="D424" s="37">
        <f>SUMIFS(СВЦЭМ!$L$34:$L$777,СВЦЭМ!$A$34:$A$777,$A424,СВЦЭМ!$B$34:$B$777,D$401)+'СЕТ СН'!$F$13-'СЕТ СН'!$F$23</f>
        <v>66.83795120000002</v>
      </c>
      <c r="E424" s="37">
        <f>SUMIFS(СВЦЭМ!$L$34:$L$777,СВЦЭМ!$A$34:$A$777,$A424,СВЦЭМ!$B$34:$B$777,E$401)+'СЕТ СН'!$F$13-'СЕТ СН'!$F$23</f>
        <v>62.649336329999983</v>
      </c>
      <c r="F424" s="37">
        <f>SUMIFS(СВЦЭМ!$L$34:$L$777,СВЦЭМ!$A$34:$A$777,$A424,СВЦЭМ!$B$34:$B$777,F$401)+'СЕТ СН'!$F$13-'СЕТ СН'!$F$23</f>
        <v>59.758933350000007</v>
      </c>
      <c r="G424" s="37">
        <f>SUMIFS(СВЦЭМ!$L$34:$L$777,СВЦЭМ!$A$34:$A$777,$A424,СВЦЭМ!$B$34:$B$777,G$401)+'СЕТ СН'!$F$13-'СЕТ СН'!$F$23</f>
        <v>105.50031003000004</v>
      </c>
      <c r="H424" s="37">
        <f>SUMIFS(СВЦЭМ!$L$34:$L$777,СВЦЭМ!$A$34:$A$777,$A424,СВЦЭМ!$B$34:$B$777,H$401)+'СЕТ СН'!$F$13-'СЕТ СН'!$F$23</f>
        <v>123.58892343000002</v>
      </c>
      <c r="I424" s="37">
        <f>SUMIFS(СВЦЭМ!$L$34:$L$777,СВЦЭМ!$A$34:$A$777,$A424,СВЦЭМ!$B$34:$B$777,I$401)+'СЕТ СН'!$F$13-'СЕТ СН'!$F$23</f>
        <v>80.74480589999996</v>
      </c>
      <c r="J424" s="37">
        <f>SUMIFS(СВЦЭМ!$L$34:$L$777,СВЦЭМ!$A$34:$A$777,$A424,СВЦЭМ!$B$34:$B$777,J$401)+'СЕТ СН'!$F$13-'СЕТ СН'!$F$23</f>
        <v>17.513730030000033</v>
      </c>
      <c r="K424" s="37">
        <f>SUMIFS(СВЦЭМ!$L$34:$L$777,СВЦЭМ!$A$34:$A$777,$A424,СВЦЭМ!$B$34:$B$777,K$401)+'СЕТ СН'!$F$13-'СЕТ СН'!$F$23</f>
        <v>-9.4111640800000487</v>
      </c>
      <c r="L424" s="37">
        <f>SUMIFS(СВЦЭМ!$L$34:$L$777,СВЦЭМ!$A$34:$A$777,$A424,СВЦЭМ!$B$34:$B$777,L$401)+'СЕТ СН'!$F$13-'СЕТ СН'!$F$23</f>
        <v>-64.568340730000045</v>
      </c>
      <c r="M424" s="37">
        <f>SUMIFS(СВЦЭМ!$L$34:$L$777,СВЦЭМ!$A$34:$A$777,$A424,СВЦЭМ!$B$34:$B$777,M$401)+'СЕТ СН'!$F$13-'СЕТ СН'!$F$23</f>
        <v>-89.737276109999982</v>
      </c>
      <c r="N424" s="37">
        <f>SUMIFS(СВЦЭМ!$L$34:$L$777,СВЦЭМ!$A$34:$A$777,$A424,СВЦЭМ!$B$34:$B$777,N$401)+'СЕТ СН'!$F$13-'СЕТ СН'!$F$23</f>
        <v>-85.002903129999993</v>
      </c>
      <c r="O424" s="37">
        <f>SUMIFS(СВЦЭМ!$L$34:$L$777,СВЦЭМ!$A$34:$A$777,$A424,СВЦЭМ!$B$34:$B$777,O$401)+'СЕТ СН'!$F$13-'СЕТ СН'!$F$23</f>
        <v>-88.711016640000025</v>
      </c>
      <c r="P424" s="37">
        <f>SUMIFS(СВЦЭМ!$L$34:$L$777,СВЦЭМ!$A$34:$A$777,$A424,СВЦЭМ!$B$34:$B$777,P$401)+'СЕТ СН'!$F$13-'СЕТ СН'!$F$23</f>
        <v>-89.78539859</v>
      </c>
      <c r="Q424" s="37">
        <f>SUMIFS(СВЦЭМ!$L$34:$L$777,СВЦЭМ!$A$34:$A$777,$A424,СВЦЭМ!$B$34:$B$777,Q$401)+'СЕТ СН'!$F$13-'СЕТ СН'!$F$23</f>
        <v>-90.188543770000024</v>
      </c>
      <c r="R424" s="37">
        <f>SUMIFS(СВЦЭМ!$L$34:$L$777,СВЦЭМ!$A$34:$A$777,$A424,СВЦЭМ!$B$34:$B$777,R$401)+'СЕТ СН'!$F$13-'СЕТ СН'!$F$23</f>
        <v>-90.607390529999975</v>
      </c>
      <c r="S424" s="37">
        <f>SUMIFS(СВЦЭМ!$L$34:$L$777,СВЦЭМ!$A$34:$A$777,$A424,СВЦЭМ!$B$34:$B$777,S$401)+'СЕТ СН'!$F$13-'СЕТ СН'!$F$23</f>
        <v>-98.43979195999998</v>
      </c>
      <c r="T424" s="37">
        <f>SUMIFS(СВЦЭМ!$L$34:$L$777,СВЦЭМ!$A$34:$A$777,$A424,СВЦЭМ!$B$34:$B$777,T$401)+'СЕТ СН'!$F$13-'СЕТ СН'!$F$23</f>
        <v>-84.670901560000004</v>
      </c>
      <c r="U424" s="37">
        <f>SUMIFS(СВЦЭМ!$L$34:$L$777,СВЦЭМ!$A$34:$A$777,$A424,СВЦЭМ!$B$34:$B$777,U$401)+'СЕТ СН'!$F$13-'СЕТ СН'!$F$23</f>
        <v>-83.453645160000008</v>
      </c>
      <c r="V424" s="37">
        <f>SUMIFS(СВЦЭМ!$L$34:$L$777,СВЦЭМ!$A$34:$A$777,$A424,СВЦЭМ!$B$34:$B$777,V$401)+'СЕТ СН'!$F$13-'СЕТ СН'!$F$23</f>
        <v>-78.748842130000014</v>
      </c>
      <c r="W424" s="37">
        <f>SUMIFS(СВЦЭМ!$L$34:$L$777,СВЦЭМ!$A$34:$A$777,$A424,СВЦЭМ!$B$34:$B$777,W$401)+'СЕТ СН'!$F$13-'СЕТ СН'!$F$23</f>
        <v>-42.422755570000049</v>
      </c>
      <c r="X424" s="37">
        <f>SUMIFS(СВЦЭМ!$L$34:$L$777,СВЦЭМ!$A$34:$A$777,$A424,СВЦЭМ!$B$34:$B$777,X$401)+'СЕТ СН'!$F$13-'СЕТ СН'!$F$23</f>
        <v>-26.326935260000027</v>
      </c>
      <c r="Y424" s="37">
        <f>SUMIFS(СВЦЭМ!$L$34:$L$777,СВЦЭМ!$A$34:$A$777,$A424,СВЦЭМ!$B$34:$B$777,Y$401)+'СЕТ СН'!$F$13-'СЕТ СН'!$F$23</f>
        <v>35.819254529999967</v>
      </c>
    </row>
    <row r="425" spans="1:25" ht="15.75" x14ac:dyDescent="0.2">
      <c r="A425" s="36">
        <f t="shared" si="11"/>
        <v>42971</v>
      </c>
      <c r="B425" s="37">
        <f>SUMIFS(СВЦЭМ!$L$34:$L$777,СВЦЭМ!$A$34:$A$777,$A425,СВЦЭМ!$B$34:$B$777,B$401)+'СЕТ СН'!$F$13-'СЕТ СН'!$F$23</f>
        <v>63.485014230000047</v>
      </c>
      <c r="C425" s="37">
        <f>SUMIFS(СВЦЭМ!$L$34:$L$777,СВЦЭМ!$A$34:$A$777,$A425,СВЦЭМ!$B$34:$B$777,C$401)+'СЕТ СН'!$F$13-'СЕТ СН'!$F$23</f>
        <v>89.445881249999957</v>
      </c>
      <c r="D425" s="37">
        <f>SUMIFS(СВЦЭМ!$L$34:$L$777,СВЦЭМ!$A$34:$A$777,$A425,СВЦЭМ!$B$34:$B$777,D$401)+'СЕТ СН'!$F$13-'СЕТ СН'!$F$23</f>
        <v>106.95845706</v>
      </c>
      <c r="E425" s="37">
        <f>SUMIFS(СВЦЭМ!$L$34:$L$777,СВЦЭМ!$A$34:$A$777,$A425,СВЦЭМ!$B$34:$B$777,E$401)+'СЕТ СН'!$F$13-'СЕТ СН'!$F$23</f>
        <v>132.80755356999998</v>
      </c>
      <c r="F425" s="37">
        <f>SUMIFS(СВЦЭМ!$L$34:$L$777,СВЦЭМ!$A$34:$A$777,$A425,СВЦЭМ!$B$34:$B$777,F$401)+'СЕТ СН'!$F$13-'СЕТ СН'!$F$23</f>
        <v>139.78990407000003</v>
      </c>
      <c r="G425" s="37">
        <f>SUMIFS(СВЦЭМ!$L$34:$L$777,СВЦЭМ!$A$34:$A$777,$A425,СВЦЭМ!$B$34:$B$777,G$401)+'СЕТ СН'!$F$13-'СЕТ СН'!$F$23</f>
        <v>109.9455944</v>
      </c>
      <c r="H425" s="37">
        <f>SUMIFS(СВЦЭМ!$L$34:$L$777,СВЦЭМ!$A$34:$A$777,$A425,СВЦЭМ!$B$34:$B$777,H$401)+'СЕТ СН'!$F$13-'СЕТ СН'!$F$23</f>
        <v>74.990304440000045</v>
      </c>
      <c r="I425" s="37">
        <f>SUMIFS(СВЦЭМ!$L$34:$L$777,СВЦЭМ!$A$34:$A$777,$A425,СВЦЭМ!$B$34:$B$777,I$401)+'СЕТ СН'!$F$13-'СЕТ СН'!$F$23</f>
        <v>56.832811259999971</v>
      </c>
      <c r="J425" s="37">
        <f>SUMIFS(СВЦЭМ!$L$34:$L$777,СВЦЭМ!$A$34:$A$777,$A425,СВЦЭМ!$B$34:$B$777,J$401)+'СЕТ СН'!$F$13-'СЕТ СН'!$F$23</f>
        <v>15.755468909999991</v>
      </c>
      <c r="K425" s="37">
        <f>SUMIFS(СВЦЭМ!$L$34:$L$777,СВЦЭМ!$A$34:$A$777,$A425,СВЦЭМ!$B$34:$B$777,K$401)+'СЕТ СН'!$F$13-'СЕТ СН'!$F$23</f>
        <v>-19.455043329999967</v>
      </c>
      <c r="L425" s="37">
        <f>SUMIFS(СВЦЭМ!$L$34:$L$777,СВЦЭМ!$A$34:$A$777,$A425,СВЦЭМ!$B$34:$B$777,L$401)+'СЕТ СН'!$F$13-'СЕТ СН'!$F$23</f>
        <v>-78.193105730000013</v>
      </c>
      <c r="M425" s="37">
        <f>SUMIFS(СВЦЭМ!$L$34:$L$777,СВЦЭМ!$A$34:$A$777,$A425,СВЦЭМ!$B$34:$B$777,M$401)+'СЕТ СН'!$F$13-'СЕТ СН'!$F$23</f>
        <v>-100.90731320999998</v>
      </c>
      <c r="N425" s="37">
        <f>SUMIFS(СВЦЭМ!$L$34:$L$777,СВЦЭМ!$A$34:$A$777,$A425,СВЦЭМ!$B$34:$B$777,N$401)+'СЕТ СН'!$F$13-'СЕТ СН'!$F$23</f>
        <v>-104.81331610000001</v>
      </c>
      <c r="O425" s="37">
        <f>SUMIFS(СВЦЭМ!$L$34:$L$777,СВЦЭМ!$A$34:$A$777,$A425,СВЦЭМ!$B$34:$B$777,O$401)+'СЕТ СН'!$F$13-'СЕТ СН'!$F$23</f>
        <v>-101.19093458999998</v>
      </c>
      <c r="P425" s="37">
        <f>SUMIFS(СВЦЭМ!$L$34:$L$777,СВЦЭМ!$A$34:$A$777,$A425,СВЦЭМ!$B$34:$B$777,P$401)+'СЕТ СН'!$F$13-'СЕТ СН'!$F$23</f>
        <v>-98.119951389999983</v>
      </c>
      <c r="Q425" s="37">
        <f>SUMIFS(СВЦЭМ!$L$34:$L$777,СВЦЭМ!$A$34:$A$777,$A425,СВЦЭМ!$B$34:$B$777,Q$401)+'СЕТ СН'!$F$13-'СЕТ СН'!$F$23</f>
        <v>-94.175801770000021</v>
      </c>
      <c r="R425" s="37">
        <f>SUMIFS(СВЦЭМ!$L$34:$L$777,СВЦЭМ!$A$34:$A$777,$A425,СВЦЭМ!$B$34:$B$777,R$401)+'СЕТ СН'!$F$13-'СЕТ СН'!$F$23</f>
        <v>-96.207364439999992</v>
      </c>
      <c r="S425" s="37">
        <f>SUMIFS(СВЦЭМ!$L$34:$L$777,СВЦЭМ!$A$34:$A$777,$A425,СВЦЭМ!$B$34:$B$777,S$401)+'СЕТ СН'!$F$13-'СЕТ СН'!$F$23</f>
        <v>-101.03965793999998</v>
      </c>
      <c r="T425" s="37">
        <f>SUMIFS(СВЦЭМ!$L$34:$L$777,СВЦЭМ!$A$34:$A$777,$A425,СВЦЭМ!$B$34:$B$777,T$401)+'СЕТ СН'!$F$13-'СЕТ СН'!$F$23</f>
        <v>-103.34380499000002</v>
      </c>
      <c r="U425" s="37">
        <f>SUMIFS(СВЦЭМ!$L$34:$L$777,СВЦЭМ!$A$34:$A$777,$A425,СВЦЭМ!$B$34:$B$777,U$401)+'СЕТ СН'!$F$13-'СЕТ СН'!$F$23</f>
        <v>-103.74467300999999</v>
      </c>
      <c r="V425" s="37">
        <f>SUMIFS(СВЦЭМ!$L$34:$L$777,СВЦЭМ!$A$34:$A$777,$A425,СВЦЭМ!$B$34:$B$777,V$401)+'СЕТ СН'!$F$13-'СЕТ СН'!$F$23</f>
        <v>-75.669279749999987</v>
      </c>
      <c r="W425" s="37">
        <f>SUMIFS(СВЦЭМ!$L$34:$L$777,СВЦЭМ!$A$34:$A$777,$A425,СВЦЭМ!$B$34:$B$777,W$401)+'СЕТ СН'!$F$13-'СЕТ СН'!$F$23</f>
        <v>-22.856649899999979</v>
      </c>
      <c r="X425" s="37">
        <f>SUMIFS(СВЦЭМ!$L$34:$L$777,СВЦЭМ!$A$34:$A$777,$A425,СВЦЭМ!$B$34:$B$777,X$401)+'СЕТ СН'!$F$13-'СЕТ СН'!$F$23</f>
        <v>-12.109132799999998</v>
      </c>
      <c r="Y425" s="37">
        <f>SUMIFS(СВЦЭМ!$L$34:$L$777,СВЦЭМ!$A$34:$A$777,$A425,СВЦЭМ!$B$34:$B$777,Y$401)+'СЕТ СН'!$F$13-'СЕТ СН'!$F$23</f>
        <v>20.464676380000014</v>
      </c>
    </row>
    <row r="426" spans="1:25" ht="15.75" x14ac:dyDescent="0.2">
      <c r="A426" s="36">
        <f t="shared" si="11"/>
        <v>42972</v>
      </c>
      <c r="B426" s="37">
        <f>SUMIFS(СВЦЭМ!$L$34:$L$777,СВЦЭМ!$A$34:$A$777,$A426,СВЦЭМ!$B$34:$B$777,B$401)+'СЕТ СН'!$F$13-'СЕТ СН'!$F$23</f>
        <v>60.808533710000006</v>
      </c>
      <c r="C426" s="37">
        <f>SUMIFS(СВЦЭМ!$L$34:$L$777,СВЦЭМ!$A$34:$A$777,$A426,СВЦЭМ!$B$34:$B$777,C$401)+'СЕТ СН'!$F$13-'СЕТ СН'!$F$23</f>
        <v>100.74939102999997</v>
      </c>
      <c r="D426" s="37">
        <f>SUMIFS(СВЦЭМ!$L$34:$L$777,СВЦЭМ!$A$34:$A$777,$A426,СВЦЭМ!$B$34:$B$777,D$401)+'СЕТ СН'!$F$13-'СЕТ СН'!$F$23</f>
        <v>118.52787918000001</v>
      </c>
      <c r="E426" s="37">
        <f>SUMIFS(СВЦЭМ!$L$34:$L$777,СВЦЭМ!$A$34:$A$777,$A426,СВЦЭМ!$B$34:$B$777,E$401)+'СЕТ СН'!$F$13-'СЕТ СН'!$F$23</f>
        <v>125.95321260000003</v>
      </c>
      <c r="F426" s="37">
        <f>SUMIFS(СВЦЭМ!$L$34:$L$777,СВЦЭМ!$A$34:$A$777,$A426,СВЦЭМ!$B$34:$B$777,F$401)+'СЕТ СН'!$F$13-'СЕТ СН'!$F$23</f>
        <v>129.48088150000001</v>
      </c>
      <c r="G426" s="37">
        <f>SUMIFS(СВЦЭМ!$L$34:$L$777,СВЦЭМ!$A$34:$A$777,$A426,СВЦЭМ!$B$34:$B$777,G$401)+'СЕТ СН'!$F$13-'СЕТ СН'!$F$23</f>
        <v>121.95728604999999</v>
      </c>
      <c r="H426" s="37">
        <f>SUMIFS(СВЦЭМ!$L$34:$L$777,СВЦЭМ!$A$34:$A$777,$A426,СВЦЭМ!$B$34:$B$777,H$401)+'СЕТ СН'!$F$13-'СЕТ СН'!$F$23</f>
        <v>84.78743830999997</v>
      </c>
      <c r="I426" s="37">
        <f>SUMIFS(СВЦЭМ!$L$34:$L$777,СВЦЭМ!$A$34:$A$777,$A426,СВЦЭМ!$B$34:$B$777,I$401)+'СЕТ СН'!$F$13-'СЕТ СН'!$F$23</f>
        <v>43.630866889999993</v>
      </c>
      <c r="J426" s="37">
        <f>SUMIFS(СВЦЭМ!$L$34:$L$777,СВЦЭМ!$A$34:$A$777,$A426,СВЦЭМ!$B$34:$B$777,J$401)+'СЕТ СН'!$F$13-'СЕТ СН'!$F$23</f>
        <v>6.8391540300000315</v>
      </c>
      <c r="K426" s="37">
        <f>SUMIFS(СВЦЭМ!$L$34:$L$777,СВЦЭМ!$A$34:$A$777,$A426,СВЦЭМ!$B$34:$B$777,K$401)+'СЕТ СН'!$F$13-'СЕТ СН'!$F$23</f>
        <v>-33.895624210000051</v>
      </c>
      <c r="L426" s="37">
        <f>SUMIFS(СВЦЭМ!$L$34:$L$777,СВЦЭМ!$A$34:$A$777,$A426,СВЦЭМ!$B$34:$B$777,L$401)+'СЕТ СН'!$F$13-'СЕТ СН'!$F$23</f>
        <v>-92.15720515999999</v>
      </c>
      <c r="M426" s="37">
        <f>SUMIFS(СВЦЭМ!$L$34:$L$777,СВЦЭМ!$A$34:$A$777,$A426,СВЦЭМ!$B$34:$B$777,M$401)+'СЕТ СН'!$F$13-'СЕТ СН'!$F$23</f>
        <v>-110.79975358000002</v>
      </c>
      <c r="N426" s="37">
        <f>SUMIFS(СВЦЭМ!$L$34:$L$777,СВЦЭМ!$A$34:$A$777,$A426,СВЦЭМ!$B$34:$B$777,N$401)+'СЕТ СН'!$F$13-'СЕТ СН'!$F$23</f>
        <v>-116.70778373000002</v>
      </c>
      <c r="O426" s="37">
        <f>SUMIFS(СВЦЭМ!$L$34:$L$777,СВЦЭМ!$A$34:$A$777,$A426,СВЦЭМ!$B$34:$B$777,O$401)+'СЕТ СН'!$F$13-'СЕТ СН'!$F$23</f>
        <v>-117.28852303000002</v>
      </c>
      <c r="P426" s="37">
        <f>SUMIFS(СВЦЭМ!$L$34:$L$777,СВЦЭМ!$A$34:$A$777,$A426,СВЦЭМ!$B$34:$B$777,P$401)+'СЕТ СН'!$F$13-'СЕТ СН'!$F$23</f>
        <v>-112.44131418000001</v>
      </c>
      <c r="Q426" s="37">
        <f>SUMIFS(СВЦЭМ!$L$34:$L$777,СВЦЭМ!$A$34:$A$777,$A426,СВЦЭМ!$B$34:$B$777,Q$401)+'СЕТ СН'!$F$13-'СЕТ СН'!$F$23</f>
        <v>-107.35204302</v>
      </c>
      <c r="R426" s="37">
        <f>SUMIFS(СВЦЭМ!$L$34:$L$777,СВЦЭМ!$A$34:$A$777,$A426,СВЦЭМ!$B$34:$B$777,R$401)+'СЕТ СН'!$F$13-'СЕТ СН'!$F$23</f>
        <v>-103.03919397999999</v>
      </c>
      <c r="S426" s="37">
        <f>SUMIFS(СВЦЭМ!$L$34:$L$777,СВЦЭМ!$A$34:$A$777,$A426,СВЦЭМ!$B$34:$B$777,S$401)+'СЕТ СН'!$F$13-'СЕТ СН'!$F$23</f>
        <v>-108.95797463000002</v>
      </c>
      <c r="T426" s="37">
        <f>SUMIFS(СВЦЭМ!$L$34:$L$777,СВЦЭМ!$A$34:$A$777,$A426,СВЦЭМ!$B$34:$B$777,T$401)+'СЕТ СН'!$F$13-'СЕТ СН'!$F$23</f>
        <v>-105.41623929000002</v>
      </c>
      <c r="U426" s="37">
        <f>SUMIFS(СВЦЭМ!$L$34:$L$777,СВЦЭМ!$A$34:$A$777,$A426,СВЦЭМ!$B$34:$B$777,U$401)+'СЕТ СН'!$F$13-'СЕТ СН'!$F$23</f>
        <v>-103.40163129000001</v>
      </c>
      <c r="V426" s="37">
        <f>SUMIFS(СВЦЭМ!$L$34:$L$777,СВЦЭМ!$A$34:$A$777,$A426,СВЦЭМ!$B$34:$B$777,V$401)+'СЕТ СН'!$F$13-'СЕТ СН'!$F$23</f>
        <v>-79.00529591999998</v>
      </c>
      <c r="W426" s="37">
        <f>SUMIFS(СВЦЭМ!$L$34:$L$777,СВЦЭМ!$A$34:$A$777,$A426,СВЦЭМ!$B$34:$B$777,W$401)+'СЕТ СН'!$F$13-'СЕТ СН'!$F$23</f>
        <v>-35.702064790000009</v>
      </c>
      <c r="X426" s="37">
        <f>SUMIFS(СВЦЭМ!$L$34:$L$777,СВЦЭМ!$A$34:$A$777,$A426,СВЦЭМ!$B$34:$B$777,X$401)+'СЕТ СН'!$F$13-'СЕТ СН'!$F$23</f>
        <v>6.946380989999966</v>
      </c>
      <c r="Y426" s="37">
        <f>SUMIFS(СВЦЭМ!$L$34:$L$777,СВЦЭМ!$A$34:$A$777,$A426,СВЦЭМ!$B$34:$B$777,Y$401)+'СЕТ СН'!$F$13-'СЕТ СН'!$F$23</f>
        <v>38.230353209999976</v>
      </c>
    </row>
    <row r="427" spans="1:25" ht="15.75" x14ac:dyDescent="0.2">
      <c r="A427" s="36">
        <f t="shared" si="11"/>
        <v>42973</v>
      </c>
      <c r="B427" s="37">
        <f>SUMIFS(СВЦЭМ!$L$34:$L$777,СВЦЭМ!$A$34:$A$777,$A427,СВЦЭМ!$B$34:$B$777,B$401)+'СЕТ СН'!$F$13-'СЕТ СН'!$F$23</f>
        <v>33.138418139999999</v>
      </c>
      <c r="C427" s="37">
        <f>SUMIFS(СВЦЭМ!$L$34:$L$777,СВЦЭМ!$A$34:$A$777,$A427,СВЦЭМ!$B$34:$B$777,C$401)+'СЕТ СН'!$F$13-'СЕТ СН'!$F$23</f>
        <v>66.945047039999963</v>
      </c>
      <c r="D427" s="37">
        <f>SUMIFS(СВЦЭМ!$L$34:$L$777,СВЦЭМ!$A$34:$A$777,$A427,СВЦЭМ!$B$34:$B$777,D$401)+'СЕТ СН'!$F$13-'СЕТ СН'!$F$23</f>
        <v>88.476920850000056</v>
      </c>
      <c r="E427" s="37">
        <f>SUMIFS(СВЦЭМ!$L$34:$L$777,СВЦЭМ!$A$34:$A$777,$A427,СВЦЭМ!$B$34:$B$777,E$401)+'СЕТ СН'!$F$13-'СЕТ СН'!$F$23</f>
        <v>97.987100120000036</v>
      </c>
      <c r="F427" s="37">
        <f>SUMIFS(СВЦЭМ!$L$34:$L$777,СВЦЭМ!$A$34:$A$777,$A427,СВЦЭМ!$B$34:$B$777,F$401)+'СЕТ СН'!$F$13-'СЕТ СН'!$F$23</f>
        <v>102.50381545000005</v>
      </c>
      <c r="G427" s="37">
        <f>SUMIFS(СВЦЭМ!$L$34:$L$777,СВЦЭМ!$A$34:$A$777,$A427,СВЦЭМ!$B$34:$B$777,G$401)+'СЕТ СН'!$F$13-'СЕТ СН'!$F$23</f>
        <v>97.794438190000051</v>
      </c>
      <c r="H427" s="37">
        <f>SUMIFS(СВЦЭМ!$L$34:$L$777,СВЦЭМ!$A$34:$A$777,$A427,СВЦЭМ!$B$34:$B$777,H$401)+'СЕТ СН'!$F$13-'СЕТ СН'!$F$23</f>
        <v>84.757585830000039</v>
      </c>
      <c r="I427" s="37">
        <f>SUMIFS(СВЦЭМ!$L$34:$L$777,СВЦЭМ!$A$34:$A$777,$A427,СВЦЭМ!$B$34:$B$777,I$401)+'СЕТ СН'!$F$13-'СЕТ СН'!$F$23</f>
        <v>77.12051421000001</v>
      </c>
      <c r="J427" s="37">
        <f>SUMIFS(СВЦЭМ!$L$34:$L$777,СВЦЭМ!$A$34:$A$777,$A427,СВЦЭМ!$B$34:$B$777,J$401)+'СЕТ СН'!$F$13-'СЕТ СН'!$F$23</f>
        <v>22.272203549999972</v>
      </c>
      <c r="K427" s="37">
        <f>SUMIFS(СВЦЭМ!$L$34:$L$777,СВЦЭМ!$A$34:$A$777,$A427,СВЦЭМ!$B$34:$B$777,K$401)+'СЕТ СН'!$F$13-'СЕТ СН'!$F$23</f>
        <v>-26.990591920000043</v>
      </c>
      <c r="L427" s="37">
        <f>SUMIFS(СВЦЭМ!$L$34:$L$777,СВЦЭМ!$A$34:$A$777,$A427,СВЦЭМ!$B$34:$B$777,L$401)+'СЕТ СН'!$F$13-'СЕТ СН'!$F$23</f>
        <v>-101.94071882999998</v>
      </c>
      <c r="M427" s="37">
        <f>SUMIFS(СВЦЭМ!$L$34:$L$777,СВЦЭМ!$A$34:$A$777,$A427,СВЦЭМ!$B$34:$B$777,M$401)+'СЕТ СН'!$F$13-'СЕТ СН'!$F$23</f>
        <v>-126.47857852999999</v>
      </c>
      <c r="N427" s="37">
        <f>SUMIFS(СВЦЭМ!$L$34:$L$777,СВЦЭМ!$A$34:$A$777,$A427,СВЦЭМ!$B$34:$B$777,N$401)+'СЕТ СН'!$F$13-'СЕТ СН'!$F$23</f>
        <v>-121.17151242</v>
      </c>
      <c r="O427" s="37">
        <f>SUMIFS(СВЦЭМ!$L$34:$L$777,СВЦЭМ!$A$34:$A$777,$A427,СВЦЭМ!$B$34:$B$777,O$401)+'СЕТ СН'!$F$13-'СЕТ СН'!$F$23</f>
        <v>-123.06449588999999</v>
      </c>
      <c r="P427" s="37">
        <f>SUMIFS(СВЦЭМ!$L$34:$L$777,СВЦЭМ!$A$34:$A$777,$A427,СВЦЭМ!$B$34:$B$777,P$401)+'СЕТ СН'!$F$13-'СЕТ СН'!$F$23</f>
        <v>-120.19002296000002</v>
      </c>
      <c r="Q427" s="37">
        <f>SUMIFS(СВЦЭМ!$L$34:$L$777,СВЦЭМ!$A$34:$A$777,$A427,СВЦЭМ!$B$34:$B$777,Q$401)+'СЕТ СН'!$F$13-'СЕТ СН'!$F$23</f>
        <v>-117.75399591000001</v>
      </c>
      <c r="R427" s="37">
        <f>SUMIFS(СВЦЭМ!$L$34:$L$777,СВЦЭМ!$A$34:$A$777,$A427,СВЦЭМ!$B$34:$B$777,R$401)+'СЕТ СН'!$F$13-'СЕТ СН'!$F$23</f>
        <v>-116.16849758000001</v>
      </c>
      <c r="S427" s="37">
        <f>SUMIFS(СВЦЭМ!$L$34:$L$777,СВЦЭМ!$A$34:$A$777,$A427,СВЦЭМ!$B$34:$B$777,S$401)+'СЕТ СН'!$F$13-'СЕТ СН'!$F$23</f>
        <v>-125.14644367</v>
      </c>
      <c r="T427" s="37">
        <f>SUMIFS(СВЦЭМ!$L$34:$L$777,СВЦЭМ!$A$34:$A$777,$A427,СВЦЭМ!$B$34:$B$777,T$401)+'СЕТ СН'!$F$13-'СЕТ СН'!$F$23</f>
        <v>-121.60587958999997</v>
      </c>
      <c r="U427" s="37">
        <f>SUMIFS(СВЦЭМ!$L$34:$L$777,СВЦЭМ!$A$34:$A$777,$A427,СВЦЭМ!$B$34:$B$777,U$401)+'СЕТ СН'!$F$13-'СЕТ СН'!$F$23</f>
        <v>-116.60683869000002</v>
      </c>
      <c r="V427" s="37">
        <f>SUMIFS(СВЦЭМ!$L$34:$L$777,СВЦЭМ!$A$34:$A$777,$A427,СВЦЭМ!$B$34:$B$777,V$401)+'СЕТ СН'!$F$13-'СЕТ СН'!$F$23</f>
        <v>-100.49355965000001</v>
      </c>
      <c r="W427" s="37">
        <f>SUMIFS(СВЦЭМ!$L$34:$L$777,СВЦЭМ!$A$34:$A$777,$A427,СВЦЭМ!$B$34:$B$777,W$401)+'СЕТ СН'!$F$13-'СЕТ СН'!$F$23</f>
        <v>-29.759056770000029</v>
      </c>
      <c r="X427" s="37">
        <f>SUMIFS(СВЦЭМ!$L$34:$L$777,СВЦЭМ!$A$34:$A$777,$A427,СВЦЭМ!$B$34:$B$777,X$401)+'СЕТ СН'!$F$13-'СЕТ СН'!$F$23</f>
        <v>-4.1563182899999447</v>
      </c>
      <c r="Y427" s="37">
        <f>SUMIFS(СВЦЭМ!$L$34:$L$777,СВЦЭМ!$A$34:$A$777,$A427,СВЦЭМ!$B$34:$B$777,Y$401)+'СЕТ СН'!$F$13-'СЕТ СН'!$F$23</f>
        <v>26.658158049999997</v>
      </c>
    </row>
    <row r="428" spans="1:25" ht="15.75" x14ac:dyDescent="0.2">
      <c r="A428" s="36">
        <f t="shared" si="11"/>
        <v>42974</v>
      </c>
      <c r="B428" s="37">
        <f>SUMIFS(СВЦЭМ!$L$34:$L$777,СВЦЭМ!$A$34:$A$777,$A428,СВЦЭМ!$B$34:$B$777,B$401)+'СЕТ СН'!$F$13-'СЕТ СН'!$F$23</f>
        <v>76.544433959999992</v>
      </c>
      <c r="C428" s="37">
        <f>SUMIFS(СВЦЭМ!$L$34:$L$777,СВЦЭМ!$A$34:$A$777,$A428,СВЦЭМ!$B$34:$B$777,C$401)+'СЕТ СН'!$F$13-'СЕТ СН'!$F$23</f>
        <v>83.197162010000056</v>
      </c>
      <c r="D428" s="37">
        <f>SUMIFS(СВЦЭМ!$L$34:$L$777,СВЦЭМ!$A$34:$A$777,$A428,СВЦЭМ!$B$34:$B$777,D$401)+'СЕТ СН'!$F$13-'СЕТ СН'!$F$23</f>
        <v>103.79812963999996</v>
      </c>
      <c r="E428" s="37">
        <f>SUMIFS(СВЦЭМ!$L$34:$L$777,СВЦЭМ!$A$34:$A$777,$A428,СВЦЭМ!$B$34:$B$777,E$401)+'СЕТ СН'!$F$13-'СЕТ СН'!$F$23</f>
        <v>120.39978986999995</v>
      </c>
      <c r="F428" s="37">
        <f>SUMIFS(СВЦЭМ!$L$34:$L$777,СВЦЭМ!$A$34:$A$777,$A428,СВЦЭМ!$B$34:$B$777,F$401)+'СЕТ СН'!$F$13-'СЕТ СН'!$F$23</f>
        <v>128.52418255999999</v>
      </c>
      <c r="G428" s="37">
        <f>SUMIFS(СВЦЭМ!$L$34:$L$777,СВЦЭМ!$A$34:$A$777,$A428,СВЦЭМ!$B$34:$B$777,G$401)+'СЕТ СН'!$F$13-'СЕТ СН'!$F$23</f>
        <v>127.34305513000004</v>
      </c>
      <c r="H428" s="37">
        <f>SUMIFS(СВЦЭМ!$L$34:$L$777,СВЦЭМ!$A$34:$A$777,$A428,СВЦЭМ!$B$34:$B$777,H$401)+'СЕТ СН'!$F$13-'СЕТ СН'!$F$23</f>
        <v>106.04663780999999</v>
      </c>
      <c r="I428" s="37">
        <f>SUMIFS(СВЦЭМ!$L$34:$L$777,СВЦЭМ!$A$34:$A$777,$A428,СВЦЭМ!$B$34:$B$777,I$401)+'СЕТ СН'!$F$13-'СЕТ СН'!$F$23</f>
        <v>84.984225580000043</v>
      </c>
      <c r="J428" s="37">
        <f>SUMIFS(СВЦЭМ!$L$34:$L$777,СВЦЭМ!$A$34:$A$777,$A428,СВЦЭМ!$B$34:$B$777,J$401)+'СЕТ СН'!$F$13-'СЕТ СН'!$F$23</f>
        <v>36.171771860000035</v>
      </c>
      <c r="K428" s="37">
        <f>SUMIFS(СВЦЭМ!$L$34:$L$777,СВЦЭМ!$A$34:$A$777,$A428,СВЦЭМ!$B$34:$B$777,K$401)+'СЕТ СН'!$F$13-'СЕТ СН'!$F$23</f>
        <v>-24.918712840000012</v>
      </c>
      <c r="L428" s="37">
        <f>SUMIFS(СВЦЭМ!$L$34:$L$777,СВЦЭМ!$A$34:$A$777,$A428,СВЦЭМ!$B$34:$B$777,L$401)+'СЕТ СН'!$F$13-'СЕТ СН'!$F$23</f>
        <v>-106.88340713000002</v>
      </c>
      <c r="M428" s="37">
        <f>SUMIFS(СВЦЭМ!$L$34:$L$777,СВЦЭМ!$A$34:$A$777,$A428,СВЦЭМ!$B$34:$B$777,M$401)+'СЕТ СН'!$F$13-'СЕТ СН'!$F$23</f>
        <v>-124.69608319000002</v>
      </c>
      <c r="N428" s="37">
        <f>SUMIFS(СВЦЭМ!$L$34:$L$777,СВЦЭМ!$A$34:$A$777,$A428,СВЦЭМ!$B$34:$B$777,N$401)+'СЕТ СН'!$F$13-'СЕТ СН'!$F$23</f>
        <v>-126.47307795</v>
      </c>
      <c r="O428" s="37">
        <f>SUMIFS(СВЦЭМ!$L$34:$L$777,СВЦЭМ!$A$34:$A$777,$A428,СВЦЭМ!$B$34:$B$777,O$401)+'СЕТ СН'!$F$13-'СЕТ СН'!$F$23</f>
        <v>-128.28071318000002</v>
      </c>
      <c r="P428" s="37">
        <f>SUMIFS(СВЦЭМ!$L$34:$L$777,СВЦЭМ!$A$34:$A$777,$A428,СВЦЭМ!$B$34:$B$777,P$401)+'СЕТ СН'!$F$13-'СЕТ СН'!$F$23</f>
        <v>-118.47555461000002</v>
      </c>
      <c r="Q428" s="37">
        <f>SUMIFS(СВЦЭМ!$L$34:$L$777,СВЦЭМ!$A$34:$A$777,$A428,СВЦЭМ!$B$34:$B$777,Q$401)+'СЕТ СН'!$F$13-'СЕТ СН'!$F$23</f>
        <v>-119.86438131</v>
      </c>
      <c r="R428" s="37">
        <f>SUMIFS(СВЦЭМ!$L$34:$L$777,СВЦЭМ!$A$34:$A$777,$A428,СВЦЭМ!$B$34:$B$777,R$401)+'СЕТ СН'!$F$13-'СЕТ СН'!$F$23</f>
        <v>-120.48019425000001</v>
      </c>
      <c r="S428" s="37">
        <f>SUMIFS(СВЦЭМ!$L$34:$L$777,СВЦЭМ!$A$34:$A$777,$A428,СВЦЭМ!$B$34:$B$777,S$401)+'СЕТ СН'!$F$13-'СЕТ СН'!$F$23</f>
        <v>-120.75720767000001</v>
      </c>
      <c r="T428" s="37">
        <f>SUMIFS(СВЦЭМ!$L$34:$L$777,СВЦЭМ!$A$34:$A$777,$A428,СВЦЭМ!$B$34:$B$777,T$401)+'СЕТ СН'!$F$13-'СЕТ СН'!$F$23</f>
        <v>-120.97295427</v>
      </c>
      <c r="U428" s="37">
        <f>SUMIFS(СВЦЭМ!$L$34:$L$777,СВЦЭМ!$A$34:$A$777,$A428,СВЦЭМ!$B$34:$B$777,U$401)+'СЕТ СН'!$F$13-'СЕТ СН'!$F$23</f>
        <v>-124.28551818</v>
      </c>
      <c r="V428" s="37">
        <f>SUMIFS(СВЦЭМ!$L$34:$L$777,СВЦЭМ!$A$34:$A$777,$A428,СВЦЭМ!$B$34:$B$777,V$401)+'СЕТ СН'!$F$13-'СЕТ СН'!$F$23</f>
        <v>-125.15338752999997</v>
      </c>
      <c r="W428" s="37">
        <f>SUMIFS(СВЦЭМ!$L$34:$L$777,СВЦЭМ!$A$34:$A$777,$A428,СВЦЭМ!$B$34:$B$777,W$401)+'СЕТ СН'!$F$13-'СЕТ СН'!$F$23</f>
        <v>-90.751132949999999</v>
      </c>
      <c r="X428" s="37">
        <f>SUMIFS(СВЦЭМ!$L$34:$L$777,СВЦЭМ!$A$34:$A$777,$A428,СВЦЭМ!$B$34:$B$777,X$401)+'СЕТ СН'!$F$13-'СЕТ СН'!$F$23</f>
        <v>-41.845136969999999</v>
      </c>
      <c r="Y428" s="37">
        <f>SUMIFS(СВЦЭМ!$L$34:$L$777,СВЦЭМ!$A$34:$A$777,$A428,СВЦЭМ!$B$34:$B$777,Y$401)+'СЕТ СН'!$F$13-'СЕТ СН'!$F$23</f>
        <v>2.3652146900000162</v>
      </c>
    </row>
    <row r="429" spans="1:25" ht="15.75" x14ac:dyDescent="0.2">
      <c r="A429" s="36">
        <f t="shared" si="11"/>
        <v>42975</v>
      </c>
      <c r="B429" s="37">
        <f>SUMIFS(СВЦЭМ!$L$34:$L$777,СВЦЭМ!$A$34:$A$777,$A429,СВЦЭМ!$B$34:$B$777,B$401)+'СЕТ СН'!$F$13-'СЕТ СН'!$F$23</f>
        <v>72.542894290000049</v>
      </c>
      <c r="C429" s="37">
        <f>SUMIFS(СВЦЭМ!$L$34:$L$777,СВЦЭМ!$A$34:$A$777,$A429,СВЦЭМ!$B$34:$B$777,C$401)+'СЕТ СН'!$F$13-'СЕТ СН'!$F$23</f>
        <v>111.11423638999997</v>
      </c>
      <c r="D429" s="37">
        <f>SUMIFS(СВЦЭМ!$L$34:$L$777,СВЦЭМ!$A$34:$A$777,$A429,СВЦЭМ!$B$34:$B$777,D$401)+'СЕТ СН'!$F$13-'СЕТ СН'!$F$23</f>
        <v>135.61513687000001</v>
      </c>
      <c r="E429" s="37">
        <f>SUMIFS(СВЦЭМ!$L$34:$L$777,СВЦЭМ!$A$34:$A$777,$A429,СВЦЭМ!$B$34:$B$777,E$401)+'СЕТ СН'!$F$13-'СЕТ СН'!$F$23</f>
        <v>138.29352870000002</v>
      </c>
      <c r="F429" s="37">
        <f>SUMIFS(СВЦЭМ!$L$34:$L$777,СВЦЭМ!$A$34:$A$777,$A429,СВЦЭМ!$B$34:$B$777,F$401)+'СЕТ СН'!$F$13-'СЕТ СН'!$F$23</f>
        <v>152.35766489000002</v>
      </c>
      <c r="G429" s="37">
        <f>SUMIFS(СВЦЭМ!$L$34:$L$777,СВЦЭМ!$A$34:$A$777,$A429,СВЦЭМ!$B$34:$B$777,G$401)+'СЕТ СН'!$F$13-'СЕТ СН'!$F$23</f>
        <v>140.10672423999995</v>
      </c>
      <c r="H429" s="37">
        <f>SUMIFS(СВЦЭМ!$L$34:$L$777,СВЦЭМ!$A$34:$A$777,$A429,СВЦЭМ!$B$34:$B$777,H$401)+'СЕТ СН'!$F$13-'СЕТ СН'!$F$23</f>
        <v>115.35949579999999</v>
      </c>
      <c r="I429" s="37">
        <f>SUMIFS(СВЦЭМ!$L$34:$L$777,СВЦЭМ!$A$34:$A$777,$A429,СВЦЭМ!$B$34:$B$777,I$401)+'СЕТ СН'!$F$13-'СЕТ СН'!$F$23</f>
        <v>70.589061489999949</v>
      </c>
      <c r="J429" s="37">
        <f>SUMIFS(СВЦЭМ!$L$34:$L$777,СВЦЭМ!$A$34:$A$777,$A429,СВЦЭМ!$B$34:$B$777,J$401)+'СЕТ СН'!$F$13-'СЕТ СН'!$F$23</f>
        <v>24.987761159999991</v>
      </c>
      <c r="K429" s="37">
        <f>SUMIFS(СВЦЭМ!$L$34:$L$777,СВЦЭМ!$A$34:$A$777,$A429,СВЦЭМ!$B$34:$B$777,K$401)+'СЕТ СН'!$F$13-'СЕТ СН'!$F$23</f>
        <v>-28.744543619999945</v>
      </c>
      <c r="L429" s="37">
        <f>SUMIFS(СВЦЭМ!$L$34:$L$777,СВЦЭМ!$A$34:$A$777,$A429,СВЦЭМ!$B$34:$B$777,L$401)+'СЕТ СН'!$F$13-'СЕТ СН'!$F$23</f>
        <v>-92.781038099999989</v>
      </c>
      <c r="M429" s="37">
        <f>SUMIFS(СВЦЭМ!$L$34:$L$777,СВЦЭМ!$A$34:$A$777,$A429,СВЦЭМ!$B$34:$B$777,M$401)+'СЕТ СН'!$F$13-'СЕТ СН'!$F$23</f>
        <v>-108.82614761999997</v>
      </c>
      <c r="N429" s="37">
        <f>SUMIFS(СВЦЭМ!$L$34:$L$777,СВЦЭМ!$A$34:$A$777,$A429,СВЦЭМ!$B$34:$B$777,N$401)+'СЕТ СН'!$F$13-'СЕТ СН'!$F$23</f>
        <v>-107.20912758999998</v>
      </c>
      <c r="O429" s="37">
        <f>SUMIFS(СВЦЭМ!$L$34:$L$777,СВЦЭМ!$A$34:$A$777,$A429,СВЦЭМ!$B$34:$B$777,O$401)+'СЕТ СН'!$F$13-'СЕТ СН'!$F$23</f>
        <v>-108.85501033999998</v>
      </c>
      <c r="P429" s="37">
        <f>SUMIFS(СВЦЭМ!$L$34:$L$777,СВЦЭМ!$A$34:$A$777,$A429,СВЦЭМ!$B$34:$B$777,P$401)+'СЕТ СН'!$F$13-'СЕТ СН'!$F$23</f>
        <v>-109.17180381999998</v>
      </c>
      <c r="Q429" s="37">
        <f>SUMIFS(СВЦЭМ!$L$34:$L$777,СВЦЭМ!$A$34:$A$777,$A429,СВЦЭМ!$B$34:$B$777,Q$401)+'СЕТ СН'!$F$13-'СЕТ СН'!$F$23</f>
        <v>-107.17100132000002</v>
      </c>
      <c r="R429" s="37">
        <f>SUMIFS(СВЦЭМ!$L$34:$L$777,СВЦЭМ!$A$34:$A$777,$A429,СВЦЭМ!$B$34:$B$777,R$401)+'СЕТ СН'!$F$13-'СЕТ СН'!$F$23</f>
        <v>-105.54792055000001</v>
      </c>
      <c r="S429" s="37">
        <f>SUMIFS(СВЦЭМ!$L$34:$L$777,СВЦЭМ!$A$34:$A$777,$A429,СВЦЭМ!$B$34:$B$777,S$401)+'СЕТ СН'!$F$13-'СЕТ СН'!$F$23</f>
        <v>-111.23947522999998</v>
      </c>
      <c r="T429" s="37">
        <f>SUMIFS(СВЦЭМ!$L$34:$L$777,СВЦЭМ!$A$34:$A$777,$A429,СВЦЭМ!$B$34:$B$777,T$401)+'СЕТ СН'!$F$13-'СЕТ СН'!$F$23</f>
        <v>-105.67751526000001</v>
      </c>
      <c r="U429" s="37">
        <f>SUMIFS(СВЦЭМ!$L$34:$L$777,СВЦЭМ!$A$34:$A$777,$A429,СВЦЭМ!$B$34:$B$777,U$401)+'СЕТ СН'!$F$13-'СЕТ СН'!$F$23</f>
        <v>-107.98631417000001</v>
      </c>
      <c r="V429" s="37">
        <f>SUMIFS(СВЦЭМ!$L$34:$L$777,СВЦЭМ!$A$34:$A$777,$A429,СВЦЭМ!$B$34:$B$777,V$401)+'СЕТ СН'!$F$13-'СЕТ СН'!$F$23</f>
        <v>-103.99716133999999</v>
      </c>
      <c r="W429" s="37">
        <f>SUMIFS(СВЦЭМ!$L$34:$L$777,СВЦЭМ!$A$34:$A$777,$A429,СВЦЭМ!$B$34:$B$777,W$401)+'СЕТ СН'!$F$13-'СЕТ СН'!$F$23</f>
        <v>-50.577438359999974</v>
      </c>
      <c r="X429" s="37">
        <f>SUMIFS(СВЦЭМ!$L$34:$L$777,СВЦЭМ!$A$34:$A$777,$A429,СВЦЭМ!$B$34:$B$777,X$401)+'СЕТ СН'!$F$13-'СЕТ СН'!$F$23</f>
        <v>-4.7195670800000471</v>
      </c>
      <c r="Y429" s="37">
        <f>SUMIFS(СВЦЭМ!$L$34:$L$777,СВЦЭМ!$A$34:$A$777,$A429,СВЦЭМ!$B$34:$B$777,Y$401)+'СЕТ СН'!$F$13-'СЕТ СН'!$F$23</f>
        <v>39.057998200000043</v>
      </c>
    </row>
    <row r="430" spans="1:25" ht="15.75" x14ac:dyDescent="0.2">
      <c r="A430" s="36">
        <f t="shared" si="11"/>
        <v>42976</v>
      </c>
      <c r="B430" s="37">
        <f>SUMIFS(СВЦЭМ!$L$34:$L$777,СВЦЭМ!$A$34:$A$777,$A430,СВЦЭМ!$B$34:$B$777,B$401)+'СЕТ СН'!$F$13-'СЕТ СН'!$F$23</f>
        <v>85.299400760000026</v>
      </c>
      <c r="C430" s="37">
        <f>SUMIFS(СВЦЭМ!$L$34:$L$777,СВЦЭМ!$A$34:$A$777,$A430,СВЦЭМ!$B$34:$B$777,C$401)+'СЕТ СН'!$F$13-'СЕТ СН'!$F$23</f>
        <v>120.62257896000006</v>
      </c>
      <c r="D430" s="37">
        <f>SUMIFS(СВЦЭМ!$L$34:$L$777,СВЦЭМ!$A$34:$A$777,$A430,СВЦЭМ!$B$34:$B$777,D$401)+'СЕТ СН'!$F$13-'СЕТ СН'!$F$23</f>
        <v>143.76604466000003</v>
      </c>
      <c r="E430" s="37">
        <f>SUMIFS(СВЦЭМ!$L$34:$L$777,СВЦЭМ!$A$34:$A$777,$A430,СВЦЭМ!$B$34:$B$777,E$401)+'СЕТ СН'!$F$13-'СЕТ СН'!$F$23</f>
        <v>157.47196442999996</v>
      </c>
      <c r="F430" s="37">
        <f>SUMIFS(СВЦЭМ!$L$34:$L$777,СВЦЭМ!$A$34:$A$777,$A430,СВЦЭМ!$B$34:$B$777,F$401)+'СЕТ СН'!$F$13-'СЕТ СН'!$F$23</f>
        <v>158.13587989999996</v>
      </c>
      <c r="G430" s="37">
        <f>SUMIFS(СВЦЭМ!$L$34:$L$777,СВЦЭМ!$A$34:$A$777,$A430,СВЦЭМ!$B$34:$B$777,G$401)+'СЕТ СН'!$F$13-'СЕТ СН'!$F$23</f>
        <v>148.93627560000004</v>
      </c>
      <c r="H430" s="37">
        <f>SUMIFS(СВЦЭМ!$L$34:$L$777,СВЦЭМ!$A$34:$A$777,$A430,СВЦЭМ!$B$34:$B$777,H$401)+'СЕТ СН'!$F$13-'СЕТ СН'!$F$23</f>
        <v>106.17450860999998</v>
      </c>
      <c r="I430" s="37">
        <f>SUMIFS(СВЦЭМ!$L$34:$L$777,СВЦЭМ!$A$34:$A$777,$A430,СВЦЭМ!$B$34:$B$777,I$401)+'СЕТ СН'!$F$13-'СЕТ СН'!$F$23</f>
        <v>48.466857119999986</v>
      </c>
      <c r="J430" s="37">
        <f>SUMIFS(СВЦЭМ!$L$34:$L$777,СВЦЭМ!$A$34:$A$777,$A430,СВЦЭМ!$B$34:$B$777,J$401)+'СЕТ СН'!$F$13-'СЕТ СН'!$F$23</f>
        <v>18.797225909999952</v>
      </c>
      <c r="K430" s="37">
        <f>SUMIFS(СВЦЭМ!$L$34:$L$777,СВЦЭМ!$A$34:$A$777,$A430,СВЦЭМ!$B$34:$B$777,K$401)+'СЕТ СН'!$F$13-'СЕТ СН'!$F$23</f>
        <v>-24.146390580000002</v>
      </c>
      <c r="L430" s="37">
        <f>SUMIFS(СВЦЭМ!$L$34:$L$777,СВЦЭМ!$A$34:$A$777,$A430,СВЦЭМ!$B$34:$B$777,L$401)+'СЕТ СН'!$F$13-'СЕТ СН'!$F$23</f>
        <v>-84.257795279999982</v>
      </c>
      <c r="M430" s="37">
        <f>SUMIFS(СВЦЭМ!$L$34:$L$777,СВЦЭМ!$A$34:$A$777,$A430,СВЦЭМ!$B$34:$B$777,M$401)+'СЕТ СН'!$F$13-'СЕТ СН'!$F$23</f>
        <v>-107.84659592999998</v>
      </c>
      <c r="N430" s="37">
        <f>SUMIFS(СВЦЭМ!$L$34:$L$777,СВЦЭМ!$A$34:$A$777,$A430,СВЦЭМ!$B$34:$B$777,N$401)+'СЕТ СН'!$F$13-'СЕТ СН'!$F$23</f>
        <v>-107.64367290000001</v>
      </c>
      <c r="O430" s="37">
        <f>SUMIFS(СВЦЭМ!$L$34:$L$777,СВЦЭМ!$A$34:$A$777,$A430,СВЦЭМ!$B$34:$B$777,O$401)+'СЕТ СН'!$F$13-'СЕТ СН'!$F$23</f>
        <v>-106.04924434999998</v>
      </c>
      <c r="P430" s="37">
        <f>SUMIFS(СВЦЭМ!$L$34:$L$777,СВЦЭМ!$A$34:$A$777,$A430,СВЦЭМ!$B$34:$B$777,P$401)+'СЕТ СН'!$F$13-'СЕТ СН'!$F$23</f>
        <v>-102.47867794000001</v>
      </c>
      <c r="Q430" s="37">
        <f>SUMIFS(СВЦЭМ!$L$34:$L$777,СВЦЭМ!$A$34:$A$777,$A430,СВЦЭМ!$B$34:$B$777,Q$401)+'СЕТ СН'!$F$13-'СЕТ СН'!$F$23</f>
        <v>-103.28017632000001</v>
      </c>
      <c r="R430" s="37">
        <f>SUMIFS(СВЦЭМ!$L$34:$L$777,СВЦЭМ!$A$34:$A$777,$A430,СВЦЭМ!$B$34:$B$777,R$401)+'СЕТ СН'!$F$13-'СЕТ СН'!$F$23</f>
        <v>-103.80147439000001</v>
      </c>
      <c r="S430" s="37">
        <f>SUMIFS(СВЦЭМ!$L$34:$L$777,СВЦЭМ!$A$34:$A$777,$A430,СВЦЭМ!$B$34:$B$777,S$401)+'СЕТ СН'!$F$13-'СЕТ СН'!$F$23</f>
        <v>-109.74421619999998</v>
      </c>
      <c r="T430" s="37">
        <f>SUMIFS(СВЦЭМ!$L$34:$L$777,СВЦЭМ!$A$34:$A$777,$A430,СВЦЭМ!$B$34:$B$777,T$401)+'СЕТ СН'!$F$13-'СЕТ СН'!$F$23</f>
        <v>-102.65729934000001</v>
      </c>
      <c r="U430" s="37">
        <f>SUMIFS(СВЦЭМ!$L$34:$L$777,СВЦЭМ!$A$34:$A$777,$A430,СВЦЭМ!$B$34:$B$777,U$401)+'СЕТ СН'!$F$13-'СЕТ СН'!$F$23</f>
        <v>-99.478898609999987</v>
      </c>
      <c r="V430" s="37">
        <f>SUMIFS(СВЦЭМ!$L$34:$L$777,СВЦЭМ!$A$34:$A$777,$A430,СВЦЭМ!$B$34:$B$777,V$401)+'СЕТ СН'!$F$13-'СЕТ СН'!$F$23</f>
        <v>-87.453824520000012</v>
      </c>
      <c r="W430" s="37">
        <f>SUMIFS(СВЦЭМ!$L$34:$L$777,СВЦЭМ!$A$34:$A$777,$A430,СВЦЭМ!$B$34:$B$777,W$401)+'СЕТ СН'!$F$13-'СЕТ СН'!$F$23</f>
        <v>-32.501363849999962</v>
      </c>
      <c r="X430" s="37">
        <f>SUMIFS(СВЦЭМ!$L$34:$L$777,СВЦЭМ!$A$34:$A$777,$A430,СВЦЭМ!$B$34:$B$777,X$401)+'СЕТ СН'!$F$13-'СЕТ СН'!$F$23</f>
        <v>5.9450003700000025</v>
      </c>
      <c r="Y430" s="37">
        <f>SUMIFS(СВЦЭМ!$L$34:$L$777,СВЦЭМ!$A$34:$A$777,$A430,СВЦЭМ!$B$34:$B$777,Y$401)+'СЕТ СН'!$F$13-'СЕТ СН'!$F$23</f>
        <v>42.125670509999964</v>
      </c>
    </row>
    <row r="431" spans="1:25" ht="15.75" x14ac:dyDescent="0.2">
      <c r="A431" s="36">
        <f t="shared" si="11"/>
        <v>42977</v>
      </c>
      <c r="B431" s="37">
        <f>SUMIFS(СВЦЭМ!$L$34:$L$777,СВЦЭМ!$A$34:$A$777,$A431,СВЦЭМ!$B$34:$B$777,B$401)+'СЕТ СН'!$F$13-'СЕТ СН'!$F$23</f>
        <v>91.746228029999997</v>
      </c>
      <c r="C431" s="37">
        <f>SUMIFS(СВЦЭМ!$L$34:$L$777,СВЦЭМ!$A$34:$A$777,$A431,СВЦЭМ!$B$34:$B$777,C$401)+'СЕТ СН'!$F$13-'СЕТ СН'!$F$23</f>
        <v>122.42314968999995</v>
      </c>
      <c r="D431" s="37">
        <f>SUMIFS(СВЦЭМ!$L$34:$L$777,СВЦЭМ!$A$34:$A$777,$A431,СВЦЭМ!$B$34:$B$777,D$401)+'СЕТ СН'!$F$13-'СЕТ СН'!$F$23</f>
        <v>123.99777537</v>
      </c>
      <c r="E431" s="37">
        <f>SUMIFS(СВЦЭМ!$L$34:$L$777,СВЦЭМ!$A$34:$A$777,$A431,СВЦЭМ!$B$34:$B$777,E$401)+'СЕТ СН'!$F$13-'СЕТ СН'!$F$23</f>
        <v>131.25078435</v>
      </c>
      <c r="F431" s="37">
        <f>SUMIFS(СВЦЭМ!$L$34:$L$777,СВЦЭМ!$A$34:$A$777,$A431,СВЦЭМ!$B$34:$B$777,F$401)+'СЕТ СН'!$F$13-'СЕТ СН'!$F$23</f>
        <v>131.23250849999999</v>
      </c>
      <c r="G431" s="37">
        <f>SUMIFS(СВЦЭМ!$L$34:$L$777,СВЦЭМ!$A$34:$A$777,$A431,СВЦЭМ!$B$34:$B$777,G$401)+'СЕТ СН'!$F$13-'СЕТ СН'!$F$23</f>
        <v>125.44335194999996</v>
      </c>
      <c r="H431" s="37">
        <f>SUMIFS(СВЦЭМ!$L$34:$L$777,СВЦЭМ!$A$34:$A$777,$A431,СВЦЭМ!$B$34:$B$777,H$401)+'СЕТ СН'!$F$13-'СЕТ СН'!$F$23</f>
        <v>86.57839690000003</v>
      </c>
      <c r="I431" s="37">
        <f>SUMIFS(СВЦЭМ!$L$34:$L$777,СВЦЭМ!$A$34:$A$777,$A431,СВЦЭМ!$B$34:$B$777,I$401)+'СЕТ СН'!$F$13-'СЕТ СН'!$F$23</f>
        <v>55.147936840000057</v>
      </c>
      <c r="J431" s="37">
        <f>SUMIFS(СВЦЭМ!$L$34:$L$777,СВЦЭМ!$A$34:$A$777,$A431,СВЦЭМ!$B$34:$B$777,J$401)+'СЕТ СН'!$F$13-'СЕТ СН'!$F$23</f>
        <v>18.922353960000009</v>
      </c>
      <c r="K431" s="37">
        <f>SUMIFS(СВЦЭМ!$L$34:$L$777,СВЦЭМ!$A$34:$A$777,$A431,СВЦЭМ!$B$34:$B$777,K$401)+'СЕТ СН'!$F$13-'СЕТ СН'!$F$23</f>
        <v>-18.233202600000027</v>
      </c>
      <c r="L431" s="37">
        <f>SUMIFS(СВЦЭМ!$L$34:$L$777,СВЦЭМ!$A$34:$A$777,$A431,СВЦЭМ!$B$34:$B$777,L$401)+'СЕТ СН'!$F$13-'СЕТ СН'!$F$23</f>
        <v>-76.777310790000001</v>
      </c>
      <c r="M431" s="37">
        <f>SUMIFS(СВЦЭМ!$L$34:$L$777,СВЦЭМ!$A$34:$A$777,$A431,СВЦЭМ!$B$34:$B$777,M$401)+'СЕТ СН'!$F$13-'СЕТ СН'!$F$23</f>
        <v>-99.894335379999973</v>
      </c>
      <c r="N431" s="37">
        <f>SUMIFS(СВЦЭМ!$L$34:$L$777,СВЦЭМ!$A$34:$A$777,$A431,СВЦЭМ!$B$34:$B$777,N$401)+'СЕТ СН'!$F$13-'СЕТ СН'!$F$23</f>
        <v>-95.898833819999993</v>
      </c>
      <c r="O431" s="37">
        <f>SUMIFS(СВЦЭМ!$L$34:$L$777,СВЦЭМ!$A$34:$A$777,$A431,СВЦЭМ!$B$34:$B$777,O$401)+'СЕТ СН'!$F$13-'СЕТ СН'!$F$23</f>
        <v>-95.628683130000013</v>
      </c>
      <c r="P431" s="37">
        <f>SUMIFS(СВЦЭМ!$L$34:$L$777,СВЦЭМ!$A$34:$A$777,$A431,СВЦЭМ!$B$34:$B$777,P$401)+'СЕТ СН'!$F$13-'СЕТ СН'!$F$23</f>
        <v>-96.858669120000002</v>
      </c>
      <c r="Q431" s="37">
        <f>SUMIFS(СВЦЭМ!$L$34:$L$777,СВЦЭМ!$A$34:$A$777,$A431,СВЦЭМ!$B$34:$B$777,Q$401)+'СЕТ СН'!$F$13-'СЕТ СН'!$F$23</f>
        <v>-97.359345399999995</v>
      </c>
      <c r="R431" s="37">
        <f>SUMIFS(СВЦЭМ!$L$34:$L$777,СВЦЭМ!$A$34:$A$777,$A431,СВЦЭМ!$B$34:$B$777,R$401)+'СЕТ СН'!$F$13-'СЕТ СН'!$F$23</f>
        <v>-93.275523650000025</v>
      </c>
      <c r="S431" s="37">
        <f>SUMIFS(СВЦЭМ!$L$34:$L$777,СВЦЭМ!$A$34:$A$777,$A431,СВЦЭМ!$B$34:$B$777,S$401)+'СЕТ СН'!$F$13-'СЕТ СН'!$F$23</f>
        <v>-98.764040260000002</v>
      </c>
      <c r="T431" s="37">
        <f>SUMIFS(СВЦЭМ!$L$34:$L$777,СВЦЭМ!$A$34:$A$777,$A431,СВЦЭМ!$B$34:$B$777,T$401)+'СЕТ СН'!$F$13-'СЕТ СН'!$F$23</f>
        <v>-96.95010000000002</v>
      </c>
      <c r="U431" s="37">
        <f>SUMIFS(СВЦЭМ!$L$34:$L$777,СВЦЭМ!$A$34:$A$777,$A431,СВЦЭМ!$B$34:$B$777,U$401)+'СЕТ СН'!$F$13-'СЕТ СН'!$F$23</f>
        <v>-100.71450175000001</v>
      </c>
      <c r="V431" s="37">
        <f>SUMIFS(СВЦЭМ!$L$34:$L$777,СВЦЭМ!$A$34:$A$777,$A431,СВЦЭМ!$B$34:$B$777,V$401)+'СЕТ СН'!$F$13-'СЕТ СН'!$F$23</f>
        <v>-90.428697870000008</v>
      </c>
      <c r="W431" s="37">
        <f>SUMIFS(СВЦЭМ!$L$34:$L$777,СВЦЭМ!$A$34:$A$777,$A431,СВЦЭМ!$B$34:$B$777,W$401)+'СЕТ СН'!$F$13-'СЕТ СН'!$F$23</f>
        <v>-36.350235320000024</v>
      </c>
      <c r="X431" s="37">
        <f>SUMIFS(СВЦЭМ!$L$34:$L$777,СВЦЭМ!$A$34:$A$777,$A431,СВЦЭМ!$B$34:$B$777,X$401)+'СЕТ СН'!$F$13-'СЕТ СН'!$F$23</f>
        <v>-10.879792709999947</v>
      </c>
      <c r="Y431" s="37">
        <f>SUMIFS(СВЦЭМ!$L$34:$L$777,СВЦЭМ!$A$34:$A$777,$A431,СВЦЭМ!$B$34:$B$777,Y$401)+'СЕТ СН'!$F$13-'СЕТ СН'!$F$23</f>
        <v>7.1652770800000098</v>
      </c>
    </row>
    <row r="432" spans="1:25" ht="15.75" x14ac:dyDescent="0.2">
      <c r="A432" s="36">
        <f t="shared" si="11"/>
        <v>42978</v>
      </c>
      <c r="B432" s="37">
        <f>SUMIFS(СВЦЭМ!$L$34:$L$777,СВЦЭМ!$A$34:$A$777,$A432,СВЦЭМ!$B$34:$B$777,B$401)+'СЕТ СН'!$F$13-'СЕТ СН'!$F$23</f>
        <v>-12.573599700000045</v>
      </c>
      <c r="C432" s="37">
        <f>SUMIFS(СВЦЭМ!$L$34:$L$777,СВЦЭМ!$A$34:$A$777,$A432,СВЦЭМ!$B$34:$B$777,C$401)+'СЕТ СН'!$F$13-'СЕТ СН'!$F$23</f>
        <v>61.720608019999986</v>
      </c>
      <c r="D432" s="37">
        <f>SUMIFS(СВЦЭМ!$L$34:$L$777,СВЦЭМ!$A$34:$A$777,$A432,СВЦЭМ!$B$34:$B$777,D$401)+'СЕТ СН'!$F$13-'СЕТ СН'!$F$23</f>
        <v>99.016497759999993</v>
      </c>
      <c r="E432" s="37">
        <f>SUMIFS(СВЦЭМ!$L$34:$L$777,СВЦЭМ!$A$34:$A$777,$A432,СВЦЭМ!$B$34:$B$777,E$401)+'СЕТ СН'!$F$13-'СЕТ СН'!$F$23</f>
        <v>111.15134235999994</v>
      </c>
      <c r="F432" s="37">
        <f>SUMIFS(СВЦЭМ!$L$34:$L$777,СВЦЭМ!$A$34:$A$777,$A432,СВЦЭМ!$B$34:$B$777,F$401)+'СЕТ СН'!$F$13-'СЕТ СН'!$F$23</f>
        <v>118.14126437000004</v>
      </c>
      <c r="G432" s="37">
        <f>SUMIFS(СВЦЭМ!$L$34:$L$777,СВЦЭМ!$A$34:$A$777,$A432,СВЦЭМ!$B$34:$B$777,G$401)+'СЕТ СН'!$F$13-'СЕТ СН'!$F$23</f>
        <v>114.62383263000004</v>
      </c>
      <c r="H432" s="37">
        <f>SUMIFS(СВЦЭМ!$L$34:$L$777,СВЦЭМ!$A$34:$A$777,$A432,СВЦЭМ!$B$34:$B$777,H$401)+'СЕТ СН'!$F$13-'СЕТ СН'!$F$23</f>
        <v>71.835034950000022</v>
      </c>
      <c r="I432" s="37">
        <f>SUMIFS(СВЦЭМ!$L$34:$L$777,СВЦЭМ!$A$34:$A$777,$A432,СВЦЭМ!$B$34:$B$777,I$401)+'СЕТ СН'!$F$13-'СЕТ СН'!$F$23</f>
        <v>5.1125542700000324</v>
      </c>
      <c r="J432" s="37">
        <f>SUMIFS(СВЦЭМ!$L$34:$L$777,СВЦЭМ!$A$34:$A$777,$A432,СВЦЭМ!$B$34:$B$777,J$401)+'СЕТ СН'!$F$13-'СЕТ СН'!$F$23</f>
        <v>-5.9767590599999494</v>
      </c>
      <c r="K432" s="37">
        <f>SUMIFS(СВЦЭМ!$L$34:$L$777,СВЦЭМ!$A$34:$A$777,$A432,СВЦЭМ!$B$34:$B$777,K$401)+'СЕТ СН'!$F$13-'СЕТ СН'!$F$23</f>
        <v>-33.350652259999947</v>
      </c>
      <c r="L432" s="37">
        <f>SUMIFS(СВЦЭМ!$L$34:$L$777,СВЦЭМ!$A$34:$A$777,$A432,СВЦЭМ!$B$34:$B$777,L$401)+'СЕТ СН'!$F$13-'СЕТ СН'!$F$23</f>
        <v>-100.48205612999999</v>
      </c>
      <c r="M432" s="37">
        <f>SUMIFS(СВЦЭМ!$L$34:$L$777,СВЦЭМ!$A$34:$A$777,$A432,СВЦЭМ!$B$34:$B$777,M$401)+'СЕТ СН'!$F$13-'СЕТ СН'!$F$23</f>
        <v>-120.99823206000002</v>
      </c>
      <c r="N432" s="37">
        <f>SUMIFS(СВЦЭМ!$L$34:$L$777,СВЦЭМ!$A$34:$A$777,$A432,СВЦЭМ!$B$34:$B$777,N$401)+'СЕТ СН'!$F$13-'СЕТ СН'!$F$23</f>
        <v>-120.07620539999999</v>
      </c>
      <c r="O432" s="37">
        <f>SUMIFS(СВЦЭМ!$L$34:$L$777,СВЦЭМ!$A$34:$A$777,$A432,СВЦЭМ!$B$34:$B$777,O$401)+'СЕТ СН'!$F$13-'СЕТ СН'!$F$23</f>
        <v>-121.14780493000001</v>
      </c>
      <c r="P432" s="37">
        <f>SUMIFS(СВЦЭМ!$L$34:$L$777,СВЦЭМ!$A$34:$A$777,$A432,СВЦЭМ!$B$34:$B$777,P$401)+'СЕТ СН'!$F$13-'СЕТ СН'!$F$23</f>
        <v>-121.91876459999997</v>
      </c>
      <c r="Q432" s="37">
        <f>SUMIFS(СВЦЭМ!$L$34:$L$777,СВЦЭМ!$A$34:$A$777,$A432,СВЦЭМ!$B$34:$B$777,Q$401)+'СЕТ СН'!$F$13-'СЕТ СН'!$F$23</f>
        <v>-119.04445250999999</v>
      </c>
      <c r="R432" s="37">
        <f>SUMIFS(СВЦЭМ!$L$34:$L$777,СВЦЭМ!$A$34:$A$777,$A432,СВЦЭМ!$B$34:$B$777,R$401)+'СЕТ СН'!$F$13-'СЕТ СН'!$F$23</f>
        <v>-116.17471898000002</v>
      </c>
      <c r="S432" s="37">
        <f>SUMIFS(СВЦЭМ!$L$34:$L$777,СВЦЭМ!$A$34:$A$777,$A432,СВЦЭМ!$B$34:$B$777,S$401)+'СЕТ СН'!$F$13-'СЕТ СН'!$F$23</f>
        <v>-122.21233919000002</v>
      </c>
      <c r="T432" s="37">
        <f>SUMIFS(СВЦЭМ!$L$34:$L$777,СВЦЭМ!$A$34:$A$777,$A432,СВЦЭМ!$B$34:$B$777,T$401)+'СЕТ СН'!$F$13-'СЕТ СН'!$F$23</f>
        <v>-117.88623269999999</v>
      </c>
      <c r="U432" s="37">
        <f>SUMIFS(СВЦЭМ!$L$34:$L$777,СВЦЭМ!$A$34:$A$777,$A432,СВЦЭМ!$B$34:$B$777,U$401)+'СЕТ СН'!$F$13-'СЕТ СН'!$F$23</f>
        <v>-117.83756012999999</v>
      </c>
      <c r="V432" s="37">
        <f>SUMIFS(СВЦЭМ!$L$34:$L$777,СВЦЭМ!$A$34:$A$777,$A432,СВЦЭМ!$B$34:$B$777,V$401)+'СЕТ СН'!$F$13-'СЕТ СН'!$F$23</f>
        <v>-120.77888538000002</v>
      </c>
      <c r="W432" s="37">
        <f>SUMIFS(СВЦЭМ!$L$34:$L$777,СВЦЭМ!$A$34:$A$777,$A432,СВЦЭМ!$B$34:$B$777,W$401)+'СЕТ СН'!$F$13-'СЕТ СН'!$F$23</f>
        <v>-67.533119250000027</v>
      </c>
      <c r="X432" s="37">
        <f>SUMIFS(СВЦЭМ!$L$34:$L$777,СВЦЭМ!$A$34:$A$777,$A432,СВЦЭМ!$B$34:$B$777,X$401)+'СЕТ СН'!$F$13-'СЕТ СН'!$F$23</f>
        <v>-21.509303290000048</v>
      </c>
      <c r="Y432" s="37">
        <f>SUMIFS(СВЦЭМ!$L$34:$L$777,СВЦЭМ!$A$34:$A$777,$A432,СВЦЭМ!$B$34:$B$777,Y$401)+'СЕТ СН'!$F$13-'СЕТ СН'!$F$23</f>
        <v>-2.8361300100000335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СН'!$F$23</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c r="V438" s="48"/>
      <c r="W438" s="48"/>
      <c r="X438" s="48"/>
      <c r="Y438" s="48"/>
    </row>
    <row r="439" spans="1:26" ht="15.75" x14ac:dyDescent="0.2">
      <c r="A439" s="115"/>
      <c r="B439" s="115"/>
      <c r="C439" s="115"/>
      <c r="D439" s="115"/>
      <c r="E439" s="115"/>
      <c r="F439" s="115"/>
      <c r="G439" s="115"/>
      <c r="H439" s="115"/>
      <c r="I439" s="115"/>
      <c r="J439" s="115"/>
      <c r="K439" s="115"/>
      <c r="L439" s="115"/>
      <c r="M439" s="115"/>
      <c r="N439" s="118">
        <f>СВЦЭМ!$D$12+'СЕТ СН'!$F$10-'СЕТ СН'!$F$24</f>
        <v>-290991.81922571216</v>
      </c>
      <c r="O439" s="119"/>
      <c r="P439" s="118">
        <f>СВЦЭМ!$D$12+'СЕТ СН'!$F$10-'СЕТ СН'!$G$24</f>
        <v>-646716.27922571218</v>
      </c>
      <c r="Q439" s="119"/>
      <c r="R439" s="118">
        <f>СВЦЭМ!$D$12+'СЕТ СН'!$F$10-'СЕТ СН'!$H$24</f>
        <v>-1002440.7392257121</v>
      </c>
      <c r="S439" s="119"/>
      <c r="T439" s="118">
        <f>СВЦЭМ!$D$12+'СЕТ СН'!$F$10-'СЕТ СН'!$I$24</f>
        <v>-1039451.2492257121</v>
      </c>
      <c r="U439" s="119"/>
      <c r="V439" s="48"/>
      <c r="W439" s="48"/>
      <c r="X439" s="48"/>
      <c r="Y439" s="48"/>
    </row>
    <row r="440" spans="1:26" ht="30" customHeight="1" x14ac:dyDescent="0.25"/>
    <row r="441" spans="1:26" ht="15.75" x14ac:dyDescent="0.25">
      <c r="A441" s="134" t="s">
        <v>78</v>
      </c>
      <c r="B441" s="135"/>
      <c r="C441" s="135"/>
      <c r="D441" s="135"/>
      <c r="E441" s="135"/>
      <c r="F441" s="135"/>
      <c r="G441" s="135"/>
      <c r="H441" s="135"/>
      <c r="I441" s="135"/>
      <c r="J441" s="135"/>
      <c r="K441" s="135"/>
      <c r="L441" s="135"/>
      <c r="M441" s="136"/>
      <c r="N441" s="116" t="s">
        <v>29</v>
      </c>
      <c r="O441" s="116"/>
      <c r="P441" s="116"/>
      <c r="Q441" s="116"/>
      <c r="R441" s="116"/>
      <c r="S441" s="116"/>
      <c r="T441" s="116"/>
      <c r="U441" s="116"/>
    </row>
    <row r="442" spans="1:26" ht="15.75" x14ac:dyDescent="0.25">
      <c r="A442" s="137"/>
      <c r="B442" s="138"/>
      <c r="C442" s="138"/>
      <c r="D442" s="138"/>
      <c r="E442" s="138"/>
      <c r="F442" s="138"/>
      <c r="G442" s="138"/>
      <c r="H442" s="138"/>
      <c r="I442" s="138"/>
      <c r="J442" s="138"/>
      <c r="K442" s="138"/>
      <c r="L442" s="138"/>
      <c r="M442" s="139"/>
      <c r="N442" s="117" t="s">
        <v>0</v>
      </c>
      <c r="O442" s="117"/>
      <c r="P442" s="117" t="s">
        <v>1</v>
      </c>
      <c r="Q442" s="117"/>
      <c r="R442" s="117" t="s">
        <v>2</v>
      </c>
      <c r="S442" s="117"/>
      <c r="T442" s="117" t="s">
        <v>3</v>
      </c>
      <c r="U442" s="117"/>
    </row>
    <row r="443" spans="1:26" ht="15.75" x14ac:dyDescent="0.25">
      <c r="A443" s="140"/>
      <c r="B443" s="141"/>
      <c r="C443" s="141"/>
      <c r="D443" s="141"/>
      <c r="E443" s="141"/>
      <c r="F443" s="141"/>
      <c r="G443" s="141"/>
      <c r="H443" s="141"/>
      <c r="I443" s="141"/>
      <c r="J443" s="141"/>
      <c r="K443" s="141"/>
      <c r="L443" s="141"/>
      <c r="M443" s="142"/>
      <c r="N443" s="133">
        <f>'СЕТ СН'!$F$7</f>
        <v>1548395.65</v>
      </c>
      <c r="O443" s="133"/>
      <c r="P443" s="133">
        <f>'СЕТ СН'!$G$7</f>
        <v>254072.38</v>
      </c>
      <c r="Q443" s="133"/>
      <c r="R443" s="133">
        <f>'СЕТ СН'!$H$7</f>
        <v>1469777.75</v>
      </c>
      <c r="S443" s="133"/>
      <c r="T443" s="133">
        <f>'СЕТ СН'!$I$7</f>
        <v>1217417.1100000001</v>
      </c>
      <c r="U443" s="13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85" zoomScaleNormal="85" zoomScaleSheetLayoutView="80" workbookViewId="0">
      <selection activeCell="A19" sqref="A19"/>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2" t="s">
        <v>43</v>
      </c>
      <c r="B1" s="152"/>
      <c r="C1" s="152"/>
      <c r="D1" s="152"/>
      <c r="E1" s="152"/>
      <c r="F1" s="152"/>
      <c r="G1" s="152"/>
      <c r="H1" s="152"/>
      <c r="I1" s="152"/>
    </row>
    <row r="2" spans="1:9" x14ac:dyDescent="0.25">
      <c r="A2" s="52"/>
      <c r="B2" s="52"/>
      <c r="C2" s="52"/>
      <c r="D2" s="52"/>
      <c r="E2" s="52"/>
      <c r="F2" s="52"/>
      <c r="G2" s="52"/>
      <c r="H2" s="52"/>
      <c r="I2" s="52"/>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3" t="s">
        <v>0</v>
      </c>
      <c r="G4" s="53" t="s">
        <v>1</v>
      </c>
      <c r="H4" s="53" t="s">
        <v>2</v>
      </c>
      <c r="I4" s="53" t="s">
        <v>3</v>
      </c>
    </row>
    <row r="5" spans="1:9" ht="84" customHeight="1" x14ac:dyDescent="0.2">
      <c r="A5" s="54" t="s">
        <v>44</v>
      </c>
      <c r="B5" s="53" t="s">
        <v>137</v>
      </c>
      <c r="C5" s="55">
        <v>42917</v>
      </c>
      <c r="D5" s="55">
        <v>43100</v>
      </c>
      <c r="E5" s="53" t="s">
        <v>20</v>
      </c>
      <c r="F5" s="53">
        <v>3361.55</v>
      </c>
      <c r="G5" s="53">
        <v>3751.31</v>
      </c>
      <c r="H5" s="53">
        <v>4187.91</v>
      </c>
      <c r="I5" s="53">
        <v>4293.6499999999996</v>
      </c>
    </row>
    <row r="6" spans="1:9" ht="84" customHeight="1" x14ac:dyDescent="0.2">
      <c r="A6" s="54" t="s">
        <v>45</v>
      </c>
      <c r="B6" s="88" t="s">
        <v>137</v>
      </c>
      <c r="C6" s="55">
        <v>42917</v>
      </c>
      <c r="D6" s="55">
        <v>43100</v>
      </c>
      <c r="E6" s="53" t="s">
        <v>20</v>
      </c>
      <c r="F6" s="53">
        <v>275.25</v>
      </c>
      <c r="G6" s="53">
        <v>532.24</v>
      </c>
      <c r="H6" s="53">
        <v>603.14</v>
      </c>
      <c r="I6" s="53">
        <v>1111.32</v>
      </c>
    </row>
    <row r="7" spans="1:9" ht="84" customHeight="1" x14ac:dyDescent="0.2">
      <c r="A7" s="54" t="s">
        <v>46</v>
      </c>
      <c r="B7" s="88" t="s">
        <v>137</v>
      </c>
      <c r="C7" s="55">
        <v>42917</v>
      </c>
      <c r="D7" s="55">
        <v>43100</v>
      </c>
      <c r="E7" s="53" t="s">
        <v>21</v>
      </c>
      <c r="F7" s="53">
        <v>1548395.65</v>
      </c>
      <c r="G7" s="53">
        <v>254072.38</v>
      </c>
      <c r="H7" s="53">
        <v>1469777.75</v>
      </c>
      <c r="I7" s="53">
        <v>1217417.1100000001</v>
      </c>
    </row>
    <row r="8" spans="1:9" ht="84" customHeight="1" x14ac:dyDescent="0.2">
      <c r="A8" s="54" t="s">
        <v>125</v>
      </c>
      <c r="B8" s="88" t="s">
        <v>138</v>
      </c>
      <c r="C8" s="55">
        <v>42917</v>
      </c>
      <c r="D8" s="55">
        <v>43100</v>
      </c>
      <c r="E8" s="53" t="s">
        <v>20</v>
      </c>
      <c r="F8" s="53">
        <v>276</v>
      </c>
      <c r="G8" s="53">
        <v>276</v>
      </c>
      <c r="H8" s="53">
        <v>276</v>
      </c>
      <c r="I8" s="53">
        <v>276</v>
      </c>
    </row>
    <row r="9" spans="1:9" ht="84" customHeight="1" x14ac:dyDescent="0.2">
      <c r="A9" s="54" t="s">
        <v>126</v>
      </c>
      <c r="B9" s="53" t="s">
        <v>138</v>
      </c>
      <c r="C9" s="55">
        <v>42917</v>
      </c>
      <c r="D9" s="55">
        <v>43100</v>
      </c>
      <c r="E9" s="53" t="s">
        <v>20</v>
      </c>
      <c r="F9" s="53">
        <v>276</v>
      </c>
      <c r="G9" s="53">
        <v>276</v>
      </c>
      <c r="H9" s="53">
        <v>276</v>
      </c>
      <c r="I9" s="53">
        <v>276</v>
      </c>
    </row>
    <row r="10" spans="1:9" ht="84" customHeight="1" x14ac:dyDescent="0.2">
      <c r="A10" s="54" t="s">
        <v>83</v>
      </c>
      <c r="B10" s="53" t="s">
        <v>138</v>
      </c>
      <c r="C10" s="55">
        <v>42917</v>
      </c>
      <c r="D10" s="55">
        <v>43100</v>
      </c>
      <c r="E10" s="53" t="s">
        <v>127</v>
      </c>
      <c r="F10" s="155">
        <v>0</v>
      </c>
      <c r="G10" s="156"/>
      <c r="H10" s="156"/>
      <c r="I10" s="157"/>
    </row>
    <row r="11" spans="1:9" ht="84" customHeight="1" x14ac:dyDescent="0.2">
      <c r="A11" s="54" t="s">
        <v>79</v>
      </c>
      <c r="B11" s="53" t="s">
        <v>138</v>
      </c>
      <c r="C11" s="55">
        <v>42917</v>
      </c>
      <c r="D11" s="55">
        <v>43100</v>
      </c>
      <c r="E11" s="53" t="s">
        <v>20</v>
      </c>
      <c r="F11" s="53">
        <v>276</v>
      </c>
      <c r="G11" s="53">
        <v>276</v>
      </c>
      <c r="H11" s="53">
        <v>276</v>
      </c>
      <c r="I11" s="53">
        <v>276</v>
      </c>
    </row>
    <row r="12" spans="1:9" ht="78" customHeight="1" x14ac:dyDescent="0.2">
      <c r="A12" s="54" t="s">
        <v>80</v>
      </c>
      <c r="B12" s="53" t="s">
        <v>138</v>
      </c>
      <c r="C12" s="55">
        <v>42917</v>
      </c>
      <c r="D12" s="55">
        <v>43100</v>
      </c>
      <c r="E12" s="53" t="s">
        <v>20</v>
      </c>
      <c r="F12" s="149">
        <v>0</v>
      </c>
      <c r="G12" s="150"/>
      <c r="H12" s="150"/>
      <c r="I12" s="151"/>
    </row>
    <row r="13" spans="1:9" ht="75" x14ac:dyDescent="0.2">
      <c r="A13" s="54" t="s">
        <v>81</v>
      </c>
      <c r="B13" s="53" t="s">
        <v>138</v>
      </c>
      <c r="C13" s="55">
        <v>42917</v>
      </c>
      <c r="D13" s="55">
        <v>43100</v>
      </c>
      <c r="E13" s="53" t="s">
        <v>20</v>
      </c>
      <c r="F13" s="149">
        <v>0</v>
      </c>
      <c r="G13" s="150"/>
      <c r="H13" s="150"/>
      <c r="I13" s="151"/>
    </row>
    <row r="14" spans="1:9" ht="75" x14ac:dyDescent="0.2">
      <c r="A14" s="54" t="s">
        <v>82</v>
      </c>
      <c r="B14" s="53" t="s">
        <v>138</v>
      </c>
      <c r="C14" s="55">
        <v>42917</v>
      </c>
      <c r="D14" s="55">
        <v>43100</v>
      </c>
      <c r="E14" s="53" t="s">
        <v>20</v>
      </c>
      <c r="F14" s="149">
        <v>0</v>
      </c>
      <c r="G14" s="150"/>
      <c r="H14" s="150"/>
      <c r="I14" s="151"/>
    </row>
    <row r="15" spans="1:9" ht="75" x14ac:dyDescent="0.2">
      <c r="A15" s="54" t="s">
        <v>139</v>
      </c>
      <c r="B15" s="90" t="s">
        <v>143</v>
      </c>
      <c r="C15" s="55">
        <v>42917</v>
      </c>
      <c r="D15" s="55">
        <v>43100</v>
      </c>
      <c r="E15" s="90" t="s">
        <v>20</v>
      </c>
      <c r="F15" s="90">
        <v>1701.54</v>
      </c>
      <c r="G15" s="90">
        <v>2017</v>
      </c>
      <c r="H15" s="90">
        <v>2770.91</v>
      </c>
      <c r="I15" s="90">
        <v>2826.54</v>
      </c>
    </row>
    <row r="16" spans="1:9" ht="75" x14ac:dyDescent="0.2">
      <c r="A16" s="54" t="s">
        <v>140</v>
      </c>
      <c r="B16" s="91" t="s">
        <v>143</v>
      </c>
      <c r="C16" s="55">
        <v>42917</v>
      </c>
      <c r="D16" s="55">
        <v>43100</v>
      </c>
      <c r="E16" s="91" t="s">
        <v>20</v>
      </c>
      <c r="F16" s="91">
        <v>1701.54</v>
      </c>
      <c r="G16" s="91">
        <v>2017</v>
      </c>
      <c r="H16" s="91">
        <v>2770.91</v>
      </c>
      <c r="I16" s="91">
        <v>2826.54</v>
      </c>
    </row>
    <row r="17" spans="1:9" ht="75" x14ac:dyDescent="0.2">
      <c r="A17" s="54" t="s">
        <v>141</v>
      </c>
      <c r="B17" s="91" t="s">
        <v>143</v>
      </c>
      <c r="C17" s="55">
        <v>42917</v>
      </c>
      <c r="D17" s="55">
        <v>43100</v>
      </c>
      <c r="E17" s="90" t="s">
        <v>20</v>
      </c>
      <c r="F17" s="90">
        <v>578.75</v>
      </c>
      <c r="G17" s="91">
        <v>578.75</v>
      </c>
      <c r="H17" s="91">
        <v>578.75</v>
      </c>
      <c r="I17" s="91">
        <v>578.75</v>
      </c>
    </row>
    <row r="18" spans="1:9" ht="75" x14ac:dyDescent="0.2">
      <c r="A18" s="54" t="s">
        <v>142</v>
      </c>
      <c r="B18" s="91" t="s">
        <v>143</v>
      </c>
      <c r="C18" s="55">
        <v>42917</v>
      </c>
      <c r="D18" s="55">
        <v>43100</v>
      </c>
      <c r="E18" s="90" t="s">
        <v>20</v>
      </c>
      <c r="F18" s="90">
        <v>746989.08</v>
      </c>
      <c r="G18" s="90">
        <v>1102713.54</v>
      </c>
      <c r="H18" s="90">
        <v>1458438</v>
      </c>
      <c r="I18" s="90">
        <v>1495448.51</v>
      </c>
    </row>
    <row r="19" spans="1:9" ht="75" x14ac:dyDescent="0.2">
      <c r="A19" s="54" t="s">
        <v>144</v>
      </c>
      <c r="B19" s="91" t="s">
        <v>143</v>
      </c>
      <c r="C19" s="55">
        <v>42917</v>
      </c>
      <c r="D19" s="55">
        <v>43100</v>
      </c>
      <c r="E19" s="91" t="s">
        <v>20</v>
      </c>
      <c r="F19" s="91">
        <v>578.75</v>
      </c>
      <c r="G19" s="91">
        <v>578.75</v>
      </c>
      <c r="H19" s="91">
        <v>578.75</v>
      </c>
      <c r="I19" s="91">
        <v>578.75</v>
      </c>
    </row>
    <row r="20" spans="1:9" ht="75" x14ac:dyDescent="0.2">
      <c r="A20" s="54" t="s">
        <v>145</v>
      </c>
      <c r="B20" s="91" t="s">
        <v>143</v>
      </c>
      <c r="C20" s="55">
        <v>42917</v>
      </c>
      <c r="D20" s="55">
        <v>43100</v>
      </c>
      <c r="E20" s="91" t="s">
        <v>20</v>
      </c>
      <c r="F20" s="91">
        <v>746989.08</v>
      </c>
      <c r="G20" s="91">
        <v>1102713.54</v>
      </c>
      <c r="H20" s="91">
        <v>1458438</v>
      </c>
      <c r="I20" s="91">
        <v>1495448.51</v>
      </c>
    </row>
    <row r="21" spans="1:9" ht="75" x14ac:dyDescent="0.2">
      <c r="A21" s="54" t="s">
        <v>147</v>
      </c>
      <c r="B21" s="91" t="s">
        <v>143</v>
      </c>
      <c r="C21" s="55">
        <v>42917</v>
      </c>
      <c r="D21" s="55">
        <v>43100</v>
      </c>
      <c r="E21" s="91" t="s">
        <v>20</v>
      </c>
      <c r="F21" s="91">
        <v>578.75</v>
      </c>
      <c r="G21" s="91">
        <v>578.75</v>
      </c>
      <c r="H21" s="91">
        <v>578.75</v>
      </c>
      <c r="I21" s="91">
        <v>578.75</v>
      </c>
    </row>
    <row r="22" spans="1:9" ht="75" x14ac:dyDescent="0.2">
      <c r="A22" s="54" t="s">
        <v>146</v>
      </c>
      <c r="B22" s="91" t="s">
        <v>143</v>
      </c>
      <c r="C22" s="55">
        <v>42917</v>
      </c>
      <c r="D22" s="55">
        <v>43100</v>
      </c>
      <c r="E22" s="91" t="s">
        <v>20</v>
      </c>
      <c r="F22" s="91">
        <v>746989.08</v>
      </c>
      <c r="G22" s="91">
        <v>1102713.54</v>
      </c>
      <c r="H22" s="91">
        <v>1458438</v>
      </c>
      <c r="I22" s="91">
        <v>1495448.51</v>
      </c>
    </row>
    <row r="23" spans="1:9" ht="75" x14ac:dyDescent="0.2">
      <c r="A23" s="54" t="s">
        <v>148</v>
      </c>
      <c r="B23" s="91" t="s">
        <v>143</v>
      </c>
      <c r="C23" s="55">
        <v>42917</v>
      </c>
      <c r="D23" s="55">
        <v>43100</v>
      </c>
      <c r="E23" s="91" t="s">
        <v>20</v>
      </c>
      <c r="F23" s="91">
        <v>578.75</v>
      </c>
      <c r="G23" s="91">
        <v>578.75</v>
      </c>
      <c r="H23" s="91">
        <v>578.75</v>
      </c>
      <c r="I23" s="91">
        <v>578.75</v>
      </c>
    </row>
    <row r="24" spans="1:9" ht="75" x14ac:dyDescent="0.2">
      <c r="A24" s="54" t="s">
        <v>149</v>
      </c>
      <c r="B24" s="91" t="s">
        <v>143</v>
      </c>
      <c r="C24" s="55">
        <v>42917</v>
      </c>
      <c r="D24" s="55">
        <v>43100</v>
      </c>
      <c r="E24" s="91" t="s">
        <v>20</v>
      </c>
      <c r="F24" s="91">
        <v>746989.08</v>
      </c>
      <c r="G24" s="91">
        <v>1102713.54</v>
      </c>
      <c r="H24" s="91">
        <v>1458438</v>
      </c>
      <c r="I24" s="91">
        <v>1495448.51</v>
      </c>
    </row>
  </sheetData>
  <sheetProtection password="FD97"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55" zoomScaleNormal="55" workbookViewId="0">
      <selection sqref="A1:L1048576"/>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3" t="s">
        <v>87</v>
      </c>
      <c r="B4" s="174"/>
      <c r="C4" s="65"/>
      <c r="D4" s="66" t="s">
        <v>88</v>
      </c>
    </row>
    <row r="5" spans="1:4" ht="15" customHeight="1" x14ac:dyDescent="0.2">
      <c r="A5" s="176" t="s">
        <v>89</v>
      </c>
      <c r="B5" s="177"/>
      <c r="C5" s="67"/>
      <c r="D5" s="68" t="s">
        <v>90</v>
      </c>
    </row>
    <row r="6" spans="1:4" ht="15" customHeight="1" x14ac:dyDescent="0.2">
      <c r="A6" s="173" t="s">
        <v>91</v>
      </c>
      <c r="B6" s="174"/>
      <c r="C6" s="69"/>
      <c r="D6" s="66" t="s">
        <v>92</v>
      </c>
    </row>
    <row r="7" spans="1:4" ht="15" customHeight="1" x14ac:dyDescent="0.2">
      <c r="A7" s="173" t="s">
        <v>93</v>
      </c>
      <c r="B7" s="174"/>
      <c r="C7" s="69"/>
      <c r="D7" s="66" t="s">
        <v>151</v>
      </c>
    </row>
    <row r="8" spans="1:4" ht="15" customHeight="1" x14ac:dyDescent="0.2">
      <c r="A8" s="175" t="s">
        <v>94</v>
      </c>
      <c r="B8" s="175"/>
      <c r="C8" s="92"/>
      <c r="D8" s="70"/>
    </row>
    <row r="9" spans="1:4" ht="15" customHeight="1" x14ac:dyDescent="0.2">
      <c r="A9" s="71" t="s">
        <v>95</v>
      </c>
      <c r="B9" s="72"/>
      <c r="C9" s="73"/>
      <c r="D9" s="74"/>
    </row>
    <row r="10" spans="1:4" ht="30" customHeight="1" x14ac:dyDescent="0.2">
      <c r="A10" s="166" t="s">
        <v>96</v>
      </c>
      <c r="B10" s="167"/>
      <c r="C10" s="75"/>
      <c r="D10" s="76">
        <v>2.9297182300000002</v>
      </c>
    </row>
    <row r="11" spans="1:4" ht="66" customHeight="1" x14ac:dyDescent="0.2">
      <c r="A11" s="166" t="s">
        <v>97</v>
      </c>
      <c r="B11" s="167"/>
      <c r="C11" s="75"/>
      <c r="D11" s="76">
        <v>753.36157404999994</v>
      </c>
    </row>
    <row r="12" spans="1:4" ht="30" customHeight="1" x14ac:dyDescent="0.2">
      <c r="A12" s="166" t="s">
        <v>98</v>
      </c>
      <c r="B12" s="167"/>
      <c r="C12" s="75"/>
      <c r="D12" s="77">
        <v>455997.2607742878</v>
      </c>
    </row>
    <row r="13" spans="1:4" ht="30" customHeight="1" x14ac:dyDescent="0.2">
      <c r="A13" s="166" t="s">
        <v>99</v>
      </c>
      <c r="B13" s="167"/>
      <c r="C13" s="75"/>
      <c r="D13" s="78"/>
    </row>
    <row r="14" spans="1:4" ht="15" customHeight="1" x14ac:dyDescent="0.2">
      <c r="A14" s="164" t="s">
        <v>100</v>
      </c>
      <c r="B14" s="165"/>
      <c r="C14" s="75"/>
      <c r="D14" s="76">
        <v>918.47671994999996</v>
      </c>
    </row>
    <row r="15" spans="1:4" ht="15" customHeight="1" x14ac:dyDescent="0.2">
      <c r="A15" s="164" t="s">
        <v>101</v>
      </c>
      <c r="B15" s="165"/>
      <c r="C15" s="75"/>
      <c r="D15" s="76">
        <v>1340.4282662400001</v>
      </c>
    </row>
    <row r="16" spans="1:4" ht="15" customHeight="1" x14ac:dyDescent="0.2">
      <c r="A16" s="164" t="s">
        <v>102</v>
      </c>
      <c r="B16" s="165"/>
      <c r="C16" s="75"/>
      <c r="D16" s="76">
        <v>2149.1831062599999</v>
      </c>
    </row>
    <row r="17" spans="1:12" ht="15" customHeight="1" x14ac:dyDescent="0.2">
      <c r="A17" s="164" t="s">
        <v>103</v>
      </c>
      <c r="B17" s="165"/>
      <c r="C17" s="75"/>
      <c r="D17" s="76">
        <v>1694.6041015599999</v>
      </c>
    </row>
    <row r="18" spans="1:12" ht="52.5" customHeight="1" x14ac:dyDescent="0.2">
      <c r="A18" s="166" t="s">
        <v>104</v>
      </c>
      <c r="B18" s="167"/>
      <c r="C18" s="75"/>
      <c r="D18" s="76">
        <v>0</v>
      </c>
    </row>
    <row r="19" spans="1:12" ht="15" customHeight="1" x14ac:dyDescent="0.2">
      <c r="A19" s="71" t="s">
        <v>105</v>
      </c>
      <c r="B19" s="72"/>
      <c r="C19" s="79"/>
      <c r="D19" s="80"/>
    </row>
    <row r="20" spans="1:12" ht="30" customHeight="1" x14ac:dyDescent="0.2">
      <c r="A20" s="166" t="s">
        <v>106</v>
      </c>
      <c r="B20" s="167"/>
      <c r="C20" s="75"/>
      <c r="D20" s="81">
        <v>20359.562000000002</v>
      </c>
    </row>
    <row r="21" spans="1:12" ht="30" customHeight="1" x14ac:dyDescent="0.2">
      <c r="A21" s="166" t="s">
        <v>107</v>
      </c>
      <c r="B21" s="167"/>
      <c r="C21" s="82"/>
      <c r="D21" s="81">
        <v>30.117999999999999</v>
      </c>
    </row>
    <row r="22" spans="1:12" ht="15" customHeight="1" x14ac:dyDescent="0.2">
      <c r="A22" s="71" t="s">
        <v>108</v>
      </c>
      <c r="B22" s="72"/>
      <c r="C22" s="79"/>
      <c r="D22" s="80"/>
    </row>
    <row r="23" spans="1:12" ht="15" customHeight="1" x14ac:dyDescent="0.25">
      <c r="A23" s="166" t="s">
        <v>109</v>
      </c>
      <c r="B23" s="167"/>
      <c r="C23" s="83"/>
      <c r="D23" s="78"/>
    </row>
    <row r="24" spans="1:12" ht="15" customHeight="1" x14ac:dyDescent="0.25">
      <c r="A24" s="164" t="s">
        <v>100</v>
      </c>
      <c r="B24" s="165"/>
      <c r="C24" s="83"/>
      <c r="D24" s="84">
        <v>0</v>
      </c>
    </row>
    <row r="25" spans="1:12" ht="15" customHeight="1" x14ac:dyDescent="0.25">
      <c r="A25" s="164" t="s">
        <v>101</v>
      </c>
      <c r="B25" s="165"/>
      <c r="C25" s="83"/>
      <c r="D25" s="84">
        <v>1.4607945795668382E-3</v>
      </c>
    </row>
    <row r="26" spans="1:12" ht="15" customHeight="1" x14ac:dyDescent="0.25">
      <c r="A26" s="164" t="s">
        <v>102</v>
      </c>
      <c r="B26" s="165"/>
      <c r="C26" s="83"/>
      <c r="D26" s="84">
        <v>3.2726296431773807E-3</v>
      </c>
    </row>
    <row r="27" spans="1:12" ht="15" customHeight="1" x14ac:dyDescent="0.25">
      <c r="A27" s="164" t="s">
        <v>103</v>
      </c>
      <c r="B27" s="165"/>
      <c r="C27" s="83"/>
      <c r="D27" s="84">
        <v>2.2544972421745337E-3</v>
      </c>
    </row>
    <row r="29" spans="1:12" x14ac:dyDescent="0.2">
      <c r="A29" s="59" t="s">
        <v>110</v>
      </c>
      <c r="B29" s="60"/>
      <c r="C29" s="60"/>
      <c r="D29" s="57"/>
      <c r="E29" s="57"/>
      <c r="F29" s="61"/>
      <c r="G29" s="61"/>
      <c r="H29" s="61"/>
      <c r="I29" s="62"/>
      <c r="J29" s="61"/>
      <c r="K29" s="61"/>
      <c r="L29" s="61"/>
    </row>
    <row r="30" spans="1:12" ht="280.5" customHeight="1" x14ac:dyDescent="0.2">
      <c r="A30" s="168" t="s">
        <v>7</v>
      </c>
      <c r="B30" s="168" t="s">
        <v>111</v>
      </c>
      <c r="C30" s="58" t="s">
        <v>112</v>
      </c>
      <c r="D30" s="58" t="s">
        <v>113</v>
      </c>
      <c r="E30" s="170" t="s">
        <v>114</v>
      </c>
      <c r="F30" s="171"/>
      <c r="G30" s="171"/>
      <c r="H30" s="172"/>
      <c r="I30" s="170" t="s">
        <v>115</v>
      </c>
      <c r="J30" s="171"/>
      <c r="K30" s="171"/>
      <c r="L30" s="172"/>
    </row>
    <row r="31" spans="1:12" x14ac:dyDescent="0.2">
      <c r="A31" s="169"/>
      <c r="B31" s="169"/>
      <c r="C31" s="58" t="s">
        <v>116</v>
      </c>
      <c r="D31" s="58" t="s">
        <v>116</v>
      </c>
      <c r="E31" s="170" t="s">
        <v>116</v>
      </c>
      <c r="F31" s="171"/>
      <c r="G31" s="171"/>
      <c r="H31" s="172"/>
      <c r="I31" s="170" t="s">
        <v>116</v>
      </c>
      <c r="J31" s="171"/>
      <c r="K31" s="171"/>
      <c r="L31" s="172"/>
    </row>
    <row r="32" spans="1:12" x14ac:dyDescent="0.2">
      <c r="A32" s="161"/>
      <c r="B32" s="161"/>
      <c r="C32" s="163"/>
      <c r="D32" s="163"/>
      <c r="E32" s="158"/>
      <c r="F32" s="159"/>
      <c r="G32" s="159"/>
      <c r="H32" s="160"/>
      <c r="I32" s="158"/>
      <c r="J32" s="159"/>
      <c r="K32" s="159"/>
      <c r="L32" s="160"/>
    </row>
    <row r="33" spans="1:12" ht="15" customHeight="1" x14ac:dyDescent="0.2">
      <c r="A33" s="162"/>
      <c r="B33" s="162"/>
      <c r="C33" s="162"/>
      <c r="D33" s="162"/>
      <c r="E33" s="85" t="s">
        <v>117</v>
      </c>
      <c r="F33" s="85" t="s">
        <v>118</v>
      </c>
      <c r="G33" s="85" t="s">
        <v>119</v>
      </c>
      <c r="H33" s="85" t="s">
        <v>120</v>
      </c>
      <c r="I33" s="85" t="s">
        <v>121</v>
      </c>
      <c r="J33" s="85" t="s">
        <v>122</v>
      </c>
      <c r="K33" s="85" t="s">
        <v>123</v>
      </c>
      <c r="L33" s="85" t="s">
        <v>124</v>
      </c>
    </row>
    <row r="34" spans="1:12" ht="12.75" customHeight="1" x14ac:dyDescent="0.2">
      <c r="A34" s="86" t="s">
        <v>152</v>
      </c>
      <c r="B34" s="86">
        <v>1</v>
      </c>
      <c r="C34" s="87">
        <v>717.62462702000005</v>
      </c>
      <c r="D34" s="87">
        <v>713.95422990999998</v>
      </c>
      <c r="E34" s="87">
        <v>0</v>
      </c>
      <c r="F34" s="87">
        <v>71.39542299</v>
      </c>
      <c r="G34" s="87">
        <v>178.48855748</v>
      </c>
      <c r="H34" s="87">
        <v>356.97711495999999</v>
      </c>
      <c r="I34" s="87">
        <v>0</v>
      </c>
      <c r="J34" s="87">
        <v>392.67482645000001</v>
      </c>
      <c r="K34" s="87">
        <v>464.07024944</v>
      </c>
      <c r="L34" s="87">
        <v>535.46567243000004</v>
      </c>
    </row>
    <row r="35" spans="1:12" ht="12.75" customHeight="1" x14ac:dyDescent="0.2">
      <c r="A35" s="86" t="s">
        <v>152</v>
      </c>
      <c r="B35" s="86">
        <v>2</v>
      </c>
      <c r="C35" s="87">
        <v>788.50767215999997</v>
      </c>
      <c r="D35" s="87">
        <v>783.97712224999998</v>
      </c>
      <c r="E35" s="87">
        <v>0</v>
      </c>
      <c r="F35" s="87">
        <v>78.397712229999996</v>
      </c>
      <c r="G35" s="87">
        <v>195.99428055999999</v>
      </c>
      <c r="H35" s="87">
        <v>391.98856112999999</v>
      </c>
      <c r="I35" s="87">
        <v>0</v>
      </c>
      <c r="J35" s="87">
        <v>431.18741724</v>
      </c>
      <c r="K35" s="87">
        <v>509.58512946000002</v>
      </c>
      <c r="L35" s="87">
        <v>587.98284168999999</v>
      </c>
    </row>
    <row r="36" spans="1:12" ht="12.75" customHeight="1" x14ac:dyDescent="0.2">
      <c r="A36" s="86" t="s">
        <v>152</v>
      </c>
      <c r="B36" s="86">
        <v>3</v>
      </c>
      <c r="C36" s="87">
        <v>822.96202790999996</v>
      </c>
      <c r="D36" s="87">
        <v>818.43168729000001</v>
      </c>
      <c r="E36" s="87">
        <v>0</v>
      </c>
      <c r="F36" s="87">
        <v>81.843168730000002</v>
      </c>
      <c r="G36" s="87">
        <v>204.60792182</v>
      </c>
      <c r="H36" s="87">
        <v>409.21584365000001</v>
      </c>
      <c r="I36" s="87">
        <v>0</v>
      </c>
      <c r="J36" s="87">
        <v>450.13742801000001</v>
      </c>
      <c r="K36" s="87">
        <v>531.98059674000001</v>
      </c>
      <c r="L36" s="87">
        <v>613.82376547000001</v>
      </c>
    </row>
    <row r="37" spans="1:12" ht="12.75" customHeight="1" x14ac:dyDescent="0.2">
      <c r="A37" s="86" t="s">
        <v>152</v>
      </c>
      <c r="B37" s="86">
        <v>4</v>
      </c>
      <c r="C37" s="87">
        <v>853.66108228999997</v>
      </c>
      <c r="D37" s="87">
        <v>849.25492440999994</v>
      </c>
      <c r="E37" s="87">
        <v>0</v>
      </c>
      <c r="F37" s="87">
        <v>84.925492439999999</v>
      </c>
      <c r="G37" s="87">
        <v>212.31373110000001</v>
      </c>
      <c r="H37" s="87">
        <v>424.62746220999998</v>
      </c>
      <c r="I37" s="87">
        <v>0</v>
      </c>
      <c r="J37" s="87">
        <v>467.09020843000002</v>
      </c>
      <c r="K37" s="87">
        <v>552.01570087000005</v>
      </c>
      <c r="L37" s="87">
        <v>636.94119331000002</v>
      </c>
    </row>
    <row r="38" spans="1:12" ht="12.75" customHeight="1" x14ac:dyDescent="0.2">
      <c r="A38" s="86" t="s">
        <v>152</v>
      </c>
      <c r="B38" s="86">
        <v>5</v>
      </c>
      <c r="C38" s="87">
        <v>860.61498942000003</v>
      </c>
      <c r="D38" s="87">
        <v>856.09469770999999</v>
      </c>
      <c r="E38" s="87">
        <v>0</v>
      </c>
      <c r="F38" s="87">
        <v>85.609469770000004</v>
      </c>
      <c r="G38" s="87">
        <v>214.02367443</v>
      </c>
      <c r="H38" s="87">
        <v>428.04734886</v>
      </c>
      <c r="I38" s="87">
        <v>0</v>
      </c>
      <c r="J38" s="87">
        <v>470.85208374000001</v>
      </c>
      <c r="K38" s="87">
        <v>556.46155351000004</v>
      </c>
      <c r="L38" s="87">
        <v>642.07102327999996</v>
      </c>
    </row>
    <row r="39" spans="1:12" ht="12.75" customHeight="1" x14ac:dyDescent="0.2">
      <c r="A39" s="86" t="s">
        <v>152</v>
      </c>
      <c r="B39" s="86">
        <v>6</v>
      </c>
      <c r="C39" s="87">
        <v>872.07803951999995</v>
      </c>
      <c r="D39" s="87">
        <v>867.53100816000006</v>
      </c>
      <c r="E39" s="87">
        <v>0</v>
      </c>
      <c r="F39" s="87">
        <v>86.75310082</v>
      </c>
      <c r="G39" s="87">
        <v>216.88275204000001</v>
      </c>
      <c r="H39" s="87">
        <v>433.76550408000003</v>
      </c>
      <c r="I39" s="87">
        <v>0</v>
      </c>
      <c r="J39" s="87">
        <v>477.14205449000002</v>
      </c>
      <c r="K39" s="87">
        <v>563.89515530000006</v>
      </c>
      <c r="L39" s="87">
        <v>650.64825612000004</v>
      </c>
    </row>
    <row r="40" spans="1:12" ht="12.75" customHeight="1" x14ac:dyDescent="0.2">
      <c r="A40" s="86" t="s">
        <v>152</v>
      </c>
      <c r="B40" s="86">
        <v>7</v>
      </c>
      <c r="C40" s="87">
        <v>828.46788679999997</v>
      </c>
      <c r="D40" s="87">
        <v>824.15314165999996</v>
      </c>
      <c r="E40" s="87">
        <v>0</v>
      </c>
      <c r="F40" s="87">
        <v>82.415314170000002</v>
      </c>
      <c r="G40" s="87">
        <v>206.03828541999999</v>
      </c>
      <c r="H40" s="87">
        <v>412.07657082999998</v>
      </c>
      <c r="I40" s="87">
        <v>0</v>
      </c>
      <c r="J40" s="87">
        <v>453.28422791000003</v>
      </c>
      <c r="K40" s="87">
        <v>535.69954208000001</v>
      </c>
      <c r="L40" s="87">
        <v>618.11485625</v>
      </c>
    </row>
    <row r="41" spans="1:12" ht="12.75" customHeight="1" x14ac:dyDescent="0.2">
      <c r="A41" s="86" t="s">
        <v>152</v>
      </c>
      <c r="B41" s="86">
        <v>8</v>
      </c>
      <c r="C41" s="87">
        <v>709.52580154999998</v>
      </c>
      <c r="D41" s="87">
        <v>705.85116096000002</v>
      </c>
      <c r="E41" s="87">
        <v>0</v>
      </c>
      <c r="F41" s="87">
        <v>70.585116099999993</v>
      </c>
      <c r="G41" s="87">
        <v>176.46279024</v>
      </c>
      <c r="H41" s="87">
        <v>352.92558048000001</v>
      </c>
      <c r="I41" s="87">
        <v>0</v>
      </c>
      <c r="J41" s="87">
        <v>388.21813852999998</v>
      </c>
      <c r="K41" s="87">
        <v>458.80325462000002</v>
      </c>
      <c r="L41" s="87">
        <v>529.38837072000001</v>
      </c>
    </row>
    <row r="42" spans="1:12" ht="12.75" customHeight="1" x14ac:dyDescent="0.2">
      <c r="A42" s="86" t="s">
        <v>152</v>
      </c>
      <c r="B42" s="86">
        <v>9</v>
      </c>
      <c r="C42" s="87">
        <v>590.52222247999998</v>
      </c>
      <c r="D42" s="87">
        <v>587.45008270999995</v>
      </c>
      <c r="E42" s="87">
        <v>0</v>
      </c>
      <c r="F42" s="87">
        <v>58.74500827</v>
      </c>
      <c r="G42" s="87">
        <v>146.86252067999999</v>
      </c>
      <c r="H42" s="87">
        <v>293.72504135999998</v>
      </c>
      <c r="I42" s="87">
        <v>0</v>
      </c>
      <c r="J42" s="87">
        <v>323.09754549000002</v>
      </c>
      <c r="K42" s="87">
        <v>381.84255375999999</v>
      </c>
      <c r="L42" s="87">
        <v>440.58756203000002</v>
      </c>
    </row>
    <row r="43" spans="1:12" ht="12.75" customHeight="1" x14ac:dyDescent="0.2">
      <c r="A43" s="86" t="s">
        <v>152</v>
      </c>
      <c r="B43" s="86">
        <v>10</v>
      </c>
      <c r="C43" s="87">
        <v>500.39051361000003</v>
      </c>
      <c r="D43" s="87">
        <v>497.89364998000002</v>
      </c>
      <c r="E43" s="87">
        <v>0</v>
      </c>
      <c r="F43" s="87">
        <v>49.789364999999997</v>
      </c>
      <c r="G43" s="87">
        <v>124.47341249999999</v>
      </c>
      <c r="H43" s="87">
        <v>248.94682499000001</v>
      </c>
      <c r="I43" s="87">
        <v>0</v>
      </c>
      <c r="J43" s="87">
        <v>273.84150749000003</v>
      </c>
      <c r="K43" s="87">
        <v>323.63087249</v>
      </c>
      <c r="L43" s="87">
        <v>373.42023748999998</v>
      </c>
    </row>
    <row r="44" spans="1:12" ht="12.75" customHeight="1" x14ac:dyDescent="0.2">
      <c r="A44" s="86" t="s">
        <v>152</v>
      </c>
      <c r="B44" s="86">
        <v>11</v>
      </c>
      <c r="C44" s="87">
        <v>455.08901589999999</v>
      </c>
      <c r="D44" s="87">
        <v>452.78293208999997</v>
      </c>
      <c r="E44" s="87">
        <v>0</v>
      </c>
      <c r="F44" s="87">
        <v>45.278293210000001</v>
      </c>
      <c r="G44" s="87">
        <v>113.19573302000001</v>
      </c>
      <c r="H44" s="87">
        <v>226.39146604999999</v>
      </c>
      <c r="I44" s="87">
        <v>0</v>
      </c>
      <c r="J44" s="87">
        <v>249.03061264999999</v>
      </c>
      <c r="K44" s="87">
        <v>294.30890585999998</v>
      </c>
      <c r="L44" s="87">
        <v>339.58719907</v>
      </c>
    </row>
    <row r="45" spans="1:12" ht="12.75" customHeight="1" x14ac:dyDescent="0.2">
      <c r="A45" s="86" t="s">
        <v>152</v>
      </c>
      <c r="B45" s="86">
        <v>12</v>
      </c>
      <c r="C45" s="87">
        <v>449.06598162</v>
      </c>
      <c r="D45" s="87">
        <v>446.90262960000001</v>
      </c>
      <c r="E45" s="87">
        <v>0</v>
      </c>
      <c r="F45" s="87">
        <v>44.690262959999998</v>
      </c>
      <c r="G45" s="87">
        <v>111.7256574</v>
      </c>
      <c r="H45" s="87">
        <v>223.45131480000001</v>
      </c>
      <c r="I45" s="87">
        <v>0</v>
      </c>
      <c r="J45" s="87">
        <v>245.79644628</v>
      </c>
      <c r="K45" s="87">
        <v>290.48670923999998</v>
      </c>
      <c r="L45" s="87">
        <v>335.17697220000002</v>
      </c>
    </row>
    <row r="46" spans="1:12" ht="12.75" customHeight="1" x14ac:dyDescent="0.2">
      <c r="A46" s="86" t="s">
        <v>152</v>
      </c>
      <c r="B46" s="86">
        <v>13</v>
      </c>
      <c r="C46" s="87">
        <v>446.96352767000002</v>
      </c>
      <c r="D46" s="87">
        <v>444.82860082000002</v>
      </c>
      <c r="E46" s="87">
        <v>0</v>
      </c>
      <c r="F46" s="87">
        <v>44.482860080000002</v>
      </c>
      <c r="G46" s="87">
        <v>111.20715020999999</v>
      </c>
      <c r="H46" s="87">
        <v>222.41430041000001</v>
      </c>
      <c r="I46" s="87">
        <v>0</v>
      </c>
      <c r="J46" s="87">
        <v>244.65573044999999</v>
      </c>
      <c r="K46" s="87">
        <v>289.13859052999999</v>
      </c>
      <c r="L46" s="87">
        <v>333.62145062000002</v>
      </c>
    </row>
    <row r="47" spans="1:12" ht="12.75" customHeight="1" x14ac:dyDescent="0.2">
      <c r="A47" s="86" t="s">
        <v>152</v>
      </c>
      <c r="B47" s="86">
        <v>14</v>
      </c>
      <c r="C47" s="87">
        <v>452.52565529999998</v>
      </c>
      <c r="D47" s="87">
        <v>450.20267013</v>
      </c>
      <c r="E47" s="87">
        <v>0</v>
      </c>
      <c r="F47" s="87">
        <v>45.020267009999998</v>
      </c>
      <c r="G47" s="87">
        <v>112.55066753</v>
      </c>
      <c r="H47" s="87">
        <v>225.10133507</v>
      </c>
      <c r="I47" s="87">
        <v>0</v>
      </c>
      <c r="J47" s="87">
        <v>247.61146857</v>
      </c>
      <c r="K47" s="87">
        <v>292.63173558</v>
      </c>
      <c r="L47" s="87">
        <v>337.6520026</v>
      </c>
    </row>
    <row r="48" spans="1:12" ht="12.75" customHeight="1" x14ac:dyDescent="0.2">
      <c r="A48" s="86" t="s">
        <v>152</v>
      </c>
      <c r="B48" s="86">
        <v>15</v>
      </c>
      <c r="C48" s="87">
        <v>452.59267597000002</v>
      </c>
      <c r="D48" s="87">
        <v>450.35003203999997</v>
      </c>
      <c r="E48" s="87">
        <v>0</v>
      </c>
      <c r="F48" s="87">
        <v>45.035003199999998</v>
      </c>
      <c r="G48" s="87">
        <v>112.58750800999999</v>
      </c>
      <c r="H48" s="87">
        <v>225.17501601999999</v>
      </c>
      <c r="I48" s="87">
        <v>0</v>
      </c>
      <c r="J48" s="87">
        <v>247.69251761999999</v>
      </c>
      <c r="K48" s="87">
        <v>292.72752083</v>
      </c>
      <c r="L48" s="87">
        <v>337.76252403000001</v>
      </c>
    </row>
    <row r="49" spans="1:12" ht="12.75" customHeight="1" x14ac:dyDescent="0.2">
      <c r="A49" s="86" t="s">
        <v>152</v>
      </c>
      <c r="B49" s="86">
        <v>16</v>
      </c>
      <c r="C49" s="87">
        <v>451.29504692</v>
      </c>
      <c r="D49" s="87">
        <v>448.99474361</v>
      </c>
      <c r="E49" s="87">
        <v>0</v>
      </c>
      <c r="F49" s="87">
        <v>44.899474359999999</v>
      </c>
      <c r="G49" s="87">
        <v>112.2486859</v>
      </c>
      <c r="H49" s="87">
        <v>224.49737181</v>
      </c>
      <c r="I49" s="87">
        <v>0</v>
      </c>
      <c r="J49" s="87">
        <v>246.94710899</v>
      </c>
      <c r="K49" s="87">
        <v>291.84658335</v>
      </c>
      <c r="L49" s="87">
        <v>336.74605771</v>
      </c>
    </row>
    <row r="50" spans="1:12" ht="12.75" customHeight="1" x14ac:dyDescent="0.2">
      <c r="A50" s="86" t="s">
        <v>152</v>
      </c>
      <c r="B50" s="86">
        <v>17</v>
      </c>
      <c r="C50" s="87">
        <v>452.18151874</v>
      </c>
      <c r="D50" s="87">
        <v>449.85303685000002</v>
      </c>
      <c r="E50" s="87">
        <v>0</v>
      </c>
      <c r="F50" s="87">
        <v>44.985303690000002</v>
      </c>
      <c r="G50" s="87">
        <v>112.46325921</v>
      </c>
      <c r="H50" s="87">
        <v>224.92651842999999</v>
      </c>
      <c r="I50" s="87">
        <v>0</v>
      </c>
      <c r="J50" s="87">
        <v>247.41917027</v>
      </c>
      <c r="K50" s="87">
        <v>292.40447395000001</v>
      </c>
      <c r="L50" s="87">
        <v>337.38977763999998</v>
      </c>
    </row>
    <row r="51" spans="1:12" ht="12.75" customHeight="1" x14ac:dyDescent="0.2">
      <c r="A51" s="86" t="s">
        <v>152</v>
      </c>
      <c r="B51" s="86">
        <v>18</v>
      </c>
      <c r="C51" s="87">
        <v>451.43904005000002</v>
      </c>
      <c r="D51" s="87">
        <v>448.75622423999999</v>
      </c>
      <c r="E51" s="87">
        <v>0</v>
      </c>
      <c r="F51" s="87">
        <v>44.875622419999999</v>
      </c>
      <c r="G51" s="87">
        <v>112.18905606</v>
      </c>
      <c r="H51" s="87">
        <v>224.37811212</v>
      </c>
      <c r="I51" s="87">
        <v>0</v>
      </c>
      <c r="J51" s="87">
        <v>246.81592333</v>
      </c>
      <c r="K51" s="87">
        <v>291.69154576</v>
      </c>
      <c r="L51" s="87">
        <v>336.56716818000001</v>
      </c>
    </row>
    <row r="52" spans="1:12" ht="12.75" customHeight="1" x14ac:dyDescent="0.2">
      <c r="A52" s="86" t="s">
        <v>152</v>
      </c>
      <c r="B52" s="86">
        <v>19</v>
      </c>
      <c r="C52" s="87">
        <v>451.19171872999999</v>
      </c>
      <c r="D52" s="87">
        <v>448.15114498000003</v>
      </c>
      <c r="E52" s="87">
        <v>0</v>
      </c>
      <c r="F52" s="87">
        <v>44.8151145</v>
      </c>
      <c r="G52" s="87">
        <v>112.03778625</v>
      </c>
      <c r="H52" s="87">
        <v>224.07557249000001</v>
      </c>
      <c r="I52" s="87">
        <v>0</v>
      </c>
      <c r="J52" s="87">
        <v>246.48312974000001</v>
      </c>
      <c r="K52" s="87">
        <v>291.29824423999997</v>
      </c>
      <c r="L52" s="87">
        <v>336.11335874000002</v>
      </c>
    </row>
    <row r="53" spans="1:12" ht="12.75" customHeight="1" x14ac:dyDescent="0.2">
      <c r="A53" s="86" t="s">
        <v>152</v>
      </c>
      <c r="B53" s="86">
        <v>20</v>
      </c>
      <c r="C53" s="87">
        <v>447.78489306</v>
      </c>
      <c r="D53" s="87">
        <v>444.81705539000001</v>
      </c>
      <c r="E53" s="87">
        <v>0</v>
      </c>
      <c r="F53" s="87">
        <v>44.48170554</v>
      </c>
      <c r="G53" s="87">
        <v>111.20426385</v>
      </c>
      <c r="H53" s="87">
        <v>222.40852770000001</v>
      </c>
      <c r="I53" s="87">
        <v>0</v>
      </c>
      <c r="J53" s="87">
        <v>244.64938046</v>
      </c>
      <c r="K53" s="87">
        <v>289.13108599999998</v>
      </c>
      <c r="L53" s="87">
        <v>333.61279153999999</v>
      </c>
    </row>
    <row r="54" spans="1:12" ht="12.75" customHeight="1" x14ac:dyDescent="0.2">
      <c r="A54" s="86" t="s">
        <v>152</v>
      </c>
      <c r="B54" s="86">
        <v>21</v>
      </c>
      <c r="C54" s="87">
        <v>476.04654879999998</v>
      </c>
      <c r="D54" s="87">
        <v>473.27774706999998</v>
      </c>
      <c r="E54" s="87">
        <v>0</v>
      </c>
      <c r="F54" s="87">
        <v>47.32777471</v>
      </c>
      <c r="G54" s="87">
        <v>118.31943677</v>
      </c>
      <c r="H54" s="87">
        <v>236.63887353999999</v>
      </c>
      <c r="I54" s="87">
        <v>0</v>
      </c>
      <c r="J54" s="87">
        <v>260.30276089</v>
      </c>
      <c r="K54" s="87">
        <v>307.63053559999997</v>
      </c>
      <c r="L54" s="87">
        <v>354.95831029999999</v>
      </c>
    </row>
    <row r="55" spans="1:12" ht="12.75" customHeight="1" x14ac:dyDescent="0.2">
      <c r="A55" s="86" t="s">
        <v>152</v>
      </c>
      <c r="B55" s="86">
        <v>22</v>
      </c>
      <c r="C55" s="87">
        <v>537.09442998999998</v>
      </c>
      <c r="D55" s="87">
        <v>526.38943198000004</v>
      </c>
      <c r="E55" s="87">
        <v>0</v>
      </c>
      <c r="F55" s="87">
        <v>52.6389432</v>
      </c>
      <c r="G55" s="87">
        <v>131.59735800000001</v>
      </c>
      <c r="H55" s="87">
        <v>263.19471599000002</v>
      </c>
      <c r="I55" s="87">
        <v>0</v>
      </c>
      <c r="J55" s="87">
        <v>289.51418759000001</v>
      </c>
      <c r="K55" s="87">
        <v>342.15313078999998</v>
      </c>
      <c r="L55" s="87">
        <v>394.79207399000001</v>
      </c>
    </row>
    <row r="56" spans="1:12" ht="12.75" customHeight="1" x14ac:dyDescent="0.2">
      <c r="A56" s="86" t="s">
        <v>152</v>
      </c>
      <c r="B56" s="86">
        <v>23</v>
      </c>
      <c r="C56" s="87">
        <v>590.38140437000004</v>
      </c>
      <c r="D56" s="87">
        <v>575.20542911999996</v>
      </c>
      <c r="E56" s="87">
        <v>0</v>
      </c>
      <c r="F56" s="87">
        <v>57.520542910000003</v>
      </c>
      <c r="G56" s="87">
        <v>143.80135727999999</v>
      </c>
      <c r="H56" s="87">
        <v>287.60271455999998</v>
      </c>
      <c r="I56" s="87">
        <v>0</v>
      </c>
      <c r="J56" s="87">
        <v>316.36298601999999</v>
      </c>
      <c r="K56" s="87">
        <v>373.88352893000001</v>
      </c>
      <c r="L56" s="87">
        <v>431.40407183999997</v>
      </c>
    </row>
    <row r="57" spans="1:12" ht="12.75" customHeight="1" x14ac:dyDescent="0.2">
      <c r="A57" s="86" t="s">
        <v>152</v>
      </c>
      <c r="B57" s="86">
        <v>24</v>
      </c>
      <c r="C57" s="87">
        <v>678.44078499</v>
      </c>
      <c r="D57" s="87">
        <v>670.64412394999999</v>
      </c>
      <c r="E57" s="87">
        <v>0</v>
      </c>
      <c r="F57" s="87">
        <v>67.064412399999995</v>
      </c>
      <c r="G57" s="87">
        <v>167.66103099</v>
      </c>
      <c r="H57" s="87">
        <v>335.32206198</v>
      </c>
      <c r="I57" s="87">
        <v>0</v>
      </c>
      <c r="J57" s="87">
        <v>368.85426817000001</v>
      </c>
      <c r="K57" s="87">
        <v>435.91868056999999</v>
      </c>
      <c r="L57" s="87">
        <v>502.98309296000002</v>
      </c>
    </row>
    <row r="58" spans="1:12" ht="12.75" customHeight="1" x14ac:dyDescent="0.2">
      <c r="A58" s="86" t="s">
        <v>153</v>
      </c>
      <c r="B58" s="86">
        <v>1</v>
      </c>
      <c r="C58" s="87">
        <v>733.30467619000001</v>
      </c>
      <c r="D58" s="87">
        <v>728.50793167999996</v>
      </c>
      <c r="E58" s="87">
        <v>0</v>
      </c>
      <c r="F58" s="87">
        <v>72.850793170000003</v>
      </c>
      <c r="G58" s="87">
        <v>182.12698291999999</v>
      </c>
      <c r="H58" s="87">
        <v>364.25396583999998</v>
      </c>
      <c r="I58" s="87">
        <v>0</v>
      </c>
      <c r="J58" s="87">
        <v>400.67936242000002</v>
      </c>
      <c r="K58" s="87">
        <v>473.53015558999999</v>
      </c>
      <c r="L58" s="87">
        <v>546.38094876000002</v>
      </c>
    </row>
    <row r="59" spans="1:12" ht="12.75" customHeight="1" x14ac:dyDescent="0.2">
      <c r="A59" s="86" t="s">
        <v>153</v>
      </c>
      <c r="B59" s="86">
        <v>2</v>
      </c>
      <c r="C59" s="87">
        <v>816.67669581999996</v>
      </c>
      <c r="D59" s="87">
        <v>812.02875570000003</v>
      </c>
      <c r="E59" s="87">
        <v>0</v>
      </c>
      <c r="F59" s="87">
        <v>81.202875570000003</v>
      </c>
      <c r="G59" s="87">
        <v>203.00718893000001</v>
      </c>
      <c r="H59" s="87">
        <v>406.01437785000002</v>
      </c>
      <c r="I59" s="87">
        <v>0</v>
      </c>
      <c r="J59" s="87">
        <v>446.61581563999999</v>
      </c>
      <c r="K59" s="87">
        <v>527.81869121</v>
      </c>
      <c r="L59" s="87">
        <v>609.02156677999994</v>
      </c>
    </row>
    <row r="60" spans="1:12" ht="12.75" customHeight="1" x14ac:dyDescent="0.2">
      <c r="A60" s="86" t="s">
        <v>153</v>
      </c>
      <c r="B60" s="86">
        <v>3</v>
      </c>
      <c r="C60" s="87">
        <v>858.35217347000003</v>
      </c>
      <c r="D60" s="87">
        <v>853.84157641000002</v>
      </c>
      <c r="E60" s="87">
        <v>0</v>
      </c>
      <c r="F60" s="87">
        <v>85.384157639999998</v>
      </c>
      <c r="G60" s="87">
        <v>213.4603941</v>
      </c>
      <c r="H60" s="87">
        <v>426.92078821000001</v>
      </c>
      <c r="I60" s="87">
        <v>0</v>
      </c>
      <c r="J60" s="87">
        <v>469.61286703000002</v>
      </c>
      <c r="K60" s="87">
        <v>554.99702466999997</v>
      </c>
      <c r="L60" s="87">
        <v>640.38118230999999</v>
      </c>
    </row>
    <row r="61" spans="1:12" ht="12.75" customHeight="1" x14ac:dyDescent="0.2">
      <c r="A61" s="86" t="s">
        <v>153</v>
      </c>
      <c r="B61" s="86">
        <v>4</v>
      </c>
      <c r="C61" s="87">
        <v>870.01076077000005</v>
      </c>
      <c r="D61" s="87">
        <v>865.59654066999997</v>
      </c>
      <c r="E61" s="87">
        <v>0</v>
      </c>
      <c r="F61" s="87">
        <v>86.559654069999993</v>
      </c>
      <c r="G61" s="87">
        <v>216.39913516999999</v>
      </c>
      <c r="H61" s="87">
        <v>432.79827033999999</v>
      </c>
      <c r="I61" s="87">
        <v>0</v>
      </c>
      <c r="J61" s="87">
        <v>476.07809737000002</v>
      </c>
      <c r="K61" s="87">
        <v>562.63775143999999</v>
      </c>
      <c r="L61" s="87">
        <v>649.19740549999995</v>
      </c>
    </row>
    <row r="62" spans="1:12" ht="12.75" customHeight="1" x14ac:dyDescent="0.2">
      <c r="A62" s="86" t="s">
        <v>153</v>
      </c>
      <c r="B62" s="86">
        <v>5</v>
      </c>
      <c r="C62" s="87">
        <v>877.72514108999997</v>
      </c>
      <c r="D62" s="87">
        <v>873.29483941000001</v>
      </c>
      <c r="E62" s="87">
        <v>0</v>
      </c>
      <c r="F62" s="87">
        <v>87.329483940000003</v>
      </c>
      <c r="G62" s="87">
        <v>218.32370985</v>
      </c>
      <c r="H62" s="87">
        <v>436.64741971000001</v>
      </c>
      <c r="I62" s="87">
        <v>0</v>
      </c>
      <c r="J62" s="87">
        <v>480.31216167999997</v>
      </c>
      <c r="K62" s="87">
        <v>567.64164561999996</v>
      </c>
      <c r="L62" s="87">
        <v>654.97112956000001</v>
      </c>
    </row>
    <row r="63" spans="1:12" ht="12.75" customHeight="1" x14ac:dyDescent="0.2">
      <c r="A63" s="86" t="s">
        <v>153</v>
      </c>
      <c r="B63" s="86">
        <v>6</v>
      </c>
      <c r="C63" s="87">
        <v>864.25439692999998</v>
      </c>
      <c r="D63" s="87">
        <v>859.76637886000003</v>
      </c>
      <c r="E63" s="87">
        <v>0</v>
      </c>
      <c r="F63" s="87">
        <v>85.976637890000006</v>
      </c>
      <c r="G63" s="87">
        <v>214.94159472000001</v>
      </c>
      <c r="H63" s="87">
        <v>429.88318943000002</v>
      </c>
      <c r="I63" s="87">
        <v>0</v>
      </c>
      <c r="J63" s="87">
        <v>472.87150837000002</v>
      </c>
      <c r="K63" s="87">
        <v>558.84814626000002</v>
      </c>
      <c r="L63" s="87">
        <v>644.82478415000003</v>
      </c>
    </row>
    <row r="64" spans="1:12" ht="12.75" customHeight="1" x14ac:dyDescent="0.2">
      <c r="A64" s="86" t="s">
        <v>153</v>
      </c>
      <c r="B64" s="86">
        <v>7</v>
      </c>
      <c r="C64" s="87">
        <v>786.25183116000005</v>
      </c>
      <c r="D64" s="87">
        <v>782.18239574999996</v>
      </c>
      <c r="E64" s="87">
        <v>0</v>
      </c>
      <c r="F64" s="87">
        <v>78.218239580000002</v>
      </c>
      <c r="G64" s="87">
        <v>195.54559893999999</v>
      </c>
      <c r="H64" s="87">
        <v>391.09119787999998</v>
      </c>
      <c r="I64" s="87">
        <v>0</v>
      </c>
      <c r="J64" s="87">
        <v>430.20031766</v>
      </c>
      <c r="K64" s="87">
        <v>508.41855723999998</v>
      </c>
      <c r="L64" s="87">
        <v>586.63679680999996</v>
      </c>
    </row>
    <row r="65" spans="1:12" ht="12.75" customHeight="1" x14ac:dyDescent="0.2">
      <c r="A65" s="86" t="s">
        <v>153</v>
      </c>
      <c r="B65" s="86">
        <v>8</v>
      </c>
      <c r="C65" s="87">
        <v>674.29401473999997</v>
      </c>
      <c r="D65" s="87">
        <v>670.82695234000005</v>
      </c>
      <c r="E65" s="87">
        <v>0</v>
      </c>
      <c r="F65" s="87">
        <v>67.082695229999999</v>
      </c>
      <c r="G65" s="87">
        <v>167.70673808999999</v>
      </c>
      <c r="H65" s="87">
        <v>335.41347617000002</v>
      </c>
      <c r="I65" s="87">
        <v>0</v>
      </c>
      <c r="J65" s="87">
        <v>368.95482378999998</v>
      </c>
      <c r="K65" s="87">
        <v>436.03751901999999</v>
      </c>
      <c r="L65" s="87">
        <v>503.12021426000001</v>
      </c>
    </row>
    <row r="66" spans="1:12" ht="12.75" customHeight="1" x14ac:dyDescent="0.2">
      <c r="A66" s="86" t="s">
        <v>153</v>
      </c>
      <c r="B66" s="86">
        <v>9</v>
      </c>
      <c r="C66" s="87">
        <v>570.09162285000002</v>
      </c>
      <c r="D66" s="87">
        <v>567.13871096000003</v>
      </c>
      <c r="E66" s="87">
        <v>0</v>
      </c>
      <c r="F66" s="87">
        <v>56.713871099999999</v>
      </c>
      <c r="G66" s="87">
        <v>141.78467774000001</v>
      </c>
      <c r="H66" s="87">
        <v>283.56935548000001</v>
      </c>
      <c r="I66" s="87">
        <v>0</v>
      </c>
      <c r="J66" s="87">
        <v>311.92629103000002</v>
      </c>
      <c r="K66" s="87">
        <v>368.64016212000001</v>
      </c>
      <c r="L66" s="87">
        <v>425.35403322000002</v>
      </c>
    </row>
    <row r="67" spans="1:12" ht="12.75" customHeight="1" x14ac:dyDescent="0.2">
      <c r="A67" s="86" t="s">
        <v>153</v>
      </c>
      <c r="B67" s="86">
        <v>10</v>
      </c>
      <c r="C67" s="87">
        <v>519.26530372000002</v>
      </c>
      <c r="D67" s="87">
        <v>516.43670228999997</v>
      </c>
      <c r="E67" s="87">
        <v>0</v>
      </c>
      <c r="F67" s="87">
        <v>51.643670229999998</v>
      </c>
      <c r="G67" s="87">
        <v>129.10917556999999</v>
      </c>
      <c r="H67" s="87">
        <v>258.21835114999999</v>
      </c>
      <c r="I67" s="87">
        <v>0</v>
      </c>
      <c r="J67" s="87">
        <v>284.04018625999998</v>
      </c>
      <c r="K67" s="87">
        <v>335.68385648999998</v>
      </c>
      <c r="L67" s="87">
        <v>387.32752671999998</v>
      </c>
    </row>
    <row r="68" spans="1:12" ht="12.75" customHeight="1" x14ac:dyDescent="0.2">
      <c r="A68" s="86" t="s">
        <v>153</v>
      </c>
      <c r="B68" s="86">
        <v>11</v>
      </c>
      <c r="C68" s="87">
        <v>479.62666926000003</v>
      </c>
      <c r="D68" s="87">
        <v>477.17967935000001</v>
      </c>
      <c r="E68" s="87">
        <v>0</v>
      </c>
      <c r="F68" s="87">
        <v>47.717967940000001</v>
      </c>
      <c r="G68" s="87">
        <v>119.29491984000001</v>
      </c>
      <c r="H68" s="87">
        <v>238.58983968000001</v>
      </c>
      <c r="I68" s="87">
        <v>0</v>
      </c>
      <c r="J68" s="87">
        <v>262.44882364</v>
      </c>
      <c r="K68" s="87">
        <v>310.16679157999999</v>
      </c>
      <c r="L68" s="87">
        <v>357.88475950999998</v>
      </c>
    </row>
    <row r="69" spans="1:12" ht="12.75" customHeight="1" x14ac:dyDescent="0.2">
      <c r="A69" s="86" t="s">
        <v>153</v>
      </c>
      <c r="B69" s="86">
        <v>12</v>
      </c>
      <c r="C69" s="87">
        <v>478.82010683999999</v>
      </c>
      <c r="D69" s="87">
        <v>476.25594902</v>
      </c>
      <c r="E69" s="87">
        <v>0</v>
      </c>
      <c r="F69" s="87">
        <v>47.625594900000003</v>
      </c>
      <c r="G69" s="87">
        <v>119.06398726</v>
      </c>
      <c r="H69" s="87">
        <v>238.12797451</v>
      </c>
      <c r="I69" s="87">
        <v>0</v>
      </c>
      <c r="J69" s="87">
        <v>261.94077196000001</v>
      </c>
      <c r="K69" s="87">
        <v>309.56636686000002</v>
      </c>
      <c r="L69" s="87">
        <v>357.19196176999998</v>
      </c>
    </row>
    <row r="70" spans="1:12" ht="12.75" customHeight="1" x14ac:dyDescent="0.2">
      <c r="A70" s="86" t="s">
        <v>153</v>
      </c>
      <c r="B70" s="86">
        <v>13</v>
      </c>
      <c r="C70" s="87">
        <v>470.70596782000001</v>
      </c>
      <c r="D70" s="87">
        <v>468.36848650000002</v>
      </c>
      <c r="E70" s="87">
        <v>0</v>
      </c>
      <c r="F70" s="87">
        <v>46.83684865</v>
      </c>
      <c r="G70" s="87">
        <v>117.09212162999999</v>
      </c>
      <c r="H70" s="87">
        <v>234.18424325000001</v>
      </c>
      <c r="I70" s="87">
        <v>0</v>
      </c>
      <c r="J70" s="87">
        <v>257.60266758</v>
      </c>
      <c r="K70" s="87">
        <v>304.43951622999998</v>
      </c>
      <c r="L70" s="87">
        <v>351.27636488000002</v>
      </c>
    </row>
    <row r="71" spans="1:12" ht="12.75" customHeight="1" x14ac:dyDescent="0.2">
      <c r="A71" s="86" t="s">
        <v>153</v>
      </c>
      <c r="B71" s="86">
        <v>14</v>
      </c>
      <c r="C71" s="87">
        <v>472.68658986999998</v>
      </c>
      <c r="D71" s="87">
        <v>470.04174196000002</v>
      </c>
      <c r="E71" s="87">
        <v>0</v>
      </c>
      <c r="F71" s="87">
        <v>47.004174200000001</v>
      </c>
      <c r="G71" s="87">
        <v>117.51043549000001</v>
      </c>
      <c r="H71" s="87">
        <v>235.02087098000001</v>
      </c>
      <c r="I71" s="87">
        <v>0</v>
      </c>
      <c r="J71" s="87">
        <v>258.52295808000002</v>
      </c>
      <c r="K71" s="87">
        <v>305.52713226999998</v>
      </c>
      <c r="L71" s="87">
        <v>352.53130647</v>
      </c>
    </row>
    <row r="72" spans="1:12" ht="12.75" customHeight="1" x14ac:dyDescent="0.2">
      <c r="A72" s="86" t="s">
        <v>153</v>
      </c>
      <c r="B72" s="86">
        <v>15</v>
      </c>
      <c r="C72" s="87">
        <v>474.98384468</v>
      </c>
      <c r="D72" s="87">
        <v>472.29808315999998</v>
      </c>
      <c r="E72" s="87">
        <v>0</v>
      </c>
      <c r="F72" s="87">
        <v>47.229808319999997</v>
      </c>
      <c r="G72" s="87">
        <v>118.07452078999999</v>
      </c>
      <c r="H72" s="87">
        <v>236.14904157999999</v>
      </c>
      <c r="I72" s="87">
        <v>0</v>
      </c>
      <c r="J72" s="87">
        <v>259.76394574</v>
      </c>
      <c r="K72" s="87">
        <v>306.99375405000001</v>
      </c>
      <c r="L72" s="87">
        <v>354.22356237000002</v>
      </c>
    </row>
    <row r="73" spans="1:12" ht="12.75" customHeight="1" x14ac:dyDescent="0.2">
      <c r="A73" s="86" t="s">
        <v>153</v>
      </c>
      <c r="B73" s="86">
        <v>16</v>
      </c>
      <c r="C73" s="87">
        <v>481.26975220999998</v>
      </c>
      <c r="D73" s="87">
        <v>478.62102945999999</v>
      </c>
      <c r="E73" s="87">
        <v>0</v>
      </c>
      <c r="F73" s="87">
        <v>47.862102950000001</v>
      </c>
      <c r="G73" s="87">
        <v>119.65525737</v>
      </c>
      <c r="H73" s="87">
        <v>239.31051472999999</v>
      </c>
      <c r="I73" s="87">
        <v>0</v>
      </c>
      <c r="J73" s="87">
        <v>263.24156620000002</v>
      </c>
      <c r="K73" s="87">
        <v>311.10366914999997</v>
      </c>
      <c r="L73" s="87">
        <v>358.96577209999998</v>
      </c>
    </row>
    <row r="74" spans="1:12" ht="12.75" customHeight="1" x14ac:dyDescent="0.2">
      <c r="A74" s="86" t="s">
        <v>153</v>
      </c>
      <c r="B74" s="86">
        <v>17</v>
      </c>
      <c r="C74" s="87">
        <v>494.74979874000002</v>
      </c>
      <c r="D74" s="87">
        <v>492.33834561999998</v>
      </c>
      <c r="E74" s="87">
        <v>0</v>
      </c>
      <c r="F74" s="87">
        <v>49.233834559999998</v>
      </c>
      <c r="G74" s="87">
        <v>123.08458641</v>
      </c>
      <c r="H74" s="87">
        <v>246.16917280999999</v>
      </c>
      <c r="I74" s="87">
        <v>0</v>
      </c>
      <c r="J74" s="87">
        <v>270.78609009000002</v>
      </c>
      <c r="K74" s="87">
        <v>320.01992465000001</v>
      </c>
      <c r="L74" s="87">
        <v>369.25375922000001</v>
      </c>
    </row>
    <row r="75" spans="1:12" ht="12.75" customHeight="1" x14ac:dyDescent="0.2">
      <c r="A75" s="86" t="s">
        <v>153</v>
      </c>
      <c r="B75" s="86">
        <v>18</v>
      </c>
      <c r="C75" s="87">
        <v>504.14543017</v>
      </c>
      <c r="D75" s="87">
        <v>501.39394830999998</v>
      </c>
      <c r="E75" s="87">
        <v>0</v>
      </c>
      <c r="F75" s="87">
        <v>50.139394830000001</v>
      </c>
      <c r="G75" s="87">
        <v>125.34848708</v>
      </c>
      <c r="H75" s="87">
        <v>250.69697416</v>
      </c>
      <c r="I75" s="87">
        <v>0</v>
      </c>
      <c r="J75" s="87">
        <v>275.76667157000003</v>
      </c>
      <c r="K75" s="87">
        <v>325.90606639999999</v>
      </c>
      <c r="L75" s="87">
        <v>376.04546123</v>
      </c>
    </row>
    <row r="76" spans="1:12" ht="12.75" customHeight="1" x14ac:dyDescent="0.2">
      <c r="A76" s="86" t="s">
        <v>153</v>
      </c>
      <c r="B76" s="86">
        <v>19</v>
      </c>
      <c r="C76" s="87">
        <v>487.85576094999999</v>
      </c>
      <c r="D76" s="87">
        <v>484.92829563999999</v>
      </c>
      <c r="E76" s="87">
        <v>0</v>
      </c>
      <c r="F76" s="87">
        <v>48.492829559999997</v>
      </c>
      <c r="G76" s="87">
        <v>121.23207391</v>
      </c>
      <c r="H76" s="87">
        <v>242.46414781999999</v>
      </c>
      <c r="I76" s="87">
        <v>0</v>
      </c>
      <c r="J76" s="87">
        <v>266.7105626</v>
      </c>
      <c r="K76" s="87">
        <v>315.20339216999997</v>
      </c>
      <c r="L76" s="87">
        <v>363.69622172999999</v>
      </c>
    </row>
    <row r="77" spans="1:12" ht="12.75" customHeight="1" x14ac:dyDescent="0.2">
      <c r="A77" s="86" t="s">
        <v>153</v>
      </c>
      <c r="B77" s="86">
        <v>20</v>
      </c>
      <c r="C77" s="87">
        <v>465.59164264999998</v>
      </c>
      <c r="D77" s="87">
        <v>463.03805711000001</v>
      </c>
      <c r="E77" s="87">
        <v>0</v>
      </c>
      <c r="F77" s="87">
        <v>46.303805709999999</v>
      </c>
      <c r="G77" s="87">
        <v>115.75951428</v>
      </c>
      <c r="H77" s="87">
        <v>231.51902856000001</v>
      </c>
      <c r="I77" s="87">
        <v>0</v>
      </c>
      <c r="J77" s="87">
        <v>254.67093141000001</v>
      </c>
      <c r="K77" s="87">
        <v>300.97473711999999</v>
      </c>
      <c r="L77" s="87">
        <v>347.27854282999999</v>
      </c>
    </row>
    <row r="78" spans="1:12" ht="12.75" customHeight="1" x14ac:dyDescent="0.2">
      <c r="A78" s="86" t="s">
        <v>153</v>
      </c>
      <c r="B78" s="86">
        <v>21</v>
      </c>
      <c r="C78" s="87">
        <v>494.35469615</v>
      </c>
      <c r="D78" s="87">
        <v>491.66134368000002</v>
      </c>
      <c r="E78" s="87">
        <v>0</v>
      </c>
      <c r="F78" s="87">
        <v>49.166134370000002</v>
      </c>
      <c r="G78" s="87">
        <v>122.91533592</v>
      </c>
      <c r="H78" s="87">
        <v>245.83067184000001</v>
      </c>
      <c r="I78" s="87">
        <v>0</v>
      </c>
      <c r="J78" s="87">
        <v>270.41373901999998</v>
      </c>
      <c r="K78" s="87">
        <v>319.57987338999999</v>
      </c>
      <c r="L78" s="87">
        <v>368.74600776</v>
      </c>
    </row>
    <row r="79" spans="1:12" ht="12.75" customHeight="1" x14ac:dyDescent="0.2">
      <c r="A79" s="86" t="s">
        <v>153</v>
      </c>
      <c r="B79" s="86">
        <v>22</v>
      </c>
      <c r="C79" s="87">
        <v>544.87235310999995</v>
      </c>
      <c r="D79" s="87">
        <v>541.96288433999996</v>
      </c>
      <c r="E79" s="87">
        <v>0</v>
      </c>
      <c r="F79" s="87">
        <v>54.196288430000003</v>
      </c>
      <c r="G79" s="87">
        <v>135.49072108999999</v>
      </c>
      <c r="H79" s="87">
        <v>270.98144216999998</v>
      </c>
      <c r="I79" s="87">
        <v>0</v>
      </c>
      <c r="J79" s="87">
        <v>298.07958638999997</v>
      </c>
      <c r="K79" s="87">
        <v>352.27587482000001</v>
      </c>
      <c r="L79" s="87">
        <v>406.47216326</v>
      </c>
    </row>
    <row r="80" spans="1:12" ht="12.75" customHeight="1" x14ac:dyDescent="0.2">
      <c r="A80" s="86" t="s">
        <v>153</v>
      </c>
      <c r="B80" s="86">
        <v>23</v>
      </c>
      <c r="C80" s="87">
        <v>585.66276422999999</v>
      </c>
      <c r="D80" s="87">
        <v>582.67061350999995</v>
      </c>
      <c r="E80" s="87">
        <v>0</v>
      </c>
      <c r="F80" s="87">
        <v>58.267061349999999</v>
      </c>
      <c r="G80" s="87">
        <v>145.66765337999999</v>
      </c>
      <c r="H80" s="87">
        <v>291.33530675999998</v>
      </c>
      <c r="I80" s="87">
        <v>0</v>
      </c>
      <c r="J80" s="87">
        <v>320.46883743000001</v>
      </c>
      <c r="K80" s="87">
        <v>378.73589878000001</v>
      </c>
      <c r="L80" s="87">
        <v>437.00296013000002</v>
      </c>
    </row>
    <row r="81" spans="1:12" ht="12.75" customHeight="1" x14ac:dyDescent="0.2">
      <c r="A81" s="86" t="s">
        <v>153</v>
      </c>
      <c r="B81" s="86">
        <v>24</v>
      </c>
      <c r="C81" s="87">
        <v>672.97669402999998</v>
      </c>
      <c r="D81" s="87">
        <v>669.64423442999998</v>
      </c>
      <c r="E81" s="87">
        <v>0</v>
      </c>
      <c r="F81" s="87">
        <v>66.964423440000004</v>
      </c>
      <c r="G81" s="87">
        <v>167.41105861</v>
      </c>
      <c r="H81" s="87">
        <v>334.82211722</v>
      </c>
      <c r="I81" s="87">
        <v>0</v>
      </c>
      <c r="J81" s="87">
        <v>368.30432894</v>
      </c>
      <c r="K81" s="87">
        <v>435.26875238000002</v>
      </c>
      <c r="L81" s="87">
        <v>502.23317581999999</v>
      </c>
    </row>
    <row r="82" spans="1:12" ht="12.75" customHeight="1" x14ac:dyDescent="0.2">
      <c r="A82" s="86" t="s">
        <v>154</v>
      </c>
      <c r="B82" s="86">
        <v>1</v>
      </c>
      <c r="C82" s="87">
        <v>746.16859580000005</v>
      </c>
      <c r="D82" s="87">
        <v>742.63786906999997</v>
      </c>
      <c r="E82" s="87">
        <v>0</v>
      </c>
      <c r="F82" s="87">
        <v>74.263786909999993</v>
      </c>
      <c r="G82" s="87">
        <v>185.65946726999999</v>
      </c>
      <c r="H82" s="87">
        <v>371.31893453999999</v>
      </c>
      <c r="I82" s="87">
        <v>0</v>
      </c>
      <c r="J82" s="87">
        <v>408.45082798999999</v>
      </c>
      <c r="K82" s="87">
        <v>482.71461490000002</v>
      </c>
      <c r="L82" s="87">
        <v>556.97840180000003</v>
      </c>
    </row>
    <row r="83" spans="1:12" ht="12.75" customHeight="1" x14ac:dyDescent="0.2">
      <c r="A83" s="86" t="s">
        <v>154</v>
      </c>
      <c r="B83" s="86">
        <v>2</v>
      </c>
      <c r="C83" s="87">
        <v>813.20828568000002</v>
      </c>
      <c r="D83" s="87">
        <v>809.25779573</v>
      </c>
      <c r="E83" s="87">
        <v>0</v>
      </c>
      <c r="F83" s="87">
        <v>80.925779570000003</v>
      </c>
      <c r="G83" s="87">
        <v>202.31444893</v>
      </c>
      <c r="H83" s="87">
        <v>404.62889787</v>
      </c>
      <c r="I83" s="87">
        <v>0</v>
      </c>
      <c r="J83" s="87">
        <v>445.09178765000001</v>
      </c>
      <c r="K83" s="87">
        <v>526.01756722000005</v>
      </c>
      <c r="L83" s="87">
        <v>606.94334679999997</v>
      </c>
    </row>
    <row r="84" spans="1:12" ht="12.75" customHeight="1" x14ac:dyDescent="0.2">
      <c r="A84" s="86" t="s">
        <v>154</v>
      </c>
      <c r="B84" s="86">
        <v>3</v>
      </c>
      <c r="C84" s="87">
        <v>857.32767166999997</v>
      </c>
      <c r="D84" s="87">
        <v>853.14439133999997</v>
      </c>
      <c r="E84" s="87">
        <v>0</v>
      </c>
      <c r="F84" s="87">
        <v>85.314439129999997</v>
      </c>
      <c r="G84" s="87">
        <v>213.28609784</v>
      </c>
      <c r="H84" s="87">
        <v>426.57219566999999</v>
      </c>
      <c r="I84" s="87">
        <v>0</v>
      </c>
      <c r="J84" s="87">
        <v>469.22941523999998</v>
      </c>
      <c r="K84" s="87">
        <v>554.54385436999996</v>
      </c>
      <c r="L84" s="87">
        <v>639.85829350999995</v>
      </c>
    </row>
    <row r="85" spans="1:12" ht="12.75" customHeight="1" x14ac:dyDescent="0.2">
      <c r="A85" s="86" t="s">
        <v>154</v>
      </c>
      <c r="B85" s="86">
        <v>4</v>
      </c>
      <c r="C85" s="87">
        <v>879.47024836000003</v>
      </c>
      <c r="D85" s="87">
        <v>874.74572969999997</v>
      </c>
      <c r="E85" s="87">
        <v>0</v>
      </c>
      <c r="F85" s="87">
        <v>87.474572969999997</v>
      </c>
      <c r="G85" s="87">
        <v>218.68643243</v>
      </c>
      <c r="H85" s="87">
        <v>437.37286484999998</v>
      </c>
      <c r="I85" s="87">
        <v>0</v>
      </c>
      <c r="J85" s="87">
        <v>481.11015134000002</v>
      </c>
      <c r="K85" s="87">
        <v>568.58472430999996</v>
      </c>
      <c r="L85" s="87">
        <v>656.05929728000001</v>
      </c>
    </row>
    <row r="86" spans="1:12" ht="12.75" customHeight="1" x14ac:dyDescent="0.2">
      <c r="A86" s="86" t="s">
        <v>154</v>
      </c>
      <c r="B86" s="86">
        <v>5</v>
      </c>
      <c r="C86" s="87">
        <v>884.89150007000001</v>
      </c>
      <c r="D86" s="87">
        <v>880.09052243999997</v>
      </c>
      <c r="E86" s="87">
        <v>0</v>
      </c>
      <c r="F86" s="87">
        <v>88.009052240000003</v>
      </c>
      <c r="G86" s="87">
        <v>220.02263060999999</v>
      </c>
      <c r="H86" s="87">
        <v>440.04526121999999</v>
      </c>
      <c r="I86" s="87">
        <v>0</v>
      </c>
      <c r="J86" s="87">
        <v>484.04978734000002</v>
      </c>
      <c r="K86" s="87">
        <v>572.05883959000005</v>
      </c>
      <c r="L86" s="87">
        <v>660.06789183000001</v>
      </c>
    </row>
    <row r="87" spans="1:12" ht="12.75" customHeight="1" x14ac:dyDescent="0.2">
      <c r="A87" s="86" t="s">
        <v>154</v>
      </c>
      <c r="B87" s="86">
        <v>6</v>
      </c>
      <c r="C87" s="87">
        <v>874.40104229999997</v>
      </c>
      <c r="D87" s="87">
        <v>869.78642615000001</v>
      </c>
      <c r="E87" s="87">
        <v>0</v>
      </c>
      <c r="F87" s="87">
        <v>86.978642620000002</v>
      </c>
      <c r="G87" s="87">
        <v>217.44660654</v>
      </c>
      <c r="H87" s="87">
        <v>434.89321308000001</v>
      </c>
      <c r="I87" s="87">
        <v>0</v>
      </c>
      <c r="J87" s="87">
        <v>478.38253437999998</v>
      </c>
      <c r="K87" s="87">
        <v>565.361177</v>
      </c>
      <c r="L87" s="87">
        <v>652.33981960999995</v>
      </c>
    </row>
    <row r="88" spans="1:12" ht="12.75" customHeight="1" x14ac:dyDescent="0.2">
      <c r="A88" s="86" t="s">
        <v>154</v>
      </c>
      <c r="B88" s="86">
        <v>7</v>
      </c>
      <c r="C88" s="87">
        <v>794.18250169999999</v>
      </c>
      <c r="D88" s="87">
        <v>790.20255222000003</v>
      </c>
      <c r="E88" s="87">
        <v>0</v>
      </c>
      <c r="F88" s="87">
        <v>79.020255219999996</v>
      </c>
      <c r="G88" s="87">
        <v>197.55063806000001</v>
      </c>
      <c r="H88" s="87">
        <v>395.10127611000001</v>
      </c>
      <c r="I88" s="87">
        <v>0</v>
      </c>
      <c r="J88" s="87">
        <v>434.61140372</v>
      </c>
      <c r="K88" s="87">
        <v>513.63165893999997</v>
      </c>
      <c r="L88" s="87">
        <v>592.65191417000005</v>
      </c>
    </row>
    <row r="89" spans="1:12" ht="12.75" customHeight="1" x14ac:dyDescent="0.2">
      <c r="A89" s="86" t="s">
        <v>154</v>
      </c>
      <c r="B89" s="86">
        <v>8</v>
      </c>
      <c r="C89" s="87">
        <v>685.45422387999997</v>
      </c>
      <c r="D89" s="87">
        <v>682.07069990000002</v>
      </c>
      <c r="E89" s="87">
        <v>0</v>
      </c>
      <c r="F89" s="87">
        <v>68.207069989999994</v>
      </c>
      <c r="G89" s="87">
        <v>170.51767498000001</v>
      </c>
      <c r="H89" s="87">
        <v>341.03534995000001</v>
      </c>
      <c r="I89" s="87">
        <v>0</v>
      </c>
      <c r="J89" s="87">
        <v>375.13888494999998</v>
      </c>
      <c r="K89" s="87">
        <v>443.34595494000001</v>
      </c>
      <c r="L89" s="87">
        <v>511.55302492999999</v>
      </c>
    </row>
    <row r="90" spans="1:12" ht="12.75" customHeight="1" x14ac:dyDescent="0.2">
      <c r="A90" s="86" t="s">
        <v>154</v>
      </c>
      <c r="B90" s="86">
        <v>9</v>
      </c>
      <c r="C90" s="87">
        <v>562.96667223999998</v>
      </c>
      <c r="D90" s="87">
        <v>560.10461521000002</v>
      </c>
      <c r="E90" s="87">
        <v>0</v>
      </c>
      <c r="F90" s="87">
        <v>56.01046152</v>
      </c>
      <c r="G90" s="87">
        <v>140.0261538</v>
      </c>
      <c r="H90" s="87">
        <v>280.05230761000001</v>
      </c>
      <c r="I90" s="87">
        <v>0</v>
      </c>
      <c r="J90" s="87">
        <v>308.05753836999997</v>
      </c>
      <c r="K90" s="87">
        <v>364.06799989000001</v>
      </c>
      <c r="L90" s="87">
        <v>420.07846140999999</v>
      </c>
    </row>
    <row r="91" spans="1:12" ht="12.75" customHeight="1" x14ac:dyDescent="0.2">
      <c r="A91" s="86" t="s">
        <v>154</v>
      </c>
      <c r="B91" s="86">
        <v>10</v>
      </c>
      <c r="C91" s="87">
        <v>478.57084913</v>
      </c>
      <c r="D91" s="87">
        <v>475.80751082</v>
      </c>
      <c r="E91" s="87">
        <v>0</v>
      </c>
      <c r="F91" s="87">
        <v>47.580751079999999</v>
      </c>
      <c r="G91" s="87">
        <v>118.95187771000001</v>
      </c>
      <c r="H91" s="87">
        <v>237.90375541</v>
      </c>
      <c r="I91" s="87">
        <v>0</v>
      </c>
      <c r="J91" s="87">
        <v>261.69413094999999</v>
      </c>
      <c r="K91" s="87">
        <v>309.27488203000001</v>
      </c>
      <c r="L91" s="87">
        <v>356.85563311999999</v>
      </c>
    </row>
    <row r="92" spans="1:12" ht="12.75" customHeight="1" x14ac:dyDescent="0.2">
      <c r="A92" s="86" t="s">
        <v>154</v>
      </c>
      <c r="B92" s="86">
        <v>11</v>
      </c>
      <c r="C92" s="87">
        <v>427.50629241000001</v>
      </c>
      <c r="D92" s="87">
        <v>423.78209686000002</v>
      </c>
      <c r="E92" s="87">
        <v>0</v>
      </c>
      <c r="F92" s="87">
        <v>42.378209689999998</v>
      </c>
      <c r="G92" s="87">
        <v>105.94552422</v>
      </c>
      <c r="H92" s="87">
        <v>211.89104843000001</v>
      </c>
      <c r="I92" s="87">
        <v>0</v>
      </c>
      <c r="J92" s="87">
        <v>233.08015327000001</v>
      </c>
      <c r="K92" s="87">
        <v>275.45836295999999</v>
      </c>
      <c r="L92" s="87">
        <v>317.83657264999999</v>
      </c>
    </row>
    <row r="93" spans="1:12" ht="12.75" customHeight="1" x14ac:dyDescent="0.2">
      <c r="A93" s="86" t="s">
        <v>154</v>
      </c>
      <c r="B93" s="86">
        <v>12</v>
      </c>
      <c r="C93" s="87">
        <v>420.20641885999999</v>
      </c>
      <c r="D93" s="87">
        <v>416.43060324999999</v>
      </c>
      <c r="E93" s="87">
        <v>0</v>
      </c>
      <c r="F93" s="87">
        <v>41.643060329999997</v>
      </c>
      <c r="G93" s="87">
        <v>104.10765081</v>
      </c>
      <c r="H93" s="87">
        <v>208.21530163</v>
      </c>
      <c r="I93" s="87">
        <v>0</v>
      </c>
      <c r="J93" s="87">
        <v>229.03683179000001</v>
      </c>
      <c r="K93" s="87">
        <v>270.67989211000003</v>
      </c>
      <c r="L93" s="87">
        <v>312.32295243999999</v>
      </c>
    </row>
    <row r="94" spans="1:12" ht="12.75" customHeight="1" x14ac:dyDescent="0.2">
      <c r="A94" s="86" t="s">
        <v>154</v>
      </c>
      <c r="B94" s="86">
        <v>13</v>
      </c>
      <c r="C94" s="87">
        <v>427.51295146000001</v>
      </c>
      <c r="D94" s="87">
        <v>423.11749449000001</v>
      </c>
      <c r="E94" s="87">
        <v>0</v>
      </c>
      <c r="F94" s="87">
        <v>42.311749450000001</v>
      </c>
      <c r="G94" s="87">
        <v>105.77937362</v>
      </c>
      <c r="H94" s="87">
        <v>211.55874725000001</v>
      </c>
      <c r="I94" s="87">
        <v>0</v>
      </c>
      <c r="J94" s="87">
        <v>232.71462197</v>
      </c>
      <c r="K94" s="87">
        <v>275.02637141999998</v>
      </c>
      <c r="L94" s="87">
        <v>317.33812087000001</v>
      </c>
    </row>
    <row r="95" spans="1:12" ht="12.75" customHeight="1" x14ac:dyDescent="0.2">
      <c r="A95" s="86" t="s">
        <v>154</v>
      </c>
      <c r="B95" s="86">
        <v>14</v>
      </c>
      <c r="C95" s="87">
        <v>413.94004993999999</v>
      </c>
      <c r="D95" s="87">
        <v>409.51910848</v>
      </c>
      <c r="E95" s="87">
        <v>0</v>
      </c>
      <c r="F95" s="87">
        <v>40.951910849999997</v>
      </c>
      <c r="G95" s="87">
        <v>102.37977712</v>
      </c>
      <c r="H95" s="87">
        <v>204.75955424</v>
      </c>
      <c r="I95" s="87">
        <v>0</v>
      </c>
      <c r="J95" s="87">
        <v>225.23550965999999</v>
      </c>
      <c r="K95" s="87">
        <v>266.18742050999998</v>
      </c>
      <c r="L95" s="87">
        <v>307.13933136000003</v>
      </c>
    </row>
    <row r="96" spans="1:12" ht="12.75" customHeight="1" x14ac:dyDescent="0.2">
      <c r="A96" s="86" t="s">
        <v>154</v>
      </c>
      <c r="B96" s="86">
        <v>15</v>
      </c>
      <c r="C96" s="87">
        <v>427.97913927000002</v>
      </c>
      <c r="D96" s="87">
        <v>424.10648220000002</v>
      </c>
      <c r="E96" s="87">
        <v>0</v>
      </c>
      <c r="F96" s="87">
        <v>42.410648219999999</v>
      </c>
      <c r="G96" s="87">
        <v>106.02662055</v>
      </c>
      <c r="H96" s="87">
        <v>212.05324110000001</v>
      </c>
      <c r="I96" s="87">
        <v>0</v>
      </c>
      <c r="J96" s="87">
        <v>233.25856521</v>
      </c>
      <c r="K96" s="87">
        <v>275.66921343000001</v>
      </c>
      <c r="L96" s="87">
        <v>318.07986165</v>
      </c>
    </row>
    <row r="97" spans="1:12" ht="12.75" customHeight="1" x14ac:dyDescent="0.2">
      <c r="A97" s="86" t="s">
        <v>154</v>
      </c>
      <c r="B97" s="86">
        <v>16</v>
      </c>
      <c r="C97" s="87">
        <v>431.91617258000002</v>
      </c>
      <c r="D97" s="87">
        <v>427.88084250000003</v>
      </c>
      <c r="E97" s="87">
        <v>0</v>
      </c>
      <c r="F97" s="87">
        <v>42.788084249999997</v>
      </c>
      <c r="G97" s="87">
        <v>106.97021063</v>
      </c>
      <c r="H97" s="87">
        <v>213.94042125000001</v>
      </c>
      <c r="I97" s="87">
        <v>0</v>
      </c>
      <c r="J97" s="87">
        <v>235.33446337999999</v>
      </c>
      <c r="K97" s="87">
        <v>278.12254762999999</v>
      </c>
      <c r="L97" s="87">
        <v>320.91063187999998</v>
      </c>
    </row>
    <row r="98" spans="1:12" ht="12.75" customHeight="1" x14ac:dyDescent="0.2">
      <c r="A98" s="86" t="s">
        <v>154</v>
      </c>
      <c r="B98" s="86">
        <v>17</v>
      </c>
      <c r="C98" s="87">
        <v>437.42659122999999</v>
      </c>
      <c r="D98" s="87">
        <v>433.50414666</v>
      </c>
      <c r="E98" s="87">
        <v>0</v>
      </c>
      <c r="F98" s="87">
        <v>43.350414669999999</v>
      </c>
      <c r="G98" s="87">
        <v>108.37603667</v>
      </c>
      <c r="H98" s="87">
        <v>216.75207333</v>
      </c>
      <c r="I98" s="87">
        <v>0</v>
      </c>
      <c r="J98" s="87">
        <v>238.42728066000001</v>
      </c>
      <c r="K98" s="87">
        <v>281.77769532999997</v>
      </c>
      <c r="L98" s="87">
        <v>325.12810999999999</v>
      </c>
    </row>
    <row r="99" spans="1:12" ht="12.75" customHeight="1" x14ac:dyDescent="0.2">
      <c r="A99" s="86" t="s">
        <v>154</v>
      </c>
      <c r="B99" s="86">
        <v>18</v>
      </c>
      <c r="C99" s="87">
        <v>429.16040112000002</v>
      </c>
      <c r="D99" s="87">
        <v>424.39748155000001</v>
      </c>
      <c r="E99" s="87">
        <v>0</v>
      </c>
      <c r="F99" s="87">
        <v>42.439748160000001</v>
      </c>
      <c r="G99" s="87">
        <v>106.09937039</v>
      </c>
      <c r="H99" s="87">
        <v>212.19874078000001</v>
      </c>
      <c r="I99" s="87">
        <v>0</v>
      </c>
      <c r="J99" s="87">
        <v>233.41861485000001</v>
      </c>
      <c r="K99" s="87">
        <v>275.85836301000001</v>
      </c>
      <c r="L99" s="87">
        <v>318.29811116000002</v>
      </c>
    </row>
    <row r="100" spans="1:12" ht="12.75" customHeight="1" x14ac:dyDescent="0.2">
      <c r="A100" s="86" t="s">
        <v>154</v>
      </c>
      <c r="B100" s="86">
        <v>19</v>
      </c>
      <c r="C100" s="87">
        <v>440.96685889999998</v>
      </c>
      <c r="D100" s="87">
        <v>436.15805775000001</v>
      </c>
      <c r="E100" s="87">
        <v>0</v>
      </c>
      <c r="F100" s="87">
        <v>43.615805780000002</v>
      </c>
      <c r="G100" s="87">
        <v>109.03951444</v>
      </c>
      <c r="H100" s="87">
        <v>218.07902888000001</v>
      </c>
      <c r="I100" s="87">
        <v>0</v>
      </c>
      <c r="J100" s="87">
        <v>239.88693176000001</v>
      </c>
      <c r="K100" s="87">
        <v>283.50273754</v>
      </c>
      <c r="L100" s="87">
        <v>327.11854331000001</v>
      </c>
    </row>
    <row r="101" spans="1:12" ht="12.75" customHeight="1" x14ac:dyDescent="0.2">
      <c r="A101" s="86" t="s">
        <v>154</v>
      </c>
      <c r="B101" s="86">
        <v>20</v>
      </c>
      <c r="C101" s="87">
        <v>442.60918844000003</v>
      </c>
      <c r="D101" s="87">
        <v>437.51453395999999</v>
      </c>
      <c r="E101" s="87">
        <v>0</v>
      </c>
      <c r="F101" s="87">
        <v>43.751453400000003</v>
      </c>
      <c r="G101" s="87">
        <v>109.37863349</v>
      </c>
      <c r="H101" s="87">
        <v>218.75726698</v>
      </c>
      <c r="I101" s="87">
        <v>0</v>
      </c>
      <c r="J101" s="87">
        <v>240.63299368</v>
      </c>
      <c r="K101" s="87">
        <v>284.38444707000002</v>
      </c>
      <c r="L101" s="87">
        <v>328.13590047000002</v>
      </c>
    </row>
    <row r="102" spans="1:12" ht="12.75" customHeight="1" x14ac:dyDescent="0.2">
      <c r="A102" s="86" t="s">
        <v>154</v>
      </c>
      <c r="B102" s="86">
        <v>21</v>
      </c>
      <c r="C102" s="87">
        <v>458.65505493000001</v>
      </c>
      <c r="D102" s="87">
        <v>452.83230885</v>
      </c>
      <c r="E102" s="87">
        <v>0</v>
      </c>
      <c r="F102" s="87">
        <v>45.283230889999999</v>
      </c>
      <c r="G102" s="87">
        <v>113.20807721</v>
      </c>
      <c r="H102" s="87">
        <v>226.41615443000001</v>
      </c>
      <c r="I102" s="87">
        <v>0</v>
      </c>
      <c r="J102" s="87">
        <v>249.05776986999999</v>
      </c>
      <c r="K102" s="87">
        <v>294.34100074999998</v>
      </c>
      <c r="L102" s="87">
        <v>339.62423164</v>
      </c>
    </row>
    <row r="103" spans="1:12" ht="12.75" customHeight="1" x14ac:dyDescent="0.2">
      <c r="A103" s="86" t="s">
        <v>154</v>
      </c>
      <c r="B103" s="86">
        <v>22</v>
      </c>
      <c r="C103" s="87">
        <v>498.13846203999998</v>
      </c>
      <c r="D103" s="87">
        <v>491.99072486</v>
      </c>
      <c r="E103" s="87">
        <v>0</v>
      </c>
      <c r="F103" s="87">
        <v>49.199072489999999</v>
      </c>
      <c r="G103" s="87">
        <v>122.99768122</v>
      </c>
      <c r="H103" s="87">
        <v>245.99536243</v>
      </c>
      <c r="I103" s="87">
        <v>0</v>
      </c>
      <c r="J103" s="87">
        <v>270.59489867000002</v>
      </c>
      <c r="K103" s="87">
        <v>319.79397116000001</v>
      </c>
      <c r="L103" s="87">
        <v>368.99304365</v>
      </c>
    </row>
    <row r="104" spans="1:12" ht="12.75" customHeight="1" x14ac:dyDescent="0.2">
      <c r="A104" s="86" t="s">
        <v>154</v>
      </c>
      <c r="B104" s="86">
        <v>23</v>
      </c>
      <c r="C104" s="87">
        <v>589.61835506</v>
      </c>
      <c r="D104" s="87">
        <v>582.96127037999997</v>
      </c>
      <c r="E104" s="87">
        <v>0</v>
      </c>
      <c r="F104" s="87">
        <v>58.296127040000002</v>
      </c>
      <c r="G104" s="87">
        <v>145.7403176</v>
      </c>
      <c r="H104" s="87">
        <v>291.48063518999999</v>
      </c>
      <c r="I104" s="87">
        <v>0</v>
      </c>
      <c r="J104" s="87">
        <v>320.62869870999998</v>
      </c>
      <c r="K104" s="87">
        <v>378.92482575000002</v>
      </c>
      <c r="L104" s="87">
        <v>437.22095279000001</v>
      </c>
    </row>
    <row r="105" spans="1:12" ht="12.75" customHeight="1" x14ac:dyDescent="0.2">
      <c r="A105" s="86" t="s">
        <v>154</v>
      </c>
      <c r="B105" s="86">
        <v>24</v>
      </c>
      <c r="C105" s="87">
        <v>689.62032565000004</v>
      </c>
      <c r="D105" s="87">
        <v>682.09988576000001</v>
      </c>
      <c r="E105" s="87">
        <v>0</v>
      </c>
      <c r="F105" s="87">
        <v>68.209988580000001</v>
      </c>
      <c r="G105" s="87">
        <v>170.52497144</v>
      </c>
      <c r="H105" s="87">
        <v>341.04994288</v>
      </c>
      <c r="I105" s="87">
        <v>0</v>
      </c>
      <c r="J105" s="87">
        <v>375.15493716999998</v>
      </c>
      <c r="K105" s="87">
        <v>443.36492573999999</v>
      </c>
      <c r="L105" s="87">
        <v>511.57491432</v>
      </c>
    </row>
    <row r="106" spans="1:12" ht="12.75" customHeight="1" x14ac:dyDescent="0.2">
      <c r="A106" s="86" t="s">
        <v>155</v>
      </c>
      <c r="B106" s="86">
        <v>1</v>
      </c>
      <c r="C106" s="87">
        <v>870.50904824999998</v>
      </c>
      <c r="D106" s="87">
        <v>860.61135637999996</v>
      </c>
      <c r="E106" s="87">
        <v>0</v>
      </c>
      <c r="F106" s="87">
        <v>86.061135640000003</v>
      </c>
      <c r="G106" s="87">
        <v>215.15283909999999</v>
      </c>
      <c r="H106" s="87">
        <v>430.30567818999998</v>
      </c>
      <c r="I106" s="87">
        <v>0</v>
      </c>
      <c r="J106" s="87">
        <v>473.33624601000002</v>
      </c>
      <c r="K106" s="87">
        <v>559.39738165000006</v>
      </c>
      <c r="L106" s="87">
        <v>645.45851729000003</v>
      </c>
    </row>
    <row r="107" spans="1:12" ht="12.75" customHeight="1" x14ac:dyDescent="0.2">
      <c r="A107" s="86" t="s">
        <v>155</v>
      </c>
      <c r="B107" s="86">
        <v>2</v>
      </c>
      <c r="C107" s="87">
        <v>975.40491788999998</v>
      </c>
      <c r="D107" s="87">
        <v>963.63725141999998</v>
      </c>
      <c r="E107" s="87">
        <v>0</v>
      </c>
      <c r="F107" s="87">
        <v>96.36372514</v>
      </c>
      <c r="G107" s="87">
        <v>240.90931286</v>
      </c>
      <c r="H107" s="87">
        <v>481.81862570999999</v>
      </c>
      <c r="I107" s="87">
        <v>0</v>
      </c>
      <c r="J107" s="87">
        <v>530.00048828000001</v>
      </c>
      <c r="K107" s="87">
        <v>626.36421342000006</v>
      </c>
      <c r="L107" s="87">
        <v>722.72793856999999</v>
      </c>
    </row>
    <row r="108" spans="1:12" ht="12.75" customHeight="1" x14ac:dyDescent="0.2">
      <c r="A108" s="86" t="s">
        <v>155</v>
      </c>
      <c r="B108" s="86">
        <v>3</v>
      </c>
      <c r="C108" s="87">
        <v>1046.19566452</v>
      </c>
      <c r="D108" s="87">
        <v>1034.24687331</v>
      </c>
      <c r="E108" s="87">
        <v>0</v>
      </c>
      <c r="F108" s="87">
        <v>103.42468733</v>
      </c>
      <c r="G108" s="87">
        <v>258.56171833000002</v>
      </c>
      <c r="H108" s="87">
        <v>517.12343666000004</v>
      </c>
      <c r="I108" s="87">
        <v>0</v>
      </c>
      <c r="J108" s="87">
        <v>568.83578032000003</v>
      </c>
      <c r="K108" s="87">
        <v>672.26046765000001</v>
      </c>
      <c r="L108" s="87">
        <v>775.68515497999999</v>
      </c>
    </row>
    <row r="109" spans="1:12" ht="12.75" customHeight="1" x14ac:dyDescent="0.2">
      <c r="A109" s="86" t="s">
        <v>155</v>
      </c>
      <c r="B109" s="86">
        <v>4</v>
      </c>
      <c r="C109" s="87">
        <v>1088.7973195899999</v>
      </c>
      <c r="D109" s="87">
        <v>1076.09631799</v>
      </c>
      <c r="E109" s="87">
        <v>0</v>
      </c>
      <c r="F109" s="87">
        <v>107.6096318</v>
      </c>
      <c r="G109" s="87">
        <v>269.02407950000003</v>
      </c>
      <c r="H109" s="87">
        <v>538.04815900000006</v>
      </c>
      <c r="I109" s="87">
        <v>0</v>
      </c>
      <c r="J109" s="87">
        <v>591.85297489000004</v>
      </c>
      <c r="K109" s="87">
        <v>699.46260669000003</v>
      </c>
      <c r="L109" s="87">
        <v>807.07223849000002</v>
      </c>
    </row>
    <row r="110" spans="1:12" ht="12.75" customHeight="1" x14ac:dyDescent="0.2">
      <c r="A110" s="86" t="s">
        <v>155</v>
      </c>
      <c r="B110" s="86">
        <v>5</v>
      </c>
      <c r="C110" s="87">
        <v>1092.84194235</v>
      </c>
      <c r="D110" s="87">
        <v>1080.03225744</v>
      </c>
      <c r="E110" s="87">
        <v>0</v>
      </c>
      <c r="F110" s="87">
        <v>108.00322574</v>
      </c>
      <c r="G110" s="87">
        <v>270.00806435999999</v>
      </c>
      <c r="H110" s="87">
        <v>540.01612871999998</v>
      </c>
      <c r="I110" s="87">
        <v>0</v>
      </c>
      <c r="J110" s="87">
        <v>594.01774159000001</v>
      </c>
      <c r="K110" s="87">
        <v>702.02096733999997</v>
      </c>
      <c r="L110" s="87">
        <v>810.02419308000003</v>
      </c>
    </row>
    <row r="111" spans="1:12" ht="12.75" customHeight="1" x14ac:dyDescent="0.2">
      <c r="A111" s="86" t="s">
        <v>155</v>
      </c>
      <c r="B111" s="86">
        <v>6</v>
      </c>
      <c r="C111" s="87">
        <v>1091.14621876</v>
      </c>
      <c r="D111" s="87">
        <v>1077.76763716</v>
      </c>
      <c r="E111" s="87">
        <v>0</v>
      </c>
      <c r="F111" s="87">
        <v>107.77676372000001</v>
      </c>
      <c r="G111" s="87">
        <v>269.44190929000001</v>
      </c>
      <c r="H111" s="87">
        <v>538.88381858000002</v>
      </c>
      <c r="I111" s="87">
        <v>0</v>
      </c>
      <c r="J111" s="87">
        <v>592.77220044000001</v>
      </c>
      <c r="K111" s="87">
        <v>700.54896414999996</v>
      </c>
      <c r="L111" s="87">
        <v>808.32572787000004</v>
      </c>
    </row>
    <row r="112" spans="1:12" ht="12.75" customHeight="1" x14ac:dyDescent="0.2">
      <c r="A112" s="86" t="s">
        <v>155</v>
      </c>
      <c r="B112" s="86">
        <v>7</v>
      </c>
      <c r="C112" s="87">
        <v>1006.07596275</v>
      </c>
      <c r="D112" s="87">
        <v>993.76105717999997</v>
      </c>
      <c r="E112" s="87">
        <v>0</v>
      </c>
      <c r="F112" s="87">
        <v>99.376105719999998</v>
      </c>
      <c r="G112" s="87">
        <v>248.4402643</v>
      </c>
      <c r="H112" s="87">
        <v>496.88052858999998</v>
      </c>
      <c r="I112" s="87">
        <v>0</v>
      </c>
      <c r="J112" s="87">
        <v>546.56858145000001</v>
      </c>
      <c r="K112" s="87">
        <v>645.94468716999995</v>
      </c>
      <c r="L112" s="87">
        <v>745.32079289000001</v>
      </c>
    </row>
    <row r="113" spans="1:12" ht="12.75" customHeight="1" x14ac:dyDescent="0.2">
      <c r="A113" s="86" t="s">
        <v>155</v>
      </c>
      <c r="B113" s="86">
        <v>8</v>
      </c>
      <c r="C113" s="87">
        <v>888.50671226999998</v>
      </c>
      <c r="D113" s="87">
        <v>877.63270138999997</v>
      </c>
      <c r="E113" s="87">
        <v>0</v>
      </c>
      <c r="F113" s="87">
        <v>87.763270140000003</v>
      </c>
      <c r="G113" s="87">
        <v>219.40817534999999</v>
      </c>
      <c r="H113" s="87">
        <v>438.81635069999999</v>
      </c>
      <c r="I113" s="87">
        <v>0</v>
      </c>
      <c r="J113" s="87">
        <v>482.69798575999999</v>
      </c>
      <c r="K113" s="87">
        <v>570.46125589999997</v>
      </c>
      <c r="L113" s="87">
        <v>658.22452604</v>
      </c>
    </row>
    <row r="114" spans="1:12" ht="12.75" customHeight="1" x14ac:dyDescent="0.2">
      <c r="A114" s="86" t="s">
        <v>155</v>
      </c>
      <c r="B114" s="86">
        <v>9</v>
      </c>
      <c r="C114" s="87">
        <v>773.88420966000001</v>
      </c>
      <c r="D114" s="87">
        <v>763.73408154000003</v>
      </c>
      <c r="E114" s="87">
        <v>0</v>
      </c>
      <c r="F114" s="87">
        <v>76.373408150000003</v>
      </c>
      <c r="G114" s="87">
        <v>190.93352039000001</v>
      </c>
      <c r="H114" s="87">
        <v>381.86704077000002</v>
      </c>
      <c r="I114" s="87">
        <v>0</v>
      </c>
      <c r="J114" s="87">
        <v>420.05374484999999</v>
      </c>
      <c r="K114" s="87">
        <v>496.42715299999998</v>
      </c>
      <c r="L114" s="87">
        <v>572.80056116000003</v>
      </c>
    </row>
    <row r="115" spans="1:12" ht="12.75" customHeight="1" x14ac:dyDescent="0.2">
      <c r="A115" s="86" t="s">
        <v>155</v>
      </c>
      <c r="B115" s="86">
        <v>10</v>
      </c>
      <c r="C115" s="87">
        <v>678.53796239999997</v>
      </c>
      <c r="D115" s="87">
        <v>671.34920208999995</v>
      </c>
      <c r="E115" s="87">
        <v>0</v>
      </c>
      <c r="F115" s="87">
        <v>67.134920210000004</v>
      </c>
      <c r="G115" s="87">
        <v>167.83730052000001</v>
      </c>
      <c r="H115" s="87">
        <v>335.67460104999998</v>
      </c>
      <c r="I115" s="87">
        <v>0</v>
      </c>
      <c r="J115" s="87">
        <v>369.24206114999998</v>
      </c>
      <c r="K115" s="87">
        <v>436.37698136</v>
      </c>
      <c r="L115" s="87">
        <v>503.51190157000002</v>
      </c>
    </row>
    <row r="116" spans="1:12" ht="12.75" customHeight="1" x14ac:dyDescent="0.2">
      <c r="A116" s="86" t="s">
        <v>155</v>
      </c>
      <c r="B116" s="86">
        <v>11</v>
      </c>
      <c r="C116" s="87">
        <v>609.53209962999995</v>
      </c>
      <c r="D116" s="87">
        <v>603.63067010999998</v>
      </c>
      <c r="E116" s="87">
        <v>0</v>
      </c>
      <c r="F116" s="87">
        <v>60.363067010000002</v>
      </c>
      <c r="G116" s="87">
        <v>150.90766753</v>
      </c>
      <c r="H116" s="87">
        <v>301.81533506</v>
      </c>
      <c r="I116" s="87">
        <v>0</v>
      </c>
      <c r="J116" s="87">
        <v>331.99686856</v>
      </c>
      <c r="K116" s="87">
        <v>392.35993557</v>
      </c>
      <c r="L116" s="87">
        <v>452.72300258000001</v>
      </c>
    </row>
    <row r="117" spans="1:12" ht="12.75" customHeight="1" x14ac:dyDescent="0.2">
      <c r="A117" s="86" t="s">
        <v>155</v>
      </c>
      <c r="B117" s="86">
        <v>12</v>
      </c>
      <c r="C117" s="87">
        <v>601.53395107999995</v>
      </c>
      <c r="D117" s="87">
        <v>595.50671539999996</v>
      </c>
      <c r="E117" s="87">
        <v>0</v>
      </c>
      <c r="F117" s="87">
        <v>59.550671540000003</v>
      </c>
      <c r="G117" s="87">
        <v>148.87667884999999</v>
      </c>
      <c r="H117" s="87">
        <v>297.75335769999998</v>
      </c>
      <c r="I117" s="87">
        <v>0</v>
      </c>
      <c r="J117" s="87">
        <v>327.52869347000001</v>
      </c>
      <c r="K117" s="87">
        <v>387.07936501</v>
      </c>
      <c r="L117" s="87">
        <v>446.63003655</v>
      </c>
    </row>
    <row r="118" spans="1:12" ht="12.75" customHeight="1" x14ac:dyDescent="0.2">
      <c r="A118" s="86" t="s">
        <v>155</v>
      </c>
      <c r="B118" s="86">
        <v>13</v>
      </c>
      <c r="C118" s="87">
        <v>609.25076925999997</v>
      </c>
      <c r="D118" s="87">
        <v>602.49606537</v>
      </c>
      <c r="E118" s="87">
        <v>0</v>
      </c>
      <c r="F118" s="87">
        <v>60.249606540000002</v>
      </c>
      <c r="G118" s="87">
        <v>150.62401634</v>
      </c>
      <c r="H118" s="87">
        <v>301.24803269</v>
      </c>
      <c r="I118" s="87">
        <v>0</v>
      </c>
      <c r="J118" s="87">
        <v>331.37283595000002</v>
      </c>
      <c r="K118" s="87">
        <v>391.62244249000003</v>
      </c>
      <c r="L118" s="87">
        <v>451.87204903000003</v>
      </c>
    </row>
    <row r="119" spans="1:12" ht="12.75" customHeight="1" x14ac:dyDescent="0.2">
      <c r="A119" s="86" t="s">
        <v>155</v>
      </c>
      <c r="B119" s="86">
        <v>14</v>
      </c>
      <c r="C119" s="87">
        <v>594.53993620000006</v>
      </c>
      <c r="D119" s="87">
        <v>588.28200375999995</v>
      </c>
      <c r="E119" s="87">
        <v>0</v>
      </c>
      <c r="F119" s="87">
        <v>58.828200379999998</v>
      </c>
      <c r="G119" s="87">
        <v>147.07050093999999</v>
      </c>
      <c r="H119" s="87">
        <v>294.14100187999998</v>
      </c>
      <c r="I119" s="87">
        <v>0</v>
      </c>
      <c r="J119" s="87">
        <v>323.55510206999998</v>
      </c>
      <c r="K119" s="87">
        <v>382.38330244000002</v>
      </c>
      <c r="L119" s="87">
        <v>441.21150282000002</v>
      </c>
    </row>
    <row r="120" spans="1:12" ht="12.75" customHeight="1" x14ac:dyDescent="0.2">
      <c r="A120" s="86" t="s">
        <v>155</v>
      </c>
      <c r="B120" s="86">
        <v>15</v>
      </c>
      <c r="C120" s="87">
        <v>607.85062966999999</v>
      </c>
      <c r="D120" s="87">
        <v>601.77749912000002</v>
      </c>
      <c r="E120" s="87">
        <v>0</v>
      </c>
      <c r="F120" s="87">
        <v>60.177749910000003</v>
      </c>
      <c r="G120" s="87">
        <v>150.44437478</v>
      </c>
      <c r="H120" s="87">
        <v>300.88874956000001</v>
      </c>
      <c r="I120" s="87">
        <v>0</v>
      </c>
      <c r="J120" s="87">
        <v>330.97762452000001</v>
      </c>
      <c r="K120" s="87">
        <v>391.15537442999999</v>
      </c>
      <c r="L120" s="87">
        <v>451.33312433999998</v>
      </c>
    </row>
    <row r="121" spans="1:12" ht="12.75" customHeight="1" x14ac:dyDescent="0.2">
      <c r="A121" s="86" t="s">
        <v>155</v>
      </c>
      <c r="B121" s="86">
        <v>16</v>
      </c>
      <c r="C121" s="87">
        <v>609.53319538999995</v>
      </c>
      <c r="D121" s="87">
        <v>603.76111316000004</v>
      </c>
      <c r="E121" s="87">
        <v>0</v>
      </c>
      <c r="F121" s="87">
        <v>60.37611132</v>
      </c>
      <c r="G121" s="87">
        <v>150.94027829000001</v>
      </c>
      <c r="H121" s="87">
        <v>301.88055658000002</v>
      </c>
      <c r="I121" s="87">
        <v>0</v>
      </c>
      <c r="J121" s="87">
        <v>332.06861223999999</v>
      </c>
      <c r="K121" s="87">
        <v>392.44472354999999</v>
      </c>
      <c r="L121" s="87">
        <v>452.82083487</v>
      </c>
    </row>
    <row r="122" spans="1:12" ht="12.75" customHeight="1" x14ac:dyDescent="0.2">
      <c r="A122" s="86" t="s">
        <v>155</v>
      </c>
      <c r="B122" s="86">
        <v>17</v>
      </c>
      <c r="C122" s="87">
        <v>613.88239568999995</v>
      </c>
      <c r="D122" s="87">
        <v>607.27881625999999</v>
      </c>
      <c r="E122" s="87">
        <v>0</v>
      </c>
      <c r="F122" s="87">
        <v>60.727881629999999</v>
      </c>
      <c r="G122" s="87">
        <v>151.81970407</v>
      </c>
      <c r="H122" s="87">
        <v>303.63940812999999</v>
      </c>
      <c r="I122" s="87">
        <v>0</v>
      </c>
      <c r="J122" s="87">
        <v>334.00334894000002</v>
      </c>
      <c r="K122" s="87">
        <v>394.73123056999998</v>
      </c>
      <c r="L122" s="87">
        <v>455.45911219999999</v>
      </c>
    </row>
    <row r="123" spans="1:12" ht="12.75" customHeight="1" x14ac:dyDescent="0.2">
      <c r="A123" s="86" t="s">
        <v>155</v>
      </c>
      <c r="B123" s="86">
        <v>18</v>
      </c>
      <c r="C123" s="87">
        <v>602.92296565000004</v>
      </c>
      <c r="D123" s="87">
        <v>595.28032986000005</v>
      </c>
      <c r="E123" s="87">
        <v>0</v>
      </c>
      <c r="F123" s="87">
        <v>59.52803299</v>
      </c>
      <c r="G123" s="87">
        <v>148.82008246999999</v>
      </c>
      <c r="H123" s="87">
        <v>297.64016493000003</v>
      </c>
      <c r="I123" s="87">
        <v>0</v>
      </c>
      <c r="J123" s="87">
        <v>327.40418141999999</v>
      </c>
      <c r="K123" s="87">
        <v>386.93221440999997</v>
      </c>
      <c r="L123" s="87">
        <v>446.46024740000001</v>
      </c>
    </row>
    <row r="124" spans="1:12" ht="12.75" customHeight="1" x14ac:dyDescent="0.2">
      <c r="A124" s="86" t="s">
        <v>155</v>
      </c>
      <c r="B124" s="86">
        <v>19</v>
      </c>
      <c r="C124" s="87">
        <v>617.41778579000004</v>
      </c>
      <c r="D124" s="87">
        <v>609.96964559000003</v>
      </c>
      <c r="E124" s="87">
        <v>0</v>
      </c>
      <c r="F124" s="87">
        <v>60.996964560000002</v>
      </c>
      <c r="G124" s="87">
        <v>152.49241140000001</v>
      </c>
      <c r="H124" s="87">
        <v>304.98482280000002</v>
      </c>
      <c r="I124" s="87">
        <v>0</v>
      </c>
      <c r="J124" s="87">
        <v>335.48330506999997</v>
      </c>
      <c r="K124" s="87">
        <v>396.48026963000001</v>
      </c>
      <c r="L124" s="87">
        <v>457.47723418999999</v>
      </c>
    </row>
    <row r="125" spans="1:12" ht="12.75" customHeight="1" x14ac:dyDescent="0.2">
      <c r="A125" s="86" t="s">
        <v>155</v>
      </c>
      <c r="B125" s="86">
        <v>20</v>
      </c>
      <c r="C125" s="87">
        <v>614.88899073000005</v>
      </c>
      <c r="D125" s="87">
        <v>606.54679689</v>
      </c>
      <c r="E125" s="87">
        <v>0</v>
      </c>
      <c r="F125" s="87">
        <v>60.654679690000002</v>
      </c>
      <c r="G125" s="87">
        <v>151.63669922</v>
      </c>
      <c r="H125" s="87">
        <v>303.27339845</v>
      </c>
      <c r="I125" s="87">
        <v>0</v>
      </c>
      <c r="J125" s="87">
        <v>333.60073828999998</v>
      </c>
      <c r="K125" s="87">
        <v>394.25541798</v>
      </c>
      <c r="L125" s="87">
        <v>454.91009767000003</v>
      </c>
    </row>
    <row r="126" spans="1:12" ht="12.75" customHeight="1" x14ac:dyDescent="0.2">
      <c r="A126" s="86" t="s">
        <v>155</v>
      </c>
      <c r="B126" s="86">
        <v>21</v>
      </c>
      <c r="C126" s="87">
        <v>635.72838794999996</v>
      </c>
      <c r="D126" s="87">
        <v>627.17670356999997</v>
      </c>
      <c r="E126" s="87">
        <v>0</v>
      </c>
      <c r="F126" s="87">
        <v>62.71767036</v>
      </c>
      <c r="G126" s="87">
        <v>156.79417588999999</v>
      </c>
      <c r="H126" s="87">
        <v>313.58835178999999</v>
      </c>
      <c r="I126" s="87">
        <v>0</v>
      </c>
      <c r="J126" s="87">
        <v>344.94718696000001</v>
      </c>
      <c r="K126" s="87">
        <v>407.66485732000001</v>
      </c>
      <c r="L126" s="87">
        <v>470.38252768000001</v>
      </c>
    </row>
    <row r="127" spans="1:12" ht="12.75" customHeight="1" x14ac:dyDescent="0.2">
      <c r="A127" s="86" t="s">
        <v>155</v>
      </c>
      <c r="B127" s="86">
        <v>22</v>
      </c>
      <c r="C127" s="87">
        <v>719.25841638999998</v>
      </c>
      <c r="D127" s="87">
        <v>709.92838902999995</v>
      </c>
      <c r="E127" s="87">
        <v>0</v>
      </c>
      <c r="F127" s="87">
        <v>70.992838899999995</v>
      </c>
      <c r="G127" s="87">
        <v>177.48209725999999</v>
      </c>
      <c r="H127" s="87">
        <v>354.96419451999998</v>
      </c>
      <c r="I127" s="87">
        <v>0</v>
      </c>
      <c r="J127" s="87">
        <v>390.46061397</v>
      </c>
      <c r="K127" s="87">
        <v>461.45345286999998</v>
      </c>
      <c r="L127" s="87">
        <v>532.44629177000002</v>
      </c>
    </row>
    <row r="128" spans="1:12" ht="12.75" customHeight="1" x14ac:dyDescent="0.2">
      <c r="A128" s="86" t="s">
        <v>155</v>
      </c>
      <c r="B128" s="86">
        <v>23</v>
      </c>
      <c r="C128" s="87">
        <v>800.10937773000001</v>
      </c>
      <c r="D128" s="87">
        <v>790.74162770999999</v>
      </c>
      <c r="E128" s="87">
        <v>0</v>
      </c>
      <c r="F128" s="87">
        <v>79.074162770000001</v>
      </c>
      <c r="G128" s="87">
        <v>197.68540693</v>
      </c>
      <c r="H128" s="87">
        <v>395.37081386</v>
      </c>
      <c r="I128" s="87">
        <v>0</v>
      </c>
      <c r="J128" s="87">
        <v>434.90789524000002</v>
      </c>
      <c r="K128" s="87">
        <v>513.98205800999995</v>
      </c>
      <c r="L128" s="87">
        <v>593.05622077999999</v>
      </c>
    </row>
    <row r="129" spans="1:12" ht="12.75" customHeight="1" x14ac:dyDescent="0.2">
      <c r="A129" s="86" t="s">
        <v>155</v>
      </c>
      <c r="B129" s="86">
        <v>24</v>
      </c>
      <c r="C129" s="87">
        <v>883.65082379</v>
      </c>
      <c r="D129" s="87">
        <v>875.36069009000005</v>
      </c>
      <c r="E129" s="87">
        <v>0</v>
      </c>
      <c r="F129" s="87">
        <v>87.536069010000006</v>
      </c>
      <c r="G129" s="87">
        <v>218.84017252000001</v>
      </c>
      <c r="H129" s="87">
        <v>437.68034505000003</v>
      </c>
      <c r="I129" s="87">
        <v>0</v>
      </c>
      <c r="J129" s="87">
        <v>481.44837955000003</v>
      </c>
      <c r="K129" s="87">
        <v>568.98444856000003</v>
      </c>
      <c r="L129" s="87">
        <v>656.52051757000004</v>
      </c>
    </row>
    <row r="130" spans="1:12" ht="12.75" customHeight="1" x14ac:dyDescent="0.2">
      <c r="A130" s="86" t="s">
        <v>156</v>
      </c>
      <c r="B130" s="86">
        <v>1</v>
      </c>
      <c r="C130" s="87">
        <v>948.86517007999998</v>
      </c>
      <c r="D130" s="87">
        <v>943.84067952999999</v>
      </c>
      <c r="E130" s="87">
        <v>0</v>
      </c>
      <c r="F130" s="87">
        <v>94.384067950000002</v>
      </c>
      <c r="G130" s="87">
        <v>235.96016988</v>
      </c>
      <c r="H130" s="87">
        <v>471.92033977</v>
      </c>
      <c r="I130" s="87">
        <v>0</v>
      </c>
      <c r="J130" s="87">
        <v>519.11237373999995</v>
      </c>
      <c r="K130" s="87">
        <v>613.49644168999998</v>
      </c>
      <c r="L130" s="87">
        <v>707.88050965000002</v>
      </c>
    </row>
    <row r="131" spans="1:12" ht="12.75" customHeight="1" x14ac:dyDescent="0.2">
      <c r="A131" s="86" t="s">
        <v>156</v>
      </c>
      <c r="B131" s="86">
        <v>2</v>
      </c>
      <c r="C131" s="87">
        <v>1048.67512158</v>
      </c>
      <c r="D131" s="87">
        <v>1043.97469434</v>
      </c>
      <c r="E131" s="87">
        <v>0</v>
      </c>
      <c r="F131" s="87">
        <v>104.39746943</v>
      </c>
      <c r="G131" s="87">
        <v>260.99367359000001</v>
      </c>
      <c r="H131" s="87">
        <v>521.98734717000002</v>
      </c>
      <c r="I131" s="87">
        <v>0</v>
      </c>
      <c r="J131" s="87">
        <v>574.18608188999997</v>
      </c>
      <c r="K131" s="87">
        <v>678.58355131999997</v>
      </c>
      <c r="L131" s="87">
        <v>782.98102075999998</v>
      </c>
    </row>
    <row r="132" spans="1:12" ht="12.75" customHeight="1" x14ac:dyDescent="0.2">
      <c r="A132" s="86" t="s">
        <v>156</v>
      </c>
      <c r="B132" s="86">
        <v>3</v>
      </c>
      <c r="C132" s="87">
        <v>1076.4394756500001</v>
      </c>
      <c r="D132" s="87">
        <v>1069.97817749</v>
      </c>
      <c r="E132" s="87">
        <v>0</v>
      </c>
      <c r="F132" s="87">
        <v>106.99781775</v>
      </c>
      <c r="G132" s="87">
        <v>267.49454437000003</v>
      </c>
      <c r="H132" s="87">
        <v>534.98908874999995</v>
      </c>
      <c r="I132" s="87">
        <v>0</v>
      </c>
      <c r="J132" s="87">
        <v>588.48799761999999</v>
      </c>
      <c r="K132" s="87">
        <v>695.48581536999995</v>
      </c>
      <c r="L132" s="87">
        <v>802.48363312000004</v>
      </c>
    </row>
    <row r="133" spans="1:12" ht="12.75" customHeight="1" x14ac:dyDescent="0.2">
      <c r="A133" s="86" t="s">
        <v>156</v>
      </c>
      <c r="B133" s="86">
        <v>4</v>
      </c>
      <c r="C133" s="87">
        <v>1091.0037839900001</v>
      </c>
      <c r="D133" s="87">
        <v>1084.4872235</v>
      </c>
      <c r="E133" s="87">
        <v>0</v>
      </c>
      <c r="F133" s="87">
        <v>108.44872235</v>
      </c>
      <c r="G133" s="87">
        <v>271.12180588000001</v>
      </c>
      <c r="H133" s="87">
        <v>542.24361175000001</v>
      </c>
      <c r="I133" s="87">
        <v>0</v>
      </c>
      <c r="J133" s="87">
        <v>596.46797292999997</v>
      </c>
      <c r="K133" s="87">
        <v>704.91669528</v>
      </c>
      <c r="L133" s="87">
        <v>813.36541763000002</v>
      </c>
    </row>
    <row r="134" spans="1:12" ht="12.75" customHeight="1" x14ac:dyDescent="0.2">
      <c r="A134" s="86" t="s">
        <v>156</v>
      </c>
      <c r="B134" s="86">
        <v>5</v>
      </c>
      <c r="C134" s="87">
        <v>1088.6126119999999</v>
      </c>
      <c r="D134" s="87">
        <v>1082.4571853899999</v>
      </c>
      <c r="E134" s="87">
        <v>0</v>
      </c>
      <c r="F134" s="87">
        <v>108.24571854</v>
      </c>
      <c r="G134" s="87">
        <v>270.61429635000002</v>
      </c>
      <c r="H134" s="87">
        <v>541.22859270000004</v>
      </c>
      <c r="I134" s="87">
        <v>0</v>
      </c>
      <c r="J134" s="87">
        <v>595.35145195999996</v>
      </c>
      <c r="K134" s="87">
        <v>703.59717049999995</v>
      </c>
      <c r="L134" s="87">
        <v>811.84288904000005</v>
      </c>
    </row>
    <row r="135" spans="1:12" ht="12.75" customHeight="1" x14ac:dyDescent="0.2">
      <c r="A135" s="86" t="s">
        <v>156</v>
      </c>
      <c r="B135" s="86">
        <v>6</v>
      </c>
      <c r="C135" s="87">
        <v>1089.7671867399999</v>
      </c>
      <c r="D135" s="87">
        <v>1083.71601564</v>
      </c>
      <c r="E135" s="87">
        <v>0</v>
      </c>
      <c r="F135" s="87">
        <v>108.37160156</v>
      </c>
      <c r="G135" s="87">
        <v>270.92900391000001</v>
      </c>
      <c r="H135" s="87">
        <v>541.85800782000001</v>
      </c>
      <c r="I135" s="87">
        <v>0</v>
      </c>
      <c r="J135" s="87">
        <v>596.04380860000003</v>
      </c>
      <c r="K135" s="87">
        <v>704.41541016999997</v>
      </c>
      <c r="L135" s="87">
        <v>812.78701173000002</v>
      </c>
    </row>
    <row r="136" spans="1:12" ht="12.75" customHeight="1" x14ac:dyDescent="0.2">
      <c r="A136" s="86" t="s">
        <v>156</v>
      </c>
      <c r="B136" s="86">
        <v>7</v>
      </c>
      <c r="C136" s="87">
        <v>1051.7489894400001</v>
      </c>
      <c r="D136" s="87">
        <v>1046.09295432</v>
      </c>
      <c r="E136" s="87">
        <v>0</v>
      </c>
      <c r="F136" s="87">
        <v>104.60929543</v>
      </c>
      <c r="G136" s="87">
        <v>261.52323858</v>
      </c>
      <c r="H136" s="87">
        <v>523.04647715999999</v>
      </c>
      <c r="I136" s="87">
        <v>0</v>
      </c>
      <c r="J136" s="87">
        <v>575.35112488000004</v>
      </c>
      <c r="K136" s="87">
        <v>679.96042031000002</v>
      </c>
      <c r="L136" s="87">
        <v>784.56971573999999</v>
      </c>
    </row>
    <row r="137" spans="1:12" ht="12.75" customHeight="1" x14ac:dyDescent="0.2">
      <c r="A137" s="86" t="s">
        <v>156</v>
      </c>
      <c r="B137" s="86">
        <v>8</v>
      </c>
      <c r="C137" s="87">
        <v>936.97914367999999</v>
      </c>
      <c r="D137" s="87">
        <v>932.59375861000001</v>
      </c>
      <c r="E137" s="87">
        <v>0</v>
      </c>
      <c r="F137" s="87">
        <v>93.259375860000006</v>
      </c>
      <c r="G137" s="87">
        <v>233.14843965</v>
      </c>
      <c r="H137" s="87">
        <v>466.29687931000001</v>
      </c>
      <c r="I137" s="87">
        <v>0</v>
      </c>
      <c r="J137" s="87">
        <v>512.92656724000005</v>
      </c>
      <c r="K137" s="87">
        <v>606.18594310000003</v>
      </c>
      <c r="L137" s="87">
        <v>699.44531896000001</v>
      </c>
    </row>
    <row r="138" spans="1:12" ht="12.75" customHeight="1" x14ac:dyDescent="0.2">
      <c r="A138" s="86" t="s">
        <v>156</v>
      </c>
      <c r="B138" s="86">
        <v>9</v>
      </c>
      <c r="C138" s="87">
        <v>786.04356303999998</v>
      </c>
      <c r="D138" s="87">
        <v>782.34603246999995</v>
      </c>
      <c r="E138" s="87">
        <v>0</v>
      </c>
      <c r="F138" s="87">
        <v>78.234603250000006</v>
      </c>
      <c r="G138" s="87">
        <v>195.58650811999999</v>
      </c>
      <c r="H138" s="87">
        <v>391.17301623999998</v>
      </c>
      <c r="I138" s="87">
        <v>0</v>
      </c>
      <c r="J138" s="87">
        <v>430.29031786000002</v>
      </c>
      <c r="K138" s="87">
        <v>508.52492110999998</v>
      </c>
      <c r="L138" s="87">
        <v>586.75952434999999</v>
      </c>
    </row>
    <row r="139" spans="1:12" ht="12.75" customHeight="1" x14ac:dyDescent="0.2">
      <c r="A139" s="86" t="s">
        <v>156</v>
      </c>
      <c r="B139" s="86">
        <v>10</v>
      </c>
      <c r="C139" s="87">
        <v>665.69728595000004</v>
      </c>
      <c r="D139" s="87">
        <v>662.54760443999999</v>
      </c>
      <c r="E139" s="87">
        <v>0</v>
      </c>
      <c r="F139" s="87">
        <v>66.254760439999998</v>
      </c>
      <c r="G139" s="87">
        <v>165.63690111</v>
      </c>
      <c r="H139" s="87">
        <v>331.27380221999999</v>
      </c>
      <c r="I139" s="87">
        <v>0</v>
      </c>
      <c r="J139" s="87">
        <v>364.40118244000001</v>
      </c>
      <c r="K139" s="87">
        <v>430.65594289000001</v>
      </c>
      <c r="L139" s="87">
        <v>496.91070332999999</v>
      </c>
    </row>
    <row r="140" spans="1:12" ht="12.75" customHeight="1" x14ac:dyDescent="0.2">
      <c r="A140" s="86" t="s">
        <v>156</v>
      </c>
      <c r="B140" s="86">
        <v>11</v>
      </c>
      <c r="C140" s="87">
        <v>610.65279311999996</v>
      </c>
      <c r="D140" s="87">
        <v>607.24794238000004</v>
      </c>
      <c r="E140" s="87">
        <v>0</v>
      </c>
      <c r="F140" s="87">
        <v>60.724794240000001</v>
      </c>
      <c r="G140" s="87">
        <v>151.81198560000001</v>
      </c>
      <c r="H140" s="87">
        <v>303.62397119000002</v>
      </c>
      <c r="I140" s="87">
        <v>0</v>
      </c>
      <c r="J140" s="87">
        <v>333.98636830999999</v>
      </c>
      <c r="K140" s="87">
        <v>394.71116254999998</v>
      </c>
      <c r="L140" s="87">
        <v>455.43595678999998</v>
      </c>
    </row>
    <row r="141" spans="1:12" ht="12.75" customHeight="1" x14ac:dyDescent="0.2">
      <c r="A141" s="86" t="s">
        <v>156</v>
      </c>
      <c r="B141" s="86">
        <v>12</v>
      </c>
      <c r="C141" s="87">
        <v>605.39744113999996</v>
      </c>
      <c r="D141" s="87">
        <v>601.73015071999998</v>
      </c>
      <c r="E141" s="87">
        <v>0</v>
      </c>
      <c r="F141" s="87">
        <v>60.173015069999998</v>
      </c>
      <c r="G141" s="87">
        <v>150.43253768</v>
      </c>
      <c r="H141" s="87">
        <v>300.86507535999999</v>
      </c>
      <c r="I141" s="87">
        <v>0</v>
      </c>
      <c r="J141" s="87">
        <v>330.95158290000001</v>
      </c>
      <c r="K141" s="87">
        <v>391.12459797000002</v>
      </c>
      <c r="L141" s="87">
        <v>451.29761303999999</v>
      </c>
    </row>
    <row r="142" spans="1:12" ht="12.75" customHeight="1" x14ac:dyDescent="0.2">
      <c r="A142" s="86" t="s">
        <v>156</v>
      </c>
      <c r="B142" s="86">
        <v>13</v>
      </c>
      <c r="C142" s="87">
        <v>601.12515995000001</v>
      </c>
      <c r="D142" s="87">
        <v>596.99744979000002</v>
      </c>
      <c r="E142" s="87">
        <v>0</v>
      </c>
      <c r="F142" s="87">
        <v>59.699744979999998</v>
      </c>
      <c r="G142" s="87">
        <v>149.24936245000001</v>
      </c>
      <c r="H142" s="87">
        <v>298.49872490000001</v>
      </c>
      <c r="I142" s="87">
        <v>0</v>
      </c>
      <c r="J142" s="87">
        <v>328.34859738</v>
      </c>
      <c r="K142" s="87">
        <v>388.04834235999999</v>
      </c>
      <c r="L142" s="87">
        <v>447.74808733999998</v>
      </c>
    </row>
    <row r="143" spans="1:12" ht="12.75" customHeight="1" x14ac:dyDescent="0.2">
      <c r="A143" s="86" t="s">
        <v>156</v>
      </c>
      <c r="B143" s="86">
        <v>14</v>
      </c>
      <c r="C143" s="87">
        <v>602.27383988999998</v>
      </c>
      <c r="D143" s="87">
        <v>596.53714047000005</v>
      </c>
      <c r="E143" s="87">
        <v>0</v>
      </c>
      <c r="F143" s="87">
        <v>59.653714049999998</v>
      </c>
      <c r="G143" s="87">
        <v>149.13428511999999</v>
      </c>
      <c r="H143" s="87">
        <v>298.26857023999997</v>
      </c>
      <c r="I143" s="87">
        <v>0</v>
      </c>
      <c r="J143" s="87">
        <v>328.09542726000001</v>
      </c>
      <c r="K143" s="87">
        <v>387.74914131000003</v>
      </c>
      <c r="L143" s="87">
        <v>447.40285534999998</v>
      </c>
    </row>
    <row r="144" spans="1:12" ht="12.75" customHeight="1" x14ac:dyDescent="0.2">
      <c r="A144" s="86" t="s">
        <v>156</v>
      </c>
      <c r="B144" s="86">
        <v>15</v>
      </c>
      <c r="C144" s="87">
        <v>603.05830352999999</v>
      </c>
      <c r="D144" s="87">
        <v>598.52616637999995</v>
      </c>
      <c r="E144" s="87">
        <v>0</v>
      </c>
      <c r="F144" s="87">
        <v>59.852616640000001</v>
      </c>
      <c r="G144" s="87">
        <v>149.63154159999999</v>
      </c>
      <c r="H144" s="87">
        <v>299.26308318999997</v>
      </c>
      <c r="I144" s="87">
        <v>0</v>
      </c>
      <c r="J144" s="87">
        <v>329.18939151000001</v>
      </c>
      <c r="K144" s="87">
        <v>389.04200815000002</v>
      </c>
      <c r="L144" s="87">
        <v>448.89462479000002</v>
      </c>
    </row>
    <row r="145" spans="1:12" ht="12.75" customHeight="1" x14ac:dyDescent="0.2">
      <c r="A145" s="86" t="s">
        <v>156</v>
      </c>
      <c r="B145" s="86">
        <v>16</v>
      </c>
      <c r="C145" s="87">
        <v>600.10845942000003</v>
      </c>
      <c r="D145" s="87">
        <v>596.83632264000005</v>
      </c>
      <c r="E145" s="87">
        <v>0</v>
      </c>
      <c r="F145" s="87">
        <v>59.683632260000003</v>
      </c>
      <c r="G145" s="87">
        <v>149.20908066000001</v>
      </c>
      <c r="H145" s="87">
        <v>298.41816132000002</v>
      </c>
      <c r="I145" s="87">
        <v>0</v>
      </c>
      <c r="J145" s="87">
        <v>328.25997745000001</v>
      </c>
      <c r="K145" s="87">
        <v>387.94360971999998</v>
      </c>
      <c r="L145" s="87">
        <v>447.62724198000001</v>
      </c>
    </row>
    <row r="146" spans="1:12" ht="12.75" customHeight="1" x14ac:dyDescent="0.2">
      <c r="A146" s="86" t="s">
        <v>156</v>
      </c>
      <c r="B146" s="86">
        <v>17</v>
      </c>
      <c r="C146" s="87">
        <v>598.51101195000001</v>
      </c>
      <c r="D146" s="87">
        <v>595.21830637000005</v>
      </c>
      <c r="E146" s="87">
        <v>0</v>
      </c>
      <c r="F146" s="87">
        <v>59.521830639999997</v>
      </c>
      <c r="G146" s="87">
        <v>148.80457659000001</v>
      </c>
      <c r="H146" s="87">
        <v>297.60915318999997</v>
      </c>
      <c r="I146" s="87">
        <v>0</v>
      </c>
      <c r="J146" s="87">
        <v>327.3700685</v>
      </c>
      <c r="K146" s="87">
        <v>386.89189914000002</v>
      </c>
      <c r="L146" s="87">
        <v>446.41372977999998</v>
      </c>
    </row>
    <row r="147" spans="1:12" ht="12.75" customHeight="1" x14ac:dyDescent="0.2">
      <c r="A147" s="86" t="s">
        <v>156</v>
      </c>
      <c r="B147" s="86">
        <v>18</v>
      </c>
      <c r="C147" s="87">
        <v>595.96964727</v>
      </c>
      <c r="D147" s="87">
        <v>591.80979906000005</v>
      </c>
      <c r="E147" s="87">
        <v>0</v>
      </c>
      <c r="F147" s="87">
        <v>59.180979909999998</v>
      </c>
      <c r="G147" s="87">
        <v>147.95244976999999</v>
      </c>
      <c r="H147" s="87">
        <v>295.90489953000002</v>
      </c>
      <c r="I147" s="87">
        <v>0</v>
      </c>
      <c r="J147" s="87">
        <v>325.49538947999997</v>
      </c>
      <c r="K147" s="87">
        <v>384.67636938999999</v>
      </c>
      <c r="L147" s="87">
        <v>443.85734930000001</v>
      </c>
    </row>
    <row r="148" spans="1:12" ht="12.75" customHeight="1" x14ac:dyDescent="0.2">
      <c r="A148" s="86" t="s">
        <v>156</v>
      </c>
      <c r="B148" s="86">
        <v>19</v>
      </c>
      <c r="C148" s="87">
        <v>598.54759942999999</v>
      </c>
      <c r="D148" s="87">
        <v>590.97278151</v>
      </c>
      <c r="E148" s="87">
        <v>0</v>
      </c>
      <c r="F148" s="87">
        <v>59.097278150000001</v>
      </c>
      <c r="G148" s="87">
        <v>147.74319538</v>
      </c>
      <c r="H148" s="87">
        <v>295.48639076000001</v>
      </c>
      <c r="I148" s="87">
        <v>0</v>
      </c>
      <c r="J148" s="87">
        <v>325.03502982999998</v>
      </c>
      <c r="K148" s="87">
        <v>384.13230798000001</v>
      </c>
      <c r="L148" s="87">
        <v>443.22958612999997</v>
      </c>
    </row>
    <row r="149" spans="1:12" ht="12.75" customHeight="1" x14ac:dyDescent="0.2">
      <c r="A149" s="86" t="s">
        <v>156</v>
      </c>
      <c r="B149" s="86">
        <v>20</v>
      </c>
      <c r="C149" s="87">
        <v>594.89988075999997</v>
      </c>
      <c r="D149" s="87">
        <v>590.84353002</v>
      </c>
      <c r="E149" s="87">
        <v>0</v>
      </c>
      <c r="F149" s="87">
        <v>59.084353</v>
      </c>
      <c r="G149" s="87">
        <v>147.71088251</v>
      </c>
      <c r="H149" s="87">
        <v>295.42176501</v>
      </c>
      <c r="I149" s="87">
        <v>0</v>
      </c>
      <c r="J149" s="87">
        <v>324.96394150999998</v>
      </c>
      <c r="K149" s="87">
        <v>384.04829451000001</v>
      </c>
      <c r="L149" s="87">
        <v>443.13264751999998</v>
      </c>
    </row>
    <row r="150" spans="1:12" ht="12.75" customHeight="1" x14ac:dyDescent="0.2">
      <c r="A150" s="86" t="s">
        <v>156</v>
      </c>
      <c r="B150" s="86">
        <v>21</v>
      </c>
      <c r="C150" s="87">
        <v>617.84251103999998</v>
      </c>
      <c r="D150" s="87">
        <v>613.3266883</v>
      </c>
      <c r="E150" s="87">
        <v>0</v>
      </c>
      <c r="F150" s="87">
        <v>61.332668830000003</v>
      </c>
      <c r="G150" s="87">
        <v>153.33167208</v>
      </c>
      <c r="H150" s="87">
        <v>306.66334415</v>
      </c>
      <c r="I150" s="87">
        <v>0</v>
      </c>
      <c r="J150" s="87">
        <v>337.32967857</v>
      </c>
      <c r="K150" s="87">
        <v>398.66234739999999</v>
      </c>
      <c r="L150" s="87">
        <v>459.99501622999998</v>
      </c>
    </row>
    <row r="151" spans="1:12" ht="12.75" customHeight="1" x14ac:dyDescent="0.2">
      <c r="A151" s="86" t="s">
        <v>156</v>
      </c>
      <c r="B151" s="86">
        <v>22</v>
      </c>
      <c r="C151" s="87">
        <v>691.66680198999995</v>
      </c>
      <c r="D151" s="87">
        <v>687.47585494999998</v>
      </c>
      <c r="E151" s="87">
        <v>0</v>
      </c>
      <c r="F151" s="87">
        <v>68.7475855</v>
      </c>
      <c r="G151" s="87">
        <v>171.86896374</v>
      </c>
      <c r="H151" s="87">
        <v>343.73792748</v>
      </c>
      <c r="I151" s="87">
        <v>0</v>
      </c>
      <c r="J151" s="87">
        <v>378.11172022</v>
      </c>
      <c r="K151" s="87">
        <v>446.85930572000001</v>
      </c>
      <c r="L151" s="87">
        <v>515.60689120999996</v>
      </c>
    </row>
    <row r="152" spans="1:12" ht="12.75" customHeight="1" x14ac:dyDescent="0.2">
      <c r="A152" s="86" t="s">
        <v>156</v>
      </c>
      <c r="B152" s="86">
        <v>23</v>
      </c>
      <c r="C152" s="87">
        <v>791.77881141</v>
      </c>
      <c r="D152" s="87">
        <v>787.54983353</v>
      </c>
      <c r="E152" s="87">
        <v>0</v>
      </c>
      <c r="F152" s="87">
        <v>78.754983350000003</v>
      </c>
      <c r="G152" s="87">
        <v>196.88745838</v>
      </c>
      <c r="H152" s="87">
        <v>393.77491677</v>
      </c>
      <c r="I152" s="87">
        <v>0</v>
      </c>
      <c r="J152" s="87">
        <v>433.15240843999999</v>
      </c>
      <c r="K152" s="87">
        <v>511.90739179000002</v>
      </c>
      <c r="L152" s="87">
        <v>590.66237515</v>
      </c>
    </row>
    <row r="153" spans="1:12" ht="12.75" customHeight="1" x14ac:dyDescent="0.2">
      <c r="A153" s="86" t="s">
        <v>156</v>
      </c>
      <c r="B153" s="86">
        <v>24</v>
      </c>
      <c r="C153" s="87">
        <v>891.66379463999999</v>
      </c>
      <c r="D153" s="87">
        <v>886.92828156999997</v>
      </c>
      <c r="E153" s="87">
        <v>0</v>
      </c>
      <c r="F153" s="87">
        <v>88.692828160000005</v>
      </c>
      <c r="G153" s="87">
        <v>221.73207038999999</v>
      </c>
      <c r="H153" s="87">
        <v>443.46414078999999</v>
      </c>
      <c r="I153" s="87">
        <v>0</v>
      </c>
      <c r="J153" s="87">
        <v>487.81055486000002</v>
      </c>
      <c r="K153" s="87">
        <v>576.50338302</v>
      </c>
      <c r="L153" s="87">
        <v>665.19621117999998</v>
      </c>
    </row>
    <row r="154" spans="1:12" ht="12.75" customHeight="1" x14ac:dyDescent="0.2">
      <c r="A154" s="86" t="s">
        <v>157</v>
      </c>
      <c r="B154" s="86">
        <v>1</v>
      </c>
      <c r="C154" s="87">
        <v>966.19891116999997</v>
      </c>
      <c r="D154" s="87">
        <v>960.97790634</v>
      </c>
      <c r="E154" s="87">
        <v>0</v>
      </c>
      <c r="F154" s="87">
        <v>96.097790630000006</v>
      </c>
      <c r="G154" s="87">
        <v>240.24447659</v>
      </c>
      <c r="H154" s="87">
        <v>480.48895317</v>
      </c>
      <c r="I154" s="87">
        <v>0</v>
      </c>
      <c r="J154" s="87">
        <v>528.53784848999999</v>
      </c>
      <c r="K154" s="87">
        <v>624.63563911999995</v>
      </c>
      <c r="L154" s="87">
        <v>720.73342976000004</v>
      </c>
    </row>
    <row r="155" spans="1:12" ht="12.75" customHeight="1" x14ac:dyDescent="0.2">
      <c r="A155" s="86" t="s">
        <v>157</v>
      </c>
      <c r="B155" s="86">
        <v>2</v>
      </c>
      <c r="C155" s="87">
        <v>1061.40052468</v>
      </c>
      <c r="D155" s="87">
        <v>1055.59037165</v>
      </c>
      <c r="E155" s="87">
        <v>0</v>
      </c>
      <c r="F155" s="87">
        <v>105.55903717</v>
      </c>
      <c r="G155" s="87">
        <v>263.89759291000001</v>
      </c>
      <c r="H155" s="87">
        <v>527.79518583000004</v>
      </c>
      <c r="I155" s="87">
        <v>0</v>
      </c>
      <c r="J155" s="87">
        <v>580.57470440999998</v>
      </c>
      <c r="K155" s="87">
        <v>686.13374156999998</v>
      </c>
      <c r="L155" s="87">
        <v>791.69277873999999</v>
      </c>
    </row>
    <row r="156" spans="1:12" ht="12.75" customHeight="1" x14ac:dyDescent="0.2">
      <c r="A156" s="86" t="s">
        <v>157</v>
      </c>
      <c r="B156" s="86">
        <v>3</v>
      </c>
      <c r="C156" s="87">
        <v>1092.71204579</v>
      </c>
      <c r="D156" s="87">
        <v>1086.5253438300001</v>
      </c>
      <c r="E156" s="87">
        <v>0</v>
      </c>
      <c r="F156" s="87">
        <v>108.65253438000001</v>
      </c>
      <c r="G156" s="87">
        <v>271.63133596</v>
      </c>
      <c r="H156" s="87">
        <v>543.26267192</v>
      </c>
      <c r="I156" s="87">
        <v>0</v>
      </c>
      <c r="J156" s="87">
        <v>597.58893910999996</v>
      </c>
      <c r="K156" s="87">
        <v>706.24147348999998</v>
      </c>
      <c r="L156" s="87">
        <v>814.89400787</v>
      </c>
    </row>
    <row r="157" spans="1:12" ht="12.75" customHeight="1" x14ac:dyDescent="0.2">
      <c r="A157" s="86" t="s">
        <v>157</v>
      </c>
      <c r="B157" s="86">
        <v>4</v>
      </c>
      <c r="C157" s="87">
        <v>1095.2360864299999</v>
      </c>
      <c r="D157" s="87">
        <v>1089.20347367</v>
      </c>
      <c r="E157" s="87">
        <v>0</v>
      </c>
      <c r="F157" s="87">
        <v>108.92034737</v>
      </c>
      <c r="G157" s="87">
        <v>272.30086841999997</v>
      </c>
      <c r="H157" s="87">
        <v>544.60173683999994</v>
      </c>
      <c r="I157" s="87">
        <v>0</v>
      </c>
      <c r="J157" s="87">
        <v>599.06191051999997</v>
      </c>
      <c r="K157" s="87">
        <v>707.98225789000003</v>
      </c>
      <c r="L157" s="87">
        <v>816.90260524999997</v>
      </c>
    </row>
    <row r="158" spans="1:12" ht="12.75" customHeight="1" x14ac:dyDescent="0.2">
      <c r="A158" s="86" t="s">
        <v>157</v>
      </c>
      <c r="B158" s="86">
        <v>5</v>
      </c>
      <c r="C158" s="87">
        <v>1077.8299994900001</v>
      </c>
      <c r="D158" s="87">
        <v>1071.8864824100001</v>
      </c>
      <c r="E158" s="87">
        <v>0</v>
      </c>
      <c r="F158" s="87">
        <v>107.18864824000001</v>
      </c>
      <c r="G158" s="87">
        <v>267.97162059999999</v>
      </c>
      <c r="H158" s="87">
        <v>535.94324121</v>
      </c>
      <c r="I158" s="87">
        <v>0</v>
      </c>
      <c r="J158" s="87">
        <v>589.53756533000001</v>
      </c>
      <c r="K158" s="87">
        <v>696.72621357000003</v>
      </c>
      <c r="L158" s="87">
        <v>803.91486181000005</v>
      </c>
    </row>
    <row r="159" spans="1:12" ht="12.75" customHeight="1" x14ac:dyDescent="0.2">
      <c r="A159" s="86" t="s">
        <v>157</v>
      </c>
      <c r="B159" s="86">
        <v>6</v>
      </c>
      <c r="C159" s="87">
        <v>1076.2288331699999</v>
      </c>
      <c r="D159" s="87">
        <v>1070.2192879500001</v>
      </c>
      <c r="E159" s="87">
        <v>0</v>
      </c>
      <c r="F159" s="87">
        <v>107.0219288</v>
      </c>
      <c r="G159" s="87">
        <v>267.55482198999999</v>
      </c>
      <c r="H159" s="87">
        <v>535.10964397999999</v>
      </c>
      <c r="I159" s="87">
        <v>0</v>
      </c>
      <c r="J159" s="87">
        <v>588.62060837000001</v>
      </c>
      <c r="K159" s="87">
        <v>695.64253716999997</v>
      </c>
      <c r="L159" s="87">
        <v>802.66446596000003</v>
      </c>
    </row>
    <row r="160" spans="1:12" ht="12.75" customHeight="1" x14ac:dyDescent="0.2">
      <c r="A160" s="86" t="s">
        <v>157</v>
      </c>
      <c r="B160" s="86">
        <v>7</v>
      </c>
      <c r="C160" s="87">
        <v>1086.76579055</v>
      </c>
      <c r="D160" s="87">
        <v>1080.7513745799999</v>
      </c>
      <c r="E160" s="87">
        <v>0</v>
      </c>
      <c r="F160" s="87">
        <v>108.07513745999999</v>
      </c>
      <c r="G160" s="87">
        <v>270.18784364999999</v>
      </c>
      <c r="H160" s="87">
        <v>540.37568728999997</v>
      </c>
      <c r="I160" s="87">
        <v>0</v>
      </c>
      <c r="J160" s="87">
        <v>594.41325601999995</v>
      </c>
      <c r="K160" s="87">
        <v>702.48839348000001</v>
      </c>
      <c r="L160" s="87">
        <v>810.56353093999996</v>
      </c>
    </row>
    <row r="161" spans="1:12" ht="12.75" customHeight="1" x14ac:dyDescent="0.2">
      <c r="A161" s="86" t="s">
        <v>157</v>
      </c>
      <c r="B161" s="86">
        <v>8</v>
      </c>
      <c r="C161" s="87">
        <v>968.34435568000004</v>
      </c>
      <c r="D161" s="87">
        <v>963.52527707000002</v>
      </c>
      <c r="E161" s="87">
        <v>0</v>
      </c>
      <c r="F161" s="87">
        <v>96.352527710000004</v>
      </c>
      <c r="G161" s="87">
        <v>240.88131927000001</v>
      </c>
      <c r="H161" s="87">
        <v>481.76263854000001</v>
      </c>
      <c r="I161" s="87">
        <v>0</v>
      </c>
      <c r="J161" s="87">
        <v>529.93890238999995</v>
      </c>
      <c r="K161" s="87">
        <v>626.29143009999996</v>
      </c>
      <c r="L161" s="87">
        <v>722.64395779999995</v>
      </c>
    </row>
    <row r="162" spans="1:12" ht="12.75" customHeight="1" x14ac:dyDescent="0.2">
      <c r="A162" s="86" t="s">
        <v>157</v>
      </c>
      <c r="B162" s="86">
        <v>9</v>
      </c>
      <c r="C162" s="87">
        <v>808.91972063000003</v>
      </c>
      <c r="D162" s="87">
        <v>804.25669621999998</v>
      </c>
      <c r="E162" s="87">
        <v>0</v>
      </c>
      <c r="F162" s="87">
        <v>80.425669619999994</v>
      </c>
      <c r="G162" s="87">
        <v>201.06417406</v>
      </c>
      <c r="H162" s="87">
        <v>402.12834810999999</v>
      </c>
      <c r="I162" s="87">
        <v>0</v>
      </c>
      <c r="J162" s="87">
        <v>442.34118291999999</v>
      </c>
      <c r="K162" s="87">
        <v>522.76685253999995</v>
      </c>
      <c r="L162" s="87">
        <v>603.19252216999996</v>
      </c>
    </row>
    <row r="163" spans="1:12" ht="12.75" customHeight="1" x14ac:dyDescent="0.2">
      <c r="A163" s="86" t="s">
        <v>157</v>
      </c>
      <c r="B163" s="86">
        <v>10</v>
      </c>
      <c r="C163" s="87">
        <v>691.06761498000003</v>
      </c>
      <c r="D163" s="87">
        <v>687.50078140999995</v>
      </c>
      <c r="E163" s="87">
        <v>0</v>
      </c>
      <c r="F163" s="87">
        <v>68.750078139999999</v>
      </c>
      <c r="G163" s="87">
        <v>171.87519535000001</v>
      </c>
      <c r="H163" s="87">
        <v>343.75039070999998</v>
      </c>
      <c r="I163" s="87">
        <v>0</v>
      </c>
      <c r="J163" s="87">
        <v>378.12542977999999</v>
      </c>
      <c r="K163" s="87">
        <v>446.87550792000002</v>
      </c>
      <c r="L163" s="87">
        <v>515.62558606000005</v>
      </c>
    </row>
    <row r="164" spans="1:12" ht="12.75" customHeight="1" x14ac:dyDescent="0.2">
      <c r="A164" s="86" t="s">
        <v>157</v>
      </c>
      <c r="B164" s="86">
        <v>11</v>
      </c>
      <c r="C164" s="87">
        <v>614.95340793000003</v>
      </c>
      <c r="D164" s="87">
        <v>611.89772531000006</v>
      </c>
      <c r="E164" s="87">
        <v>0</v>
      </c>
      <c r="F164" s="87">
        <v>61.189772529999999</v>
      </c>
      <c r="G164" s="87">
        <v>152.97443132999999</v>
      </c>
      <c r="H164" s="87">
        <v>305.94886265999997</v>
      </c>
      <c r="I164" s="87">
        <v>0</v>
      </c>
      <c r="J164" s="87">
        <v>336.54374891999998</v>
      </c>
      <c r="K164" s="87">
        <v>397.73352145000001</v>
      </c>
      <c r="L164" s="87">
        <v>458.92329397999998</v>
      </c>
    </row>
    <row r="165" spans="1:12" ht="12.75" customHeight="1" x14ac:dyDescent="0.2">
      <c r="A165" s="86" t="s">
        <v>157</v>
      </c>
      <c r="B165" s="86">
        <v>12</v>
      </c>
      <c r="C165" s="87">
        <v>609.97903828000005</v>
      </c>
      <c r="D165" s="87">
        <v>606.80482758999995</v>
      </c>
      <c r="E165" s="87">
        <v>0</v>
      </c>
      <c r="F165" s="87">
        <v>60.680482759999997</v>
      </c>
      <c r="G165" s="87">
        <v>151.70120689999999</v>
      </c>
      <c r="H165" s="87">
        <v>303.40241379999998</v>
      </c>
      <c r="I165" s="87">
        <v>0</v>
      </c>
      <c r="J165" s="87">
        <v>333.74265516999998</v>
      </c>
      <c r="K165" s="87">
        <v>394.42313793</v>
      </c>
      <c r="L165" s="87">
        <v>455.10362069000001</v>
      </c>
    </row>
    <row r="166" spans="1:12" ht="12.75" customHeight="1" x14ac:dyDescent="0.2">
      <c r="A166" s="86" t="s">
        <v>157</v>
      </c>
      <c r="B166" s="86">
        <v>13</v>
      </c>
      <c r="C166" s="87">
        <v>608.77225066999995</v>
      </c>
      <c r="D166" s="87">
        <v>605.21849721000001</v>
      </c>
      <c r="E166" s="87">
        <v>0</v>
      </c>
      <c r="F166" s="87">
        <v>60.521849719999999</v>
      </c>
      <c r="G166" s="87">
        <v>151.3046243</v>
      </c>
      <c r="H166" s="87">
        <v>302.60924861000001</v>
      </c>
      <c r="I166" s="87">
        <v>0</v>
      </c>
      <c r="J166" s="87">
        <v>332.87017347</v>
      </c>
      <c r="K166" s="87">
        <v>393.39202318999997</v>
      </c>
      <c r="L166" s="87">
        <v>453.91387291000001</v>
      </c>
    </row>
    <row r="167" spans="1:12" ht="12.75" customHeight="1" x14ac:dyDescent="0.2">
      <c r="A167" s="86" t="s">
        <v>157</v>
      </c>
      <c r="B167" s="86">
        <v>14</v>
      </c>
      <c r="C167" s="87">
        <v>607.96811158000003</v>
      </c>
      <c r="D167" s="87">
        <v>604.83069604000002</v>
      </c>
      <c r="E167" s="87">
        <v>0</v>
      </c>
      <c r="F167" s="87">
        <v>60.4830696</v>
      </c>
      <c r="G167" s="87">
        <v>151.20767401000001</v>
      </c>
      <c r="H167" s="87">
        <v>302.41534802000001</v>
      </c>
      <c r="I167" s="87">
        <v>0</v>
      </c>
      <c r="J167" s="87">
        <v>332.65688282000002</v>
      </c>
      <c r="K167" s="87">
        <v>393.13995242999999</v>
      </c>
      <c r="L167" s="87">
        <v>453.62302203000002</v>
      </c>
    </row>
    <row r="168" spans="1:12" ht="12.75" customHeight="1" x14ac:dyDescent="0.2">
      <c r="A168" s="86" t="s">
        <v>157</v>
      </c>
      <c r="B168" s="86">
        <v>15</v>
      </c>
      <c r="C168" s="87">
        <v>609.52878492000002</v>
      </c>
      <c r="D168" s="87">
        <v>606.46733996</v>
      </c>
      <c r="E168" s="87">
        <v>0</v>
      </c>
      <c r="F168" s="87">
        <v>60.646734000000002</v>
      </c>
      <c r="G168" s="87">
        <v>151.61683499</v>
      </c>
      <c r="H168" s="87">
        <v>303.23366998</v>
      </c>
      <c r="I168" s="87">
        <v>0</v>
      </c>
      <c r="J168" s="87">
        <v>333.55703698000002</v>
      </c>
      <c r="K168" s="87">
        <v>394.20377096999999</v>
      </c>
      <c r="L168" s="87">
        <v>454.85050496999997</v>
      </c>
    </row>
    <row r="169" spans="1:12" ht="12.75" customHeight="1" x14ac:dyDescent="0.2">
      <c r="A169" s="86" t="s">
        <v>157</v>
      </c>
      <c r="B169" s="86">
        <v>16</v>
      </c>
      <c r="C169" s="87">
        <v>608.89784974999998</v>
      </c>
      <c r="D169" s="87">
        <v>605.87802743999998</v>
      </c>
      <c r="E169" s="87">
        <v>0</v>
      </c>
      <c r="F169" s="87">
        <v>60.587802740000001</v>
      </c>
      <c r="G169" s="87">
        <v>151.46950686</v>
      </c>
      <c r="H169" s="87">
        <v>302.93901371999999</v>
      </c>
      <c r="I169" s="87">
        <v>0</v>
      </c>
      <c r="J169" s="87">
        <v>333.23291509000001</v>
      </c>
      <c r="K169" s="87">
        <v>393.82071783999999</v>
      </c>
      <c r="L169" s="87">
        <v>454.40852058000002</v>
      </c>
    </row>
    <row r="170" spans="1:12" ht="12.75" customHeight="1" x14ac:dyDescent="0.2">
      <c r="A170" s="86" t="s">
        <v>157</v>
      </c>
      <c r="B170" s="86">
        <v>17</v>
      </c>
      <c r="C170" s="87">
        <v>612.31394381999996</v>
      </c>
      <c r="D170" s="87">
        <v>609.25374453999996</v>
      </c>
      <c r="E170" s="87">
        <v>0</v>
      </c>
      <c r="F170" s="87">
        <v>60.92537445</v>
      </c>
      <c r="G170" s="87">
        <v>152.31343613999999</v>
      </c>
      <c r="H170" s="87">
        <v>304.62687226999998</v>
      </c>
      <c r="I170" s="87">
        <v>0</v>
      </c>
      <c r="J170" s="87">
        <v>335.08955950000001</v>
      </c>
      <c r="K170" s="87">
        <v>396.01493395</v>
      </c>
      <c r="L170" s="87">
        <v>456.94030841</v>
      </c>
    </row>
    <row r="171" spans="1:12" ht="12.75" customHeight="1" x14ac:dyDescent="0.2">
      <c r="A171" s="86" t="s">
        <v>157</v>
      </c>
      <c r="B171" s="86">
        <v>18</v>
      </c>
      <c r="C171" s="87">
        <v>612.81682751999995</v>
      </c>
      <c r="D171" s="87">
        <v>609.72010186</v>
      </c>
      <c r="E171" s="87">
        <v>0</v>
      </c>
      <c r="F171" s="87">
        <v>60.972010189999999</v>
      </c>
      <c r="G171" s="87">
        <v>152.43002547</v>
      </c>
      <c r="H171" s="87">
        <v>304.86005093</v>
      </c>
      <c r="I171" s="87">
        <v>0</v>
      </c>
      <c r="J171" s="87">
        <v>335.34605601999999</v>
      </c>
      <c r="K171" s="87">
        <v>396.31806620999998</v>
      </c>
      <c r="L171" s="87">
        <v>457.29007639999998</v>
      </c>
    </row>
    <row r="172" spans="1:12" ht="12.75" customHeight="1" x14ac:dyDescent="0.2">
      <c r="A172" s="86" t="s">
        <v>157</v>
      </c>
      <c r="B172" s="86">
        <v>19</v>
      </c>
      <c r="C172" s="87">
        <v>614.23011614999996</v>
      </c>
      <c r="D172" s="87">
        <v>611.14268253</v>
      </c>
      <c r="E172" s="87">
        <v>0</v>
      </c>
      <c r="F172" s="87">
        <v>61.114268250000002</v>
      </c>
      <c r="G172" s="87">
        <v>152.78567063</v>
      </c>
      <c r="H172" s="87">
        <v>305.57134127</v>
      </c>
      <c r="I172" s="87">
        <v>0</v>
      </c>
      <c r="J172" s="87">
        <v>336.12847539000001</v>
      </c>
      <c r="K172" s="87">
        <v>397.24274364000001</v>
      </c>
      <c r="L172" s="87">
        <v>458.35701189999997</v>
      </c>
    </row>
    <row r="173" spans="1:12" ht="12.75" customHeight="1" x14ac:dyDescent="0.2">
      <c r="A173" s="86" t="s">
        <v>157</v>
      </c>
      <c r="B173" s="86">
        <v>20</v>
      </c>
      <c r="C173" s="87">
        <v>614.83823708</v>
      </c>
      <c r="D173" s="87">
        <v>611.76483137000002</v>
      </c>
      <c r="E173" s="87">
        <v>0</v>
      </c>
      <c r="F173" s="87">
        <v>61.176483140000002</v>
      </c>
      <c r="G173" s="87">
        <v>152.94120784</v>
      </c>
      <c r="H173" s="87">
        <v>305.88241569000002</v>
      </c>
      <c r="I173" s="87">
        <v>0</v>
      </c>
      <c r="J173" s="87">
        <v>336.47065724999999</v>
      </c>
      <c r="K173" s="87">
        <v>397.64714039</v>
      </c>
      <c r="L173" s="87">
        <v>458.82362353000002</v>
      </c>
    </row>
    <row r="174" spans="1:12" ht="12.75" customHeight="1" x14ac:dyDescent="0.2">
      <c r="A174" s="86" t="s">
        <v>157</v>
      </c>
      <c r="B174" s="86">
        <v>21</v>
      </c>
      <c r="C174" s="87">
        <v>646.71938905000002</v>
      </c>
      <c r="D174" s="87">
        <v>643.44208834000005</v>
      </c>
      <c r="E174" s="87">
        <v>0</v>
      </c>
      <c r="F174" s="87">
        <v>64.344208829999999</v>
      </c>
      <c r="G174" s="87">
        <v>160.86052208999999</v>
      </c>
      <c r="H174" s="87">
        <v>321.72104417000003</v>
      </c>
      <c r="I174" s="87">
        <v>0</v>
      </c>
      <c r="J174" s="87">
        <v>353.89314859000001</v>
      </c>
      <c r="K174" s="87">
        <v>418.23735742000002</v>
      </c>
      <c r="L174" s="87">
        <v>482.58156625999999</v>
      </c>
    </row>
    <row r="175" spans="1:12" ht="12.75" customHeight="1" x14ac:dyDescent="0.2">
      <c r="A175" s="86" t="s">
        <v>157</v>
      </c>
      <c r="B175" s="86">
        <v>22</v>
      </c>
      <c r="C175" s="87">
        <v>708.78037934999998</v>
      </c>
      <c r="D175" s="87">
        <v>705.19258812999999</v>
      </c>
      <c r="E175" s="87">
        <v>0</v>
      </c>
      <c r="F175" s="87">
        <v>70.519258809999997</v>
      </c>
      <c r="G175" s="87">
        <v>176.29814703</v>
      </c>
      <c r="H175" s="87">
        <v>352.59629407</v>
      </c>
      <c r="I175" s="87">
        <v>0</v>
      </c>
      <c r="J175" s="87">
        <v>387.85592346999999</v>
      </c>
      <c r="K175" s="87">
        <v>458.37518227999999</v>
      </c>
      <c r="L175" s="87">
        <v>528.89444109999999</v>
      </c>
    </row>
    <row r="176" spans="1:12" ht="12.75" customHeight="1" x14ac:dyDescent="0.2">
      <c r="A176" s="86" t="s">
        <v>157</v>
      </c>
      <c r="B176" s="86">
        <v>23</v>
      </c>
      <c r="C176" s="87">
        <v>806.81526851000001</v>
      </c>
      <c r="D176" s="87">
        <v>802.88091691</v>
      </c>
      <c r="E176" s="87">
        <v>0</v>
      </c>
      <c r="F176" s="87">
        <v>80.288091690000002</v>
      </c>
      <c r="G176" s="87">
        <v>200.72022923</v>
      </c>
      <c r="H176" s="87">
        <v>401.44045846</v>
      </c>
      <c r="I176" s="87">
        <v>0</v>
      </c>
      <c r="J176" s="87">
        <v>441.58450429999999</v>
      </c>
      <c r="K176" s="87">
        <v>521.87259599000004</v>
      </c>
      <c r="L176" s="87">
        <v>602.16068768000002</v>
      </c>
    </row>
    <row r="177" spans="1:12" ht="12.75" customHeight="1" x14ac:dyDescent="0.2">
      <c r="A177" s="86" t="s">
        <v>157</v>
      </c>
      <c r="B177" s="86">
        <v>24</v>
      </c>
      <c r="C177" s="87">
        <v>883.83633330999999</v>
      </c>
      <c r="D177" s="87">
        <v>879.54242600999999</v>
      </c>
      <c r="E177" s="87">
        <v>0</v>
      </c>
      <c r="F177" s="87">
        <v>87.954242600000001</v>
      </c>
      <c r="G177" s="87">
        <v>219.88560649999999</v>
      </c>
      <c r="H177" s="87">
        <v>439.77121301</v>
      </c>
      <c r="I177" s="87">
        <v>0</v>
      </c>
      <c r="J177" s="87">
        <v>483.74833431000002</v>
      </c>
      <c r="K177" s="87">
        <v>571.70257690999995</v>
      </c>
      <c r="L177" s="87">
        <v>659.65681950999999</v>
      </c>
    </row>
    <row r="178" spans="1:12" ht="12.75" customHeight="1" x14ac:dyDescent="0.2">
      <c r="A178" s="86" t="s">
        <v>158</v>
      </c>
      <c r="B178" s="86">
        <v>1</v>
      </c>
      <c r="C178" s="87">
        <v>1089.44355621</v>
      </c>
      <c r="D178" s="87">
        <v>1084.32733751</v>
      </c>
      <c r="E178" s="87">
        <v>0</v>
      </c>
      <c r="F178" s="87">
        <v>108.43273375</v>
      </c>
      <c r="G178" s="87">
        <v>271.08183437999998</v>
      </c>
      <c r="H178" s="87">
        <v>542.16366875999995</v>
      </c>
      <c r="I178" s="87">
        <v>0</v>
      </c>
      <c r="J178" s="87">
        <v>596.38003562999995</v>
      </c>
      <c r="K178" s="87">
        <v>704.81276937999996</v>
      </c>
      <c r="L178" s="87">
        <v>813.24550312999997</v>
      </c>
    </row>
    <row r="179" spans="1:12" ht="12.75" customHeight="1" x14ac:dyDescent="0.2">
      <c r="A179" s="86" t="s">
        <v>158</v>
      </c>
      <c r="B179" s="86">
        <v>2</v>
      </c>
      <c r="C179" s="87">
        <v>1131.88363774</v>
      </c>
      <c r="D179" s="87">
        <v>1126.4779699000001</v>
      </c>
      <c r="E179" s="87">
        <v>0</v>
      </c>
      <c r="F179" s="87">
        <v>112.64779699</v>
      </c>
      <c r="G179" s="87">
        <v>281.61949248000002</v>
      </c>
      <c r="H179" s="87">
        <v>563.23898495000003</v>
      </c>
      <c r="I179" s="87">
        <v>0</v>
      </c>
      <c r="J179" s="87">
        <v>619.56288344999996</v>
      </c>
      <c r="K179" s="87">
        <v>732.21068044000003</v>
      </c>
      <c r="L179" s="87">
        <v>844.85847742999999</v>
      </c>
    </row>
    <row r="180" spans="1:12" ht="12.75" customHeight="1" x14ac:dyDescent="0.2">
      <c r="A180" s="86" t="s">
        <v>158</v>
      </c>
      <c r="B180" s="86">
        <v>3</v>
      </c>
      <c r="C180" s="87">
        <v>1118.07527104</v>
      </c>
      <c r="D180" s="87">
        <v>1112.70972661</v>
      </c>
      <c r="E180" s="87">
        <v>0</v>
      </c>
      <c r="F180" s="87">
        <v>111.27097266</v>
      </c>
      <c r="G180" s="87">
        <v>278.17743165000002</v>
      </c>
      <c r="H180" s="87">
        <v>556.35486331000004</v>
      </c>
      <c r="I180" s="87">
        <v>0</v>
      </c>
      <c r="J180" s="87">
        <v>611.99034963999998</v>
      </c>
      <c r="K180" s="87">
        <v>723.26132229999996</v>
      </c>
      <c r="L180" s="87">
        <v>834.53229495999994</v>
      </c>
    </row>
    <row r="181" spans="1:12" ht="12.75" customHeight="1" x14ac:dyDescent="0.2">
      <c r="A181" s="86" t="s">
        <v>158</v>
      </c>
      <c r="B181" s="86">
        <v>4</v>
      </c>
      <c r="C181" s="87">
        <v>1112.4197439100001</v>
      </c>
      <c r="D181" s="87">
        <v>1106.8572753000001</v>
      </c>
      <c r="E181" s="87">
        <v>0</v>
      </c>
      <c r="F181" s="87">
        <v>110.68572752999999</v>
      </c>
      <c r="G181" s="87">
        <v>276.71431883000002</v>
      </c>
      <c r="H181" s="87">
        <v>553.42863765000004</v>
      </c>
      <c r="I181" s="87">
        <v>0</v>
      </c>
      <c r="J181" s="87">
        <v>608.77150142000005</v>
      </c>
      <c r="K181" s="87">
        <v>719.45722894999994</v>
      </c>
      <c r="L181" s="87">
        <v>830.14295647999995</v>
      </c>
    </row>
    <row r="182" spans="1:12" ht="12.75" customHeight="1" x14ac:dyDescent="0.2">
      <c r="A182" s="86" t="s">
        <v>158</v>
      </c>
      <c r="B182" s="86">
        <v>5</v>
      </c>
      <c r="C182" s="87">
        <v>1107.6627828799999</v>
      </c>
      <c r="D182" s="87">
        <v>1102.28399328</v>
      </c>
      <c r="E182" s="87">
        <v>0</v>
      </c>
      <c r="F182" s="87">
        <v>110.22839933</v>
      </c>
      <c r="G182" s="87">
        <v>275.57099832</v>
      </c>
      <c r="H182" s="87">
        <v>551.14199664</v>
      </c>
      <c r="I182" s="87">
        <v>0</v>
      </c>
      <c r="J182" s="87">
        <v>606.25619630000006</v>
      </c>
      <c r="K182" s="87">
        <v>716.48459562999994</v>
      </c>
      <c r="L182" s="87">
        <v>826.71299495999995</v>
      </c>
    </row>
    <row r="183" spans="1:12" ht="12.75" customHeight="1" x14ac:dyDescent="0.2">
      <c r="A183" s="86" t="s">
        <v>158</v>
      </c>
      <c r="B183" s="86">
        <v>6</v>
      </c>
      <c r="C183" s="87">
        <v>1114.77421654</v>
      </c>
      <c r="D183" s="87">
        <v>1109.3653476100001</v>
      </c>
      <c r="E183" s="87">
        <v>0</v>
      </c>
      <c r="F183" s="87">
        <v>110.93653476</v>
      </c>
      <c r="G183" s="87">
        <v>277.34133689999999</v>
      </c>
      <c r="H183" s="87">
        <v>554.68267380999998</v>
      </c>
      <c r="I183" s="87">
        <v>0</v>
      </c>
      <c r="J183" s="87">
        <v>610.15094119000003</v>
      </c>
      <c r="K183" s="87">
        <v>721.08747595</v>
      </c>
      <c r="L183" s="87">
        <v>832.02401070999997</v>
      </c>
    </row>
    <row r="184" spans="1:12" ht="12.75" customHeight="1" x14ac:dyDescent="0.2">
      <c r="A184" s="86" t="s">
        <v>158</v>
      </c>
      <c r="B184" s="86">
        <v>7</v>
      </c>
      <c r="C184" s="87">
        <v>1136.5113765999999</v>
      </c>
      <c r="D184" s="87">
        <v>1130.8599803699999</v>
      </c>
      <c r="E184" s="87">
        <v>0</v>
      </c>
      <c r="F184" s="87">
        <v>113.08599804000001</v>
      </c>
      <c r="G184" s="87">
        <v>282.71499509</v>
      </c>
      <c r="H184" s="87">
        <v>565.42999019000001</v>
      </c>
      <c r="I184" s="87">
        <v>0</v>
      </c>
      <c r="J184" s="87">
        <v>621.97298920000003</v>
      </c>
      <c r="K184" s="87">
        <v>735.05898723999996</v>
      </c>
      <c r="L184" s="87">
        <v>848.14498528000001</v>
      </c>
    </row>
    <row r="185" spans="1:12" ht="12.75" customHeight="1" x14ac:dyDescent="0.2">
      <c r="A185" s="86" t="s">
        <v>158</v>
      </c>
      <c r="B185" s="86">
        <v>8</v>
      </c>
      <c r="C185" s="87">
        <v>1003.44536392</v>
      </c>
      <c r="D185" s="87">
        <v>998.65500078000002</v>
      </c>
      <c r="E185" s="87">
        <v>0</v>
      </c>
      <c r="F185" s="87">
        <v>99.865500080000004</v>
      </c>
      <c r="G185" s="87">
        <v>249.66375020000001</v>
      </c>
      <c r="H185" s="87">
        <v>499.32750039000001</v>
      </c>
      <c r="I185" s="87">
        <v>0</v>
      </c>
      <c r="J185" s="87">
        <v>549.26025043000004</v>
      </c>
      <c r="K185" s="87">
        <v>649.12575050999999</v>
      </c>
      <c r="L185" s="87">
        <v>748.99125059000005</v>
      </c>
    </row>
    <row r="186" spans="1:12" ht="12.75" customHeight="1" x14ac:dyDescent="0.2">
      <c r="A186" s="86" t="s">
        <v>158</v>
      </c>
      <c r="B186" s="86">
        <v>9</v>
      </c>
      <c r="C186" s="87">
        <v>818.56697148000001</v>
      </c>
      <c r="D186" s="87">
        <v>814.64875370000004</v>
      </c>
      <c r="E186" s="87">
        <v>0</v>
      </c>
      <c r="F186" s="87">
        <v>81.464875370000001</v>
      </c>
      <c r="G186" s="87">
        <v>203.66218842999999</v>
      </c>
      <c r="H186" s="87">
        <v>407.32437685000002</v>
      </c>
      <c r="I186" s="87">
        <v>0</v>
      </c>
      <c r="J186" s="87">
        <v>448.05681454</v>
      </c>
      <c r="K186" s="87">
        <v>529.52168990999996</v>
      </c>
      <c r="L186" s="87">
        <v>610.98656528000004</v>
      </c>
    </row>
    <row r="187" spans="1:12" ht="12.75" customHeight="1" x14ac:dyDescent="0.2">
      <c r="A187" s="86" t="s">
        <v>158</v>
      </c>
      <c r="B187" s="86">
        <v>10</v>
      </c>
      <c r="C187" s="87">
        <v>701.71202294</v>
      </c>
      <c r="D187" s="87">
        <v>698.66092657000002</v>
      </c>
      <c r="E187" s="87">
        <v>0</v>
      </c>
      <c r="F187" s="87">
        <v>69.866092660000007</v>
      </c>
      <c r="G187" s="87">
        <v>174.66523164</v>
      </c>
      <c r="H187" s="87">
        <v>349.33046329000001</v>
      </c>
      <c r="I187" s="87">
        <v>0</v>
      </c>
      <c r="J187" s="87">
        <v>384.26350961000003</v>
      </c>
      <c r="K187" s="87">
        <v>454.12960227000002</v>
      </c>
      <c r="L187" s="87">
        <v>523.99569493000001</v>
      </c>
    </row>
    <row r="188" spans="1:12" ht="12.75" customHeight="1" x14ac:dyDescent="0.2">
      <c r="A188" s="86" t="s">
        <v>158</v>
      </c>
      <c r="B188" s="86">
        <v>11</v>
      </c>
      <c r="C188" s="87">
        <v>636.25422364999997</v>
      </c>
      <c r="D188" s="87">
        <v>633.50350939999998</v>
      </c>
      <c r="E188" s="87">
        <v>0</v>
      </c>
      <c r="F188" s="87">
        <v>63.350350939999998</v>
      </c>
      <c r="G188" s="87">
        <v>158.37587735</v>
      </c>
      <c r="H188" s="87">
        <v>316.75175469999999</v>
      </c>
      <c r="I188" s="87">
        <v>0</v>
      </c>
      <c r="J188" s="87">
        <v>348.42693016999999</v>
      </c>
      <c r="K188" s="87">
        <v>411.77728110999999</v>
      </c>
      <c r="L188" s="87">
        <v>475.12763204999999</v>
      </c>
    </row>
    <row r="189" spans="1:12" ht="12.75" customHeight="1" x14ac:dyDescent="0.2">
      <c r="A189" s="86" t="s">
        <v>158</v>
      </c>
      <c r="B189" s="86">
        <v>12</v>
      </c>
      <c r="C189" s="87">
        <v>632.55659487000003</v>
      </c>
      <c r="D189" s="87">
        <v>629.68349824999996</v>
      </c>
      <c r="E189" s="87">
        <v>0</v>
      </c>
      <c r="F189" s="87">
        <v>62.968349830000001</v>
      </c>
      <c r="G189" s="87">
        <v>157.42087455999999</v>
      </c>
      <c r="H189" s="87">
        <v>314.84174912999998</v>
      </c>
      <c r="I189" s="87">
        <v>0</v>
      </c>
      <c r="J189" s="87">
        <v>346.32592404000002</v>
      </c>
      <c r="K189" s="87">
        <v>409.29427385999998</v>
      </c>
      <c r="L189" s="87">
        <v>472.26262369</v>
      </c>
    </row>
    <row r="190" spans="1:12" ht="12.75" customHeight="1" x14ac:dyDescent="0.2">
      <c r="A190" s="86" t="s">
        <v>158</v>
      </c>
      <c r="B190" s="86">
        <v>13</v>
      </c>
      <c r="C190" s="87">
        <v>636.58817996000005</v>
      </c>
      <c r="D190" s="87">
        <v>633.77066193999997</v>
      </c>
      <c r="E190" s="87">
        <v>0</v>
      </c>
      <c r="F190" s="87">
        <v>63.377066190000001</v>
      </c>
      <c r="G190" s="87">
        <v>158.44266549</v>
      </c>
      <c r="H190" s="87">
        <v>316.88533096999998</v>
      </c>
      <c r="I190" s="87">
        <v>0</v>
      </c>
      <c r="J190" s="87">
        <v>348.57386407000001</v>
      </c>
      <c r="K190" s="87">
        <v>411.95093026000001</v>
      </c>
      <c r="L190" s="87">
        <v>475.32799646000001</v>
      </c>
    </row>
    <row r="191" spans="1:12" ht="12.75" customHeight="1" x14ac:dyDescent="0.2">
      <c r="A191" s="86" t="s">
        <v>158</v>
      </c>
      <c r="B191" s="86">
        <v>14</v>
      </c>
      <c r="C191" s="87">
        <v>619.71181567999997</v>
      </c>
      <c r="D191" s="87">
        <v>616.64386461000004</v>
      </c>
      <c r="E191" s="87">
        <v>0</v>
      </c>
      <c r="F191" s="87">
        <v>61.664386460000003</v>
      </c>
      <c r="G191" s="87">
        <v>154.16096615000001</v>
      </c>
      <c r="H191" s="87">
        <v>308.32193231000002</v>
      </c>
      <c r="I191" s="87">
        <v>0</v>
      </c>
      <c r="J191" s="87">
        <v>339.15412554</v>
      </c>
      <c r="K191" s="87">
        <v>400.818512</v>
      </c>
      <c r="L191" s="87">
        <v>462.48289846</v>
      </c>
    </row>
    <row r="192" spans="1:12" ht="12.75" customHeight="1" x14ac:dyDescent="0.2">
      <c r="A192" s="86" t="s">
        <v>158</v>
      </c>
      <c r="B192" s="86">
        <v>15</v>
      </c>
      <c r="C192" s="87">
        <v>633.88039053</v>
      </c>
      <c r="D192" s="87">
        <v>631.07514947000004</v>
      </c>
      <c r="E192" s="87">
        <v>0</v>
      </c>
      <c r="F192" s="87">
        <v>63.107514950000002</v>
      </c>
      <c r="G192" s="87">
        <v>157.76878737000001</v>
      </c>
      <c r="H192" s="87">
        <v>315.53757474000003</v>
      </c>
      <c r="I192" s="87">
        <v>0</v>
      </c>
      <c r="J192" s="87">
        <v>347.09133221000002</v>
      </c>
      <c r="K192" s="87">
        <v>410.19884716000001</v>
      </c>
      <c r="L192" s="87">
        <v>473.3063621</v>
      </c>
    </row>
    <row r="193" spans="1:12" ht="12.75" customHeight="1" x14ac:dyDescent="0.2">
      <c r="A193" s="86" t="s">
        <v>158</v>
      </c>
      <c r="B193" s="86">
        <v>16</v>
      </c>
      <c r="C193" s="87">
        <v>635.47628597000005</v>
      </c>
      <c r="D193" s="87">
        <v>632.81215854000004</v>
      </c>
      <c r="E193" s="87">
        <v>0</v>
      </c>
      <c r="F193" s="87">
        <v>63.281215850000002</v>
      </c>
      <c r="G193" s="87">
        <v>158.20303963999999</v>
      </c>
      <c r="H193" s="87">
        <v>316.40607927000002</v>
      </c>
      <c r="I193" s="87">
        <v>0</v>
      </c>
      <c r="J193" s="87">
        <v>348.04668720000001</v>
      </c>
      <c r="K193" s="87">
        <v>411.32790304999997</v>
      </c>
      <c r="L193" s="87">
        <v>474.60911891000001</v>
      </c>
    </row>
    <row r="194" spans="1:12" ht="12.75" customHeight="1" x14ac:dyDescent="0.2">
      <c r="A194" s="86" t="s">
        <v>158</v>
      </c>
      <c r="B194" s="86">
        <v>17</v>
      </c>
      <c r="C194" s="87">
        <v>638.39432082999997</v>
      </c>
      <c r="D194" s="87">
        <v>634.74897754999995</v>
      </c>
      <c r="E194" s="87">
        <v>0</v>
      </c>
      <c r="F194" s="87">
        <v>63.474897759999998</v>
      </c>
      <c r="G194" s="87">
        <v>158.68724438999999</v>
      </c>
      <c r="H194" s="87">
        <v>317.37448877999998</v>
      </c>
      <c r="I194" s="87">
        <v>0</v>
      </c>
      <c r="J194" s="87">
        <v>349.11193765000002</v>
      </c>
      <c r="K194" s="87">
        <v>412.58683540999999</v>
      </c>
      <c r="L194" s="87">
        <v>476.06173316000002</v>
      </c>
    </row>
    <row r="195" spans="1:12" ht="12.75" customHeight="1" x14ac:dyDescent="0.2">
      <c r="A195" s="86" t="s">
        <v>158</v>
      </c>
      <c r="B195" s="86">
        <v>18</v>
      </c>
      <c r="C195" s="87">
        <v>629.42735405999997</v>
      </c>
      <c r="D195" s="87">
        <v>625.56772988</v>
      </c>
      <c r="E195" s="87">
        <v>0</v>
      </c>
      <c r="F195" s="87">
        <v>62.556772989999999</v>
      </c>
      <c r="G195" s="87">
        <v>156.39193247</v>
      </c>
      <c r="H195" s="87">
        <v>312.78386494</v>
      </c>
      <c r="I195" s="87">
        <v>0</v>
      </c>
      <c r="J195" s="87">
        <v>344.06225143</v>
      </c>
      <c r="K195" s="87">
        <v>406.61902442000002</v>
      </c>
      <c r="L195" s="87">
        <v>469.17579740999997</v>
      </c>
    </row>
    <row r="196" spans="1:12" ht="12.75" customHeight="1" x14ac:dyDescent="0.2">
      <c r="A196" s="86" t="s">
        <v>158</v>
      </c>
      <c r="B196" s="86">
        <v>19</v>
      </c>
      <c r="C196" s="87">
        <v>633.60218970999995</v>
      </c>
      <c r="D196" s="87">
        <v>630.03815770999995</v>
      </c>
      <c r="E196" s="87">
        <v>0</v>
      </c>
      <c r="F196" s="87">
        <v>63.003815770000003</v>
      </c>
      <c r="G196" s="87">
        <v>157.50953942999999</v>
      </c>
      <c r="H196" s="87">
        <v>315.01907885999998</v>
      </c>
      <c r="I196" s="87">
        <v>0</v>
      </c>
      <c r="J196" s="87">
        <v>346.52098674000001</v>
      </c>
      <c r="K196" s="87">
        <v>409.52480250999997</v>
      </c>
      <c r="L196" s="87">
        <v>472.52861827999999</v>
      </c>
    </row>
    <row r="197" spans="1:12" ht="12.75" customHeight="1" x14ac:dyDescent="0.2">
      <c r="A197" s="86" t="s">
        <v>158</v>
      </c>
      <c r="B197" s="86">
        <v>20</v>
      </c>
      <c r="C197" s="87">
        <v>631.49235913999996</v>
      </c>
      <c r="D197" s="87">
        <v>628.19711835999999</v>
      </c>
      <c r="E197" s="87">
        <v>0</v>
      </c>
      <c r="F197" s="87">
        <v>62.819711839999997</v>
      </c>
      <c r="G197" s="87">
        <v>157.04927959</v>
      </c>
      <c r="H197" s="87">
        <v>314.09855918</v>
      </c>
      <c r="I197" s="87">
        <v>0</v>
      </c>
      <c r="J197" s="87">
        <v>345.50841509999998</v>
      </c>
      <c r="K197" s="87">
        <v>408.32812693</v>
      </c>
      <c r="L197" s="87">
        <v>471.14783877000002</v>
      </c>
    </row>
    <row r="198" spans="1:12" ht="12.75" customHeight="1" x14ac:dyDescent="0.2">
      <c r="A198" s="86" t="s">
        <v>158</v>
      </c>
      <c r="B198" s="86">
        <v>21</v>
      </c>
      <c r="C198" s="87">
        <v>657.53109234999999</v>
      </c>
      <c r="D198" s="87">
        <v>654.43768514999999</v>
      </c>
      <c r="E198" s="87">
        <v>0</v>
      </c>
      <c r="F198" s="87">
        <v>65.443768520000006</v>
      </c>
      <c r="G198" s="87">
        <v>163.60942129</v>
      </c>
      <c r="H198" s="87">
        <v>327.21884258</v>
      </c>
      <c r="I198" s="87">
        <v>0</v>
      </c>
      <c r="J198" s="87">
        <v>359.94072683000002</v>
      </c>
      <c r="K198" s="87">
        <v>425.38449535000001</v>
      </c>
      <c r="L198" s="87">
        <v>490.82826385999999</v>
      </c>
    </row>
    <row r="199" spans="1:12" ht="12.75" customHeight="1" x14ac:dyDescent="0.2">
      <c r="A199" s="86" t="s">
        <v>158</v>
      </c>
      <c r="B199" s="86">
        <v>22</v>
      </c>
      <c r="C199" s="87">
        <v>725.17845555999997</v>
      </c>
      <c r="D199" s="87">
        <v>721.66862528000001</v>
      </c>
      <c r="E199" s="87">
        <v>0</v>
      </c>
      <c r="F199" s="87">
        <v>72.166862530000003</v>
      </c>
      <c r="G199" s="87">
        <v>180.41715632</v>
      </c>
      <c r="H199" s="87">
        <v>360.83431264000001</v>
      </c>
      <c r="I199" s="87">
        <v>0</v>
      </c>
      <c r="J199" s="87">
        <v>396.9177439</v>
      </c>
      <c r="K199" s="87">
        <v>469.08460643000001</v>
      </c>
      <c r="L199" s="87">
        <v>541.25146896000001</v>
      </c>
    </row>
    <row r="200" spans="1:12" ht="12.75" customHeight="1" x14ac:dyDescent="0.2">
      <c r="A200" s="86" t="s">
        <v>158</v>
      </c>
      <c r="B200" s="86">
        <v>23</v>
      </c>
      <c r="C200" s="87">
        <v>839.02370531999998</v>
      </c>
      <c r="D200" s="87">
        <v>835.09039729999995</v>
      </c>
      <c r="E200" s="87">
        <v>0</v>
      </c>
      <c r="F200" s="87">
        <v>83.509039729999998</v>
      </c>
      <c r="G200" s="87">
        <v>208.77259932999999</v>
      </c>
      <c r="H200" s="87">
        <v>417.54519864999997</v>
      </c>
      <c r="I200" s="87">
        <v>0</v>
      </c>
      <c r="J200" s="87">
        <v>459.29971852</v>
      </c>
      <c r="K200" s="87">
        <v>542.80875824999998</v>
      </c>
      <c r="L200" s="87">
        <v>626.31779798000002</v>
      </c>
    </row>
    <row r="201" spans="1:12" ht="12.75" customHeight="1" x14ac:dyDescent="0.2">
      <c r="A201" s="86" t="s">
        <v>158</v>
      </c>
      <c r="B201" s="86">
        <v>24</v>
      </c>
      <c r="C201" s="87">
        <v>943.76756460000001</v>
      </c>
      <c r="D201" s="87">
        <v>939.36378690000004</v>
      </c>
      <c r="E201" s="87">
        <v>0</v>
      </c>
      <c r="F201" s="87">
        <v>93.936378689999998</v>
      </c>
      <c r="G201" s="87">
        <v>234.84094673000001</v>
      </c>
      <c r="H201" s="87">
        <v>469.68189345000002</v>
      </c>
      <c r="I201" s="87">
        <v>0</v>
      </c>
      <c r="J201" s="87">
        <v>516.65008279999995</v>
      </c>
      <c r="K201" s="87">
        <v>610.58646149000003</v>
      </c>
      <c r="L201" s="87">
        <v>704.52284018</v>
      </c>
    </row>
    <row r="202" spans="1:12" ht="12.75" customHeight="1" x14ac:dyDescent="0.2">
      <c r="A202" s="86" t="s">
        <v>159</v>
      </c>
      <c r="B202" s="86">
        <v>1</v>
      </c>
      <c r="C202" s="87">
        <v>1033.7381888499999</v>
      </c>
      <c r="D202" s="87">
        <v>1028.65815664</v>
      </c>
      <c r="E202" s="87">
        <v>0</v>
      </c>
      <c r="F202" s="87">
        <v>102.86581566</v>
      </c>
      <c r="G202" s="87">
        <v>257.16453916</v>
      </c>
      <c r="H202" s="87">
        <v>514.32907832000001</v>
      </c>
      <c r="I202" s="87">
        <v>0</v>
      </c>
      <c r="J202" s="87">
        <v>565.76198614999998</v>
      </c>
      <c r="K202" s="87">
        <v>668.62780181999995</v>
      </c>
      <c r="L202" s="87">
        <v>771.49361748000001</v>
      </c>
    </row>
    <row r="203" spans="1:12" ht="12.75" customHeight="1" x14ac:dyDescent="0.2">
      <c r="A203" s="86" t="s">
        <v>159</v>
      </c>
      <c r="B203" s="86">
        <v>2</v>
      </c>
      <c r="C203" s="87">
        <v>1120.3652149300001</v>
      </c>
      <c r="D203" s="87">
        <v>1114.6908391500001</v>
      </c>
      <c r="E203" s="87">
        <v>0</v>
      </c>
      <c r="F203" s="87">
        <v>111.46908392</v>
      </c>
      <c r="G203" s="87">
        <v>278.67270979</v>
      </c>
      <c r="H203" s="87">
        <v>557.34541958</v>
      </c>
      <c r="I203" s="87">
        <v>0</v>
      </c>
      <c r="J203" s="87">
        <v>613.07996152999999</v>
      </c>
      <c r="K203" s="87">
        <v>724.54904544999999</v>
      </c>
      <c r="L203" s="87">
        <v>836.01812935999999</v>
      </c>
    </row>
    <row r="204" spans="1:12" ht="12.75" customHeight="1" x14ac:dyDescent="0.2">
      <c r="A204" s="86" t="s">
        <v>159</v>
      </c>
      <c r="B204" s="86">
        <v>3</v>
      </c>
      <c r="C204" s="87">
        <v>1115.0327781000001</v>
      </c>
      <c r="D204" s="87">
        <v>1109.47548833</v>
      </c>
      <c r="E204" s="87">
        <v>0</v>
      </c>
      <c r="F204" s="87">
        <v>110.94754883</v>
      </c>
      <c r="G204" s="87">
        <v>277.36887208000002</v>
      </c>
      <c r="H204" s="87">
        <v>554.73774417000004</v>
      </c>
      <c r="I204" s="87">
        <v>0</v>
      </c>
      <c r="J204" s="87">
        <v>610.21151857999996</v>
      </c>
      <c r="K204" s="87">
        <v>721.15906741000003</v>
      </c>
      <c r="L204" s="87">
        <v>832.10661625</v>
      </c>
    </row>
    <row r="205" spans="1:12" ht="12.75" customHeight="1" x14ac:dyDescent="0.2">
      <c r="A205" s="86" t="s">
        <v>159</v>
      </c>
      <c r="B205" s="86">
        <v>4</v>
      </c>
      <c r="C205" s="87">
        <v>1105.2430461199999</v>
      </c>
      <c r="D205" s="87">
        <v>1099.7689686199999</v>
      </c>
      <c r="E205" s="87">
        <v>0</v>
      </c>
      <c r="F205" s="87">
        <v>109.97689686</v>
      </c>
      <c r="G205" s="87">
        <v>274.94224215999998</v>
      </c>
      <c r="H205" s="87">
        <v>549.88448430999995</v>
      </c>
      <c r="I205" s="87">
        <v>0</v>
      </c>
      <c r="J205" s="87">
        <v>604.87293274000001</v>
      </c>
      <c r="K205" s="87">
        <v>714.84982960000002</v>
      </c>
      <c r="L205" s="87">
        <v>824.82672647000004</v>
      </c>
    </row>
    <row r="206" spans="1:12" ht="12.75" customHeight="1" x14ac:dyDescent="0.2">
      <c r="A206" s="86" t="s">
        <v>159</v>
      </c>
      <c r="B206" s="86">
        <v>5</v>
      </c>
      <c r="C206" s="87">
        <v>1103.4979201799999</v>
      </c>
      <c r="D206" s="87">
        <v>1097.9929713399999</v>
      </c>
      <c r="E206" s="87">
        <v>0</v>
      </c>
      <c r="F206" s="87">
        <v>109.79929713</v>
      </c>
      <c r="G206" s="87">
        <v>274.49824283999999</v>
      </c>
      <c r="H206" s="87">
        <v>548.99648566999997</v>
      </c>
      <c r="I206" s="87">
        <v>0</v>
      </c>
      <c r="J206" s="87">
        <v>603.89613424000004</v>
      </c>
      <c r="K206" s="87">
        <v>713.69543137000005</v>
      </c>
      <c r="L206" s="87">
        <v>823.49472850999996</v>
      </c>
    </row>
    <row r="207" spans="1:12" ht="12.75" customHeight="1" x14ac:dyDescent="0.2">
      <c r="A207" s="86" t="s">
        <v>159</v>
      </c>
      <c r="B207" s="86">
        <v>6</v>
      </c>
      <c r="C207" s="87">
        <v>1109.05471926</v>
      </c>
      <c r="D207" s="87">
        <v>1103.6602163</v>
      </c>
      <c r="E207" s="87">
        <v>0</v>
      </c>
      <c r="F207" s="87">
        <v>110.36602163000001</v>
      </c>
      <c r="G207" s="87">
        <v>275.91505408</v>
      </c>
      <c r="H207" s="87">
        <v>551.83010815</v>
      </c>
      <c r="I207" s="87">
        <v>0</v>
      </c>
      <c r="J207" s="87">
        <v>607.01311897000005</v>
      </c>
      <c r="K207" s="87">
        <v>717.37914060000003</v>
      </c>
      <c r="L207" s="87">
        <v>827.74516223000001</v>
      </c>
    </row>
    <row r="208" spans="1:12" ht="12.75" customHeight="1" x14ac:dyDescent="0.2">
      <c r="A208" s="86" t="s">
        <v>159</v>
      </c>
      <c r="B208" s="86">
        <v>7</v>
      </c>
      <c r="C208" s="87">
        <v>1114.6028277600001</v>
      </c>
      <c r="D208" s="87">
        <v>1109.2438990799999</v>
      </c>
      <c r="E208" s="87">
        <v>0</v>
      </c>
      <c r="F208" s="87">
        <v>110.92438991</v>
      </c>
      <c r="G208" s="87">
        <v>277.31097476999997</v>
      </c>
      <c r="H208" s="87">
        <v>554.62194953999995</v>
      </c>
      <c r="I208" s="87">
        <v>0</v>
      </c>
      <c r="J208" s="87">
        <v>610.08414448999997</v>
      </c>
      <c r="K208" s="87">
        <v>721.00853440000003</v>
      </c>
      <c r="L208" s="87">
        <v>831.93292430999998</v>
      </c>
    </row>
    <row r="209" spans="1:12" ht="12.75" customHeight="1" x14ac:dyDescent="0.2">
      <c r="A209" s="86" t="s">
        <v>159</v>
      </c>
      <c r="B209" s="86">
        <v>8</v>
      </c>
      <c r="C209" s="87">
        <v>975.55462412999998</v>
      </c>
      <c r="D209" s="87">
        <v>970.71446111</v>
      </c>
      <c r="E209" s="87">
        <v>0</v>
      </c>
      <c r="F209" s="87">
        <v>97.071446109999997</v>
      </c>
      <c r="G209" s="87">
        <v>242.67861528</v>
      </c>
      <c r="H209" s="87">
        <v>485.35723056</v>
      </c>
      <c r="I209" s="87">
        <v>0</v>
      </c>
      <c r="J209" s="87">
        <v>533.89295360999995</v>
      </c>
      <c r="K209" s="87">
        <v>630.96439971999996</v>
      </c>
      <c r="L209" s="87">
        <v>728.03584582999997</v>
      </c>
    </row>
    <row r="210" spans="1:12" ht="12.75" customHeight="1" x14ac:dyDescent="0.2">
      <c r="A210" s="86" t="s">
        <v>159</v>
      </c>
      <c r="B210" s="86">
        <v>9</v>
      </c>
      <c r="C210" s="87">
        <v>806.98573671999998</v>
      </c>
      <c r="D210" s="87">
        <v>802.95903638000004</v>
      </c>
      <c r="E210" s="87">
        <v>0</v>
      </c>
      <c r="F210" s="87">
        <v>80.295903640000006</v>
      </c>
      <c r="G210" s="87">
        <v>200.73975909999999</v>
      </c>
      <c r="H210" s="87">
        <v>401.47951819000002</v>
      </c>
      <c r="I210" s="87">
        <v>0</v>
      </c>
      <c r="J210" s="87">
        <v>441.62747001000002</v>
      </c>
      <c r="K210" s="87">
        <v>521.92337365000003</v>
      </c>
      <c r="L210" s="87">
        <v>602.21927729000004</v>
      </c>
    </row>
    <row r="211" spans="1:12" ht="12.75" customHeight="1" x14ac:dyDescent="0.2">
      <c r="A211" s="86" t="s">
        <v>159</v>
      </c>
      <c r="B211" s="86">
        <v>10</v>
      </c>
      <c r="C211" s="87">
        <v>693.74465934</v>
      </c>
      <c r="D211" s="87">
        <v>690.83886056999995</v>
      </c>
      <c r="E211" s="87">
        <v>0</v>
      </c>
      <c r="F211" s="87">
        <v>69.083886059999998</v>
      </c>
      <c r="G211" s="87">
        <v>172.70971513999999</v>
      </c>
      <c r="H211" s="87">
        <v>345.41943028999998</v>
      </c>
      <c r="I211" s="87">
        <v>0</v>
      </c>
      <c r="J211" s="87">
        <v>379.96137331</v>
      </c>
      <c r="K211" s="87">
        <v>449.04525937</v>
      </c>
      <c r="L211" s="87">
        <v>518.12914542999999</v>
      </c>
    </row>
    <row r="212" spans="1:12" ht="12.75" customHeight="1" x14ac:dyDescent="0.2">
      <c r="A212" s="86" t="s">
        <v>159</v>
      </c>
      <c r="B212" s="86">
        <v>11</v>
      </c>
      <c r="C212" s="87">
        <v>621.97405875000004</v>
      </c>
      <c r="D212" s="87">
        <v>619.40102163999995</v>
      </c>
      <c r="E212" s="87">
        <v>0</v>
      </c>
      <c r="F212" s="87">
        <v>61.940102160000002</v>
      </c>
      <c r="G212" s="87">
        <v>154.85025540999999</v>
      </c>
      <c r="H212" s="87">
        <v>309.70051081999998</v>
      </c>
      <c r="I212" s="87">
        <v>0</v>
      </c>
      <c r="J212" s="87">
        <v>340.6705619</v>
      </c>
      <c r="K212" s="87">
        <v>402.61066406999998</v>
      </c>
      <c r="L212" s="87">
        <v>464.55076623000002</v>
      </c>
    </row>
    <row r="213" spans="1:12" ht="12.75" customHeight="1" x14ac:dyDescent="0.2">
      <c r="A213" s="86" t="s">
        <v>159</v>
      </c>
      <c r="B213" s="86">
        <v>12</v>
      </c>
      <c r="C213" s="87">
        <v>614.60273282000003</v>
      </c>
      <c r="D213" s="87">
        <v>612.00079946000005</v>
      </c>
      <c r="E213" s="87">
        <v>0</v>
      </c>
      <c r="F213" s="87">
        <v>61.200079950000003</v>
      </c>
      <c r="G213" s="87">
        <v>153.00019986999999</v>
      </c>
      <c r="H213" s="87">
        <v>306.00039973000003</v>
      </c>
      <c r="I213" s="87">
        <v>0</v>
      </c>
      <c r="J213" s="87">
        <v>336.60043969999998</v>
      </c>
      <c r="K213" s="87">
        <v>397.80051965000001</v>
      </c>
      <c r="L213" s="87">
        <v>459.00059959999999</v>
      </c>
    </row>
    <row r="214" spans="1:12" ht="12.75" customHeight="1" x14ac:dyDescent="0.2">
      <c r="A214" s="86" t="s">
        <v>159</v>
      </c>
      <c r="B214" s="86">
        <v>13</v>
      </c>
      <c r="C214" s="87">
        <v>618.04711756999995</v>
      </c>
      <c r="D214" s="87">
        <v>615.11612876000004</v>
      </c>
      <c r="E214" s="87">
        <v>0</v>
      </c>
      <c r="F214" s="87">
        <v>61.511612880000001</v>
      </c>
      <c r="G214" s="87">
        <v>153.77903219000001</v>
      </c>
      <c r="H214" s="87">
        <v>307.55806438000002</v>
      </c>
      <c r="I214" s="87">
        <v>0</v>
      </c>
      <c r="J214" s="87">
        <v>338.31387081999998</v>
      </c>
      <c r="K214" s="87">
        <v>399.82548369</v>
      </c>
      <c r="L214" s="87">
        <v>461.33709657000003</v>
      </c>
    </row>
    <row r="215" spans="1:12" ht="12.75" customHeight="1" x14ac:dyDescent="0.2">
      <c r="A215" s="86" t="s">
        <v>159</v>
      </c>
      <c r="B215" s="86">
        <v>14</v>
      </c>
      <c r="C215" s="87">
        <v>604.14227015999995</v>
      </c>
      <c r="D215" s="87">
        <v>600.55721817999995</v>
      </c>
      <c r="E215" s="87">
        <v>0</v>
      </c>
      <c r="F215" s="87">
        <v>60.055721820000002</v>
      </c>
      <c r="G215" s="87">
        <v>150.13930454999999</v>
      </c>
      <c r="H215" s="87">
        <v>300.27860908999997</v>
      </c>
      <c r="I215" s="87">
        <v>0</v>
      </c>
      <c r="J215" s="87">
        <v>330.30646999999999</v>
      </c>
      <c r="K215" s="87">
        <v>390.36219182000002</v>
      </c>
      <c r="L215" s="87">
        <v>450.41791363999999</v>
      </c>
    </row>
    <row r="216" spans="1:12" ht="12.75" customHeight="1" x14ac:dyDescent="0.2">
      <c r="A216" s="86" t="s">
        <v>159</v>
      </c>
      <c r="B216" s="86">
        <v>15</v>
      </c>
      <c r="C216" s="87">
        <v>621.28994939999995</v>
      </c>
      <c r="D216" s="87">
        <v>617.67264684999998</v>
      </c>
      <c r="E216" s="87">
        <v>0</v>
      </c>
      <c r="F216" s="87">
        <v>61.767264689999998</v>
      </c>
      <c r="G216" s="87">
        <v>154.41816170999999</v>
      </c>
      <c r="H216" s="87">
        <v>308.83632342999999</v>
      </c>
      <c r="I216" s="87">
        <v>0</v>
      </c>
      <c r="J216" s="87">
        <v>339.71995577000001</v>
      </c>
      <c r="K216" s="87">
        <v>401.48722045</v>
      </c>
      <c r="L216" s="87">
        <v>463.25448513999999</v>
      </c>
    </row>
    <row r="217" spans="1:12" ht="12.75" customHeight="1" x14ac:dyDescent="0.2">
      <c r="A217" s="86" t="s">
        <v>159</v>
      </c>
      <c r="B217" s="86">
        <v>16</v>
      </c>
      <c r="C217" s="87">
        <v>628.59383000000003</v>
      </c>
      <c r="D217" s="87">
        <v>625.07807224999999</v>
      </c>
      <c r="E217" s="87">
        <v>0</v>
      </c>
      <c r="F217" s="87">
        <v>62.507807229999997</v>
      </c>
      <c r="G217" s="87">
        <v>156.26951806</v>
      </c>
      <c r="H217" s="87">
        <v>312.53903613</v>
      </c>
      <c r="I217" s="87">
        <v>0</v>
      </c>
      <c r="J217" s="87">
        <v>343.79293974000001</v>
      </c>
      <c r="K217" s="87">
        <v>406.30074696000003</v>
      </c>
      <c r="L217" s="87">
        <v>468.80855419</v>
      </c>
    </row>
    <row r="218" spans="1:12" ht="12.75" customHeight="1" x14ac:dyDescent="0.2">
      <c r="A218" s="86" t="s">
        <v>159</v>
      </c>
      <c r="B218" s="86">
        <v>17</v>
      </c>
      <c r="C218" s="87">
        <v>629.96192343999996</v>
      </c>
      <c r="D218" s="87">
        <v>626.00877573000002</v>
      </c>
      <c r="E218" s="87">
        <v>0</v>
      </c>
      <c r="F218" s="87">
        <v>62.600877570000002</v>
      </c>
      <c r="G218" s="87">
        <v>156.50219393</v>
      </c>
      <c r="H218" s="87">
        <v>313.00438787000002</v>
      </c>
      <c r="I218" s="87">
        <v>0</v>
      </c>
      <c r="J218" s="87">
        <v>344.30482665</v>
      </c>
      <c r="K218" s="87">
        <v>406.90570422000002</v>
      </c>
      <c r="L218" s="87">
        <v>469.50658179999999</v>
      </c>
    </row>
    <row r="219" spans="1:12" ht="12.75" customHeight="1" x14ac:dyDescent="0.2">
      <c r="A219" s="86" t="s">
        <v>159</v>
      </c>
      <c r="B219" s="86">
        <v>18</v>
      </c>
      <c r="C219" s="87">
        <v>613.52668071999994</v>
      </c>
      <c r="D219" s="87">
        <v>610.32810862999997</v>
      </c>
      <c r="E219" s="87">
        <v>0</v>
      </c>
      <c r="F219" s="87">
        <v>61.032810859999998</v>
      </c>
      <c r="G219" s="87">
        <v>152.58202716</v>
      </c>
      <c r="H219" s="87">
        <v>305.16405431999999</v>
      </c>
      <c r="I219" s="87">
        <v>0</v>
      </c>
      <c r="J219" s="87">
        <v>335.68045975000001</v>
      </c>
      <c r="K219" s="87">
        <v>396.71327061</v>
      </c>
      <c r="L219" s="87">
        <v>457.74608146999998</v>
      </c>
    </row>
    <row r="220" spans="1:12" ht="12.75" customHeight="1" x14ac:dyDescent="0.2">
      <c r="A220" s="86" t="s">
        <v>159</v>
      </c>
      <c r="B220" s="86">
        <v>19</v>
      </c>
      <c r="C220" s="87">
        <v>631.39159301999996</v>
      </c>
      <c r="D220" s="87">
        <v>628.33563669</v>
      </c>
      <c r="E220" s="87">
        <v>0</v>
      </c>
      <c r="F220" s="87">
        <v>62.833563669999997</v>
      </c>
      <c r="G220" s="87">
        <v>157.08390917</v>
      </c>
      <c r="H220" s="87">
        <v>314.16781835</v>
      </c>
      <c r="I220" s="87">
        <v>0</v>
      </c>
      <c r="J220" s="87">
        <v>345.58460018</v>
      </c>
      <c r="K220" s="87">
        <v>408.41816384999998</v>
      </c>
      <c r="L220" s="87">
        <v>471.25172751999997</v>
      </c>
    </row>
    <row r="221" spans="1:12" ht="12.75" customHeight="1" x14ac:dyDescent="0.2">
      <c r="A221" s="86" t="s">
        <v>159</v>
      </c>
      <c r="B221" s="86">
        <v>20</v>
      </c>
      <c r="C221" s="87">
        <v>629.69657053000003</v>
      </c>
      <c r="D221" s="87">
        <v>626.69279100999995</v>
      </c>
      <c r="E221" s="87">
        <v>0</v>
      </c>
      <c r="F221" s="87">
        <v>62.669279099999997</v>
      </c>
      <c r="G221" s="87">
        <v>156.67319775000001</v>
      </c>
      <c r="H221" s="87">
        <v>313.34639550999998</v>
      </c>
      <c r="I221" s="87">
        <v>0</v>
      </c>
      <c r="J221" s="87">
        <v>344.68103506</v>
      </c>
      <c r="K221" s="87">
        <v>407.35031415999998</v>
      </c>
      <c r="L221" s="87">
        <v>470.01959326000002</v>
      </c>
    </row>
    <row r="222" spans="1:12" ht="12.75" customHeight="1" x14ac:dyDescent="0.2">
      <c r="A222" s="86" t="s">
        <v>159</v>
      </c>
      <c r="B222" s="86">
        <v>21</v>
      </c>
      <c r="C222" s="87">
        <v>656.21765159999995</v>
      </c>
      <c r="D222" s="87">
        <v>652.99386533999996</v>
      </c>
      <c r="E222" s="87">
        <v>0</v>
      </c>
      <c r="F222" s="87">
        <v>65.299386530000007</v>
      </c>
      <c r="G222" s="87">
        <v>163.24846633999999</v>
      </c>
      <c r="H222" s="87">
        <v>326.49693266999998</v>
      </c>
      <c r="I222" s="87">
        <v>0</v>
      </c>
      <c r="J222" s="87">
        <v>359.14662593999998</v>
      </c>
      <c r="K222" s="87">
        <v>424.44601247000003</v>
      </c>
      <c r="L222" s="87">
        <v>489.74539901000003</v>
      </c>
    </row>
    <row r="223" spans="1:12" ht="12.75" customHeight="1" x14ac:dyDescent="0.2">
      <c r="A223" s="86" t="s">
        <v>159</v>
      </c>
      <c r="B223" s="86">
        <v>22</v>
      </c>
      <c r="C223" s="87">
        <v>728.21172066999998</v>
      </c>
      <c r="D223" s="87">
        <v>724.59041276000005</v>
      </c>
      <c r="E223" s="87">
        <v>0</v>
      </c>
      <c r="F223" s="87">
        <v>72.459041279999994</v>
      </c>
      <c r="G223" s="87">
        <v>181.14760319000001</v>
      </c>
      <c r="H223" s="87">
        <v>362.29520638000002</v>
      </c>
      <c r="I223" s="87">
        <v>0</v>
      </c>
      <c r="J223" s="87">
        <v>398.52472702</v>
      </c>
      <c r="K223" s="87">
        <v>470.98376829</v>
      </c>
      <c r="L223" s="87">
        <v>543.44280957000001</v>
      </c>
    </row>
    <row r="224" spans="1:12" ht="12.75" customHeight="1" x14ac:dyDescent="0.2">
      <c r="A224" s="86" t="s">
        <v>159</v>
      </c>
      <c r="B224" s="86">
        <v>23</v>
      </c>
      <c r="C224" s="87">
        <v>843.19890004000001</v>
      </c>
      <c r="D224" s="87">
        <v>839.12006407000001</v>
      </c>
      <c r="E224" s="87">
        <v>0</v>
      </c>
      <c r="F224" s="87">
        <v>83.912006410000004</v>
      </c>
      <c r="G224" s="87">
        <v>209.78001602000001</v>
      </c>
      <c r="H224" s="87">
        <v>419.56003204000001</v>
      </c>
      <c r="I224" s="87">
        <v>0</v>
      </c>
      <c r="J224" s="87">
        <v>461.51603524000001</v>
      </c>
      <c r="K224" s="87">
        <v>545.42804164999995</v>
      </c>
      <c r="L224" s="87">
        <v>629.34004804999995</v>
      </c>
    </row>
    <row r="225" spans="1:12" ht="12.75" customHeight="1" x14ac:dyDescent="0.2">
      <c r="A225" s="86" t="s">
        <v>159</v>
      </c>
      <c r="B225" s="86">
        <v>24</v>
      </c>
      <c r="C225" s="87">
        <v>979.53742496999996</v>
      </c>
      <c r="D225" s="87">
        <v>974.74406878000002</v>
      </c>
      <c r="E225" s="87">
        <v>0</v>
      </c>
      <c r="F225" s="87">
        <v>97.474406880000004</v>
      </c>
      <c r="G225" s="87">
        <v>243.68601720000001</v>
      </c>
      <c r="H225" s="87">
        <v>487.37203439000001</v>
      </c>
      <c r="I225" s="87">
        <v>0</v>
      </c>
      <c r="J225" s="87">
        <v>536.10923782999998</v>
      </c>
      <c r="K225" s="87">
        <v>633.58364471000004</v>
      </c>
      <c r="L225" s="87">
        <v>731.05805158999999</v>
      </c>
    </row>
    <row r="226" spans="1:12" ht="12.75" customHeight="1" x14ac:dyDescent="0.2">
      <c r="A226" s="86" t="s">
        <v>160</v>
      </c>
      <c r="B226" s="86">
        <v>1</v>
      </c>
      <c r="C226" s="87">
        <v>1086.19685931</v>
      </c>
      <c r="D226" s="87">
        <v>1080.4476897899999</v>
      </c>
      <c r="E226" s="87">
        <v>0</v>
      </c>
      <c r="F226" s="87">
        <v>108.04476898</v>
      </c>
      <c r="G226" s="87">
        <v>270.11192245000001</v>
      </c>
      <c r="H226" s="87">
        <v>540.22384490000002</v>
      </c>
      <c r="I226" s="87">
        <v>0</v>
      </c>
      <c r="J226" s="87">
        <v>594.24622938000005</v>
      </c>
      <c r="K226" s="87">
        <v>702.29099836</v>
      </c>
      <c r="L226" s="87">
        <v>810.33576733999996</v>
      </c>
    </row>
    <row r="227" spans="1:12" ht="12.75" customHeight="1" x14ac:dyDescent="0.2">
      <c r="A227" s="86" t="s">
        <v>160</v>
      </c>
      <c r="B227" s="86">
        <v>2</v>
      </c>
      <c r="C227" s="87">
        <v>1096.41474206</v>
      </c>
      <c r="D227" s="87">
        <v>1090.48468604</v>
      </c>
      <c r="E227" s="87">
        <v>0</v>
      </c>
      <c r="F227" s="87">
        <v>109.04846860000001</v>
      </c>
      <c r="G227" s="87">
        <v>272.62117151000001</v>
      </c>
      <c r="H227" s="87">
        <v>545.24234302000002</v>
      </c>
      <c r="I227" s="87">
        <v>0</v>
      </c>
      <c r="J227" s="87">
        <v>599.76657732000001</v>
      </c>
      <c r="K227" s="87">
        <v>708.81504593</v>
      </c>
      <c r="L227" s="87">
        <v>817.86351452999997</v>
      </c>
    </row>
    <row r="228" spans="1:12" ht="12.75" customHeight="1" x14ac:dyDescent="0.2">
      <c r="A228" s="86" t="s">
        <v>160</v>
      </c>
      <c r="B228" s="86">
        <v>3</v>
      </c>
      <c r="C228" s="87">
        <v>1088.79612967</v>
      </c>
      <c r="D228" s="87">
        <v>1082.92954981</v>
      </c>
      <c r="E228" s="87">
        <v>0</v>
      </c>
      <c r="F228" s="87">
        <v>108.29295498</v>
      </c>
      <c r="G228" s="87">
        <v>270.73238744999998</v>
      </c>
      <c r="H228" s="87">
        <v>541.46477490999996</v>
      </c>
      <c r="I228" s="87">
        <v>0</v>
      </c>
      <c r="J228" s="87">
        <v>595.61125240000001</v>
      </c>
      <c r="K228" s="87">
        <v>703.90420738</v>
      </c>
      <c r="L228" s="87">
        <v>812.19716235999999</v>
      </c>
    </row>
    <row r="229" spans="1:12" ht="12.75" customHeight="1" x14ac:dyDescent="0.2">
      <c r="A229" s="86" t="s">
        <v>160</v>
      </c>
      <c r="B229" s="86">
        <v>4</v>
      </c>
      <c r="C229" s="87">
        <v>1080.15693528</v>
      </c>
      <c r="D229" s="87">
        <v>1074.3093583100001</v>
      </c>
      <c r="E229" s="87">
        <v>0</v>
      </c>
      <c r="F229" s="87">
        <v>107.43093583</v>
      </c>
      <c r="G229" s="87">
        <v>268.57733958</v>
      </c>
      <c r="H229" s="87">
        <v>537.15467916</v>
      </c>
      <c r="I229" s="87">
        <v>0</v>
      </c>
      <c r="J229" s="87">
        <v>590.87014707000003</v>
      </c>
      <c r="K229" s="87">
        <v>698.30108289999998</v>
      </c>
      <c r="L229" s="87">
        <v>805.73201873000005</v>
      </c>
    </row>
    <row r="230" spans="1:12" ht="12.75" customHeight="1" x14ac:dyDescent="0.2">
      <c r="A230" s="86" t="s">
        <v>160</v>
      </c>
      <c r="B230" s="86">
        <v>5</v>
      </c>
      <c r="C230" s="87">
        <v>1076.27546353</v>
      </c>
      <c r="D230" s="87">
        <v>1070.3992154099999</v>
      </c>
      <c r="E230" s="87">
        <v>0</v>
      </c>
      <c r="F230" s="87">
        <v>107.03992153999999</v>
      </c>
      <c r="G230" s="87">
        <v>267.59980385</v>
      </c>
      <c r="H230" s="87">
        <v>535.19960771000001</v>
      </c>
      <c r="I230" s="87">
        <v>0</v>
      </c>
      <c r="J230" s="87">
        <v>588.71956848000002</v>
      </c>
      <c r="K230" s="87">
        <v>695.75949002000004</v>
      </c>
      <c r="L230" s="87">
        <v>802.79941155999995</v>
      </c>
    </row>
    <row r="231" spans="1:12" ht="12.75" customHeight="1" x14ac:dyDescent="0.2">
      <c r="A231" s="86" t="s">
        <v>160</v>
      </c>
      <c r="B231" s="86">
        <v>6</v>
      </c>
      <c r="C231" s="87">
        <v>1082.7944686200001</v>
      </c>
      <c r="D231" s="87">
        <v>1076.8877987200001</v>
      </c>
      <c r="E231" s="87">
        <v>0</v>
      </c>
      <c r="F231" s="87">
        <v>107.68877987</v>
      </c>
      <c r="G231" s="87">
        <v>269.22194968000002</v>
      </c>
      <c r="H231" s="87">
        <v>538.44389936000005</v>
      </c>
      <c r="I231" s="87">
        <v>0</v>
      </c>
      <c r="J231" s="87">
        <v>592.28828929999997</v>
      </c>
      <c r="K231" s="87">
        <v>699.97706917000005</v>
      </c>
      <c r="L231" s="87">
        <v>807.66584904000001</v>
      </c>
    </row>
    <row r="232" spans="1:12" ht="12.75" customHeight="1" x14ac:dyDescent="0.2">
      <c r="A232" s="86" t="s">
        <v>160</v>
      </c>
      <c r="B232" s="86">
        <v>7</v>
      </c>
      <c r="C232" s="87">
        <v>1096.66879589</v>
      </c>
      <c r="D232" s="87">
        <v>1090.2349031000001</v>
      </c>
      <c r="E232" s="87">
        <v>0</v>
      </c>
      <c r="F232" s="87">
        <v>109.02349031</v>
      </c>
      <c r="G232" s="87">
        <v>272.55872577999997</v>
      </c>
      <c r="H232" s="87">
        <v>545.11745155000006</v>
      </c>
      <c r="I232" s="87">
        <v>0</v>
      </c>
      <c r="J232" s="87">
        <v>599.62919670999997</v>
      </c>
      <c r="K232" s="87">
        <v>708.65268702000003</v>
      </c>
      <c r="L232" s="87">
        <v>817.67617732999997</v>
      </c>
    </row>
    <row r="233" spans="1:12" ht="12.75" customHeight="1" x14ac:dyDescent="0.2">
      <c r="A233" s="86" t="s">
        <v>160</v>
      </c>
      <c r="B233" s="86">
        <v>8</v>
      </c>
      <c r="C233" s="87">
        <v>1016.37401919</v>
      </c>
      <c r="D233" s="87">
        <v>1010.68960594</v>
      </c>
      <c r="E233" s="87">
        <v>0</v>
      </c>
      <c r="F233" s="87">
        <v>101.06896059</v>
      </c>
      <c r="G233" s="87">
        <v>252.67240149</v>
      </c>
      <c r="H233" s="87">
        <v>505.34480296999999</v>
      </c>
      <c r="I233" s="87">
        <v>0</v>
      </c>
      <c r="J233" s="87">
        <v>555.87928326999997</v>
      </c>
      <c r="K233" s="87">
        <v>656.94824386000005</v>
      </c>
      <c r="L233" s="87">
        <v>758.01720446000002</v>
      </c>
    </row>
    <row r="234" spans="1:12" ht="12.75" customHeight="1" x14ac:dyDescent="0.2">
      <c r="A234" s="86" t="s">
        <v>160</v>
      </c>
      <c r="B234" s="86">
        <v>9</v>
      </c>
      <c r="C234" s="87">
        <v>885.78709499000001</v>
      </c>
      <c r="D234" s="87">
        <v>880.92746268999997</v>
      </c>
      <c r="E234" s="87">
        <v>0</v>
      </c>
      <c r="F234" s="87">
        <v>88.092746270000006</v>
      </c>
      <c r="G234" s="87">
        <v>220.23186566999999</v>
      </c>
      <c r="H234" s="87">
        <v>440.46373134999999</v>
      </c>
      <c r="I234" s="87">
        <v>0</v>
      </c>
      <c r="J234" s="87">
        <v>484.51010448</v>
      </c>
      <c r="K234" s="87">
        <v>572.60285075000002</v>
      </c>
      <c r="L234" s="87">
        <v>660.69559702000004</v>
      </c>
    </row>
    <row r="235" spans="1:12" ht="12.75" customHeight="1" x14ac:dyDescent="0.2">
      <c r="A235" s="86" t="s">
        <v>160</v>
      </c>
      <c r="B235" s="86">
        <v>10</v>
      </c>
      <c r="C235" s="87">
        <v>753.19302984000001</v>
      </c>
      <c r="D235" s="87">
        <v>749.48777884000003</v>
      </c>
      <c r="E235" s="87">
        <v>0</v>
      </c>
      <c r="F235" s="87">
        <v>74.948777879999994</v>
      </c>
      <c r="G235" s="87">
        <v>187.37194471000001</v>
      </c>
      <c r="H235" s="87">
        <v>374.74388942000002</v>
      </c>
      <c r="I235" s="87">
        <v>0</v>
      </c>
      <c r="J235" s="87">
        <v>412.21827836</v>
      </c>
      <c r="K235" s="87">
        <v>487.16705624999997</v>
      </c>
      <c r="L235" s="87">
        <v>562.11583413000005</v>
      </c>
    </row>
    <row r="236" spans="1:12" ht="12.75" customHeight="1" x14ac:dyDescent="0.2">
      <c r="A236" s="86" t="s">
        <v>160</v>
      </c>
      <c r="B236" s="86">
        <v>11</v>
      </c>
      <c r="C236" s="87">
        <v>657.03316514999995</v>
      </c>
      <c r="D236" s="87">
        <v>653.87057754</v>
      </c>
      <c r="E236" s="87">
        <v>0</v>
      </c>
      <c r="F236" s="87">
        <v>65.387057749999997</v>
      </c>
      <c r="G236" s="87">
        <v>163.46764439</v>
      </c>
      <c r="H236" s="87">
        <v>326.93528877</v>
      </c>
      <c r="I236" s="87">
        <v>0</v>
      </c>
      <c r="J236" s="87">
        <v>359.62881764999997</v>
      </c>
      <c r="K236" s="87">
        <v>425.01587540000003</v>
      </c>
      <c r="L236" s="87">
        <v>490.40293315999998</v>
      </c>
    </row>
    <row r="237" spans="1:12" ht="12.75" customHeight="1" x14ac:dyDescent="0.2">
      <c r="A237" s="86" t="s">
        <v>160</v>
      </c>
      <c r="B237" s="86">
        <v>12</v>
      </c>
      <c r="C237" s="87">
        <v>628.23425416999999</v>
      </c>
      <c r="D237" s="87">
        <v>625.24668477</v>
      </c>
      <c r="E237" s="87">
        <v>0</v>
      </c>
      <c r="F237" s="87">
        <v>62.524668480000003</v>
      </c>
      <c r="G237" s="87">
        <v>156.31167119</v>
      </c>
      <c r="H237" s="87">
        <v>312.62334239</v>
      </c>
      <c r="I237" s="87">
        <v>0</v>
      </c>
      <c r="J237" s="87">
        <v>343.88567662000003</v>
      </c>
      <c r="K237" s="87">
        <v>406.41034509999997</v>
      </c>
      <c r="L237" s="87">
        <v>468.93501357999997</v>
      </c>
    </row>
    <row r="238" spans="1:12" ht="12.75" customHeight="1" x14ac:dyDescent="0.2">
      <c r="A238" s="86" t="s">
        <v>160</v>
      </c>
      <c r="B238" s="86">
        <v>13</v>
      </c>
      <c r="C238" s="87">
        <v>633.40994102000002</v>
      </c>
      <c r="D238" s="87">
        <v>630.39954412999998</v>
      </c>
      <c r="E238" s="87">
        <v>0</v>
      </c>
      <c r="F238" s="87">
        <v>63.03995441</v>
      </c>
      <c r="G238" s="87">
        <v>157.59988602999999</v>
      </c>
      <c r="H238" s="87">
        <v>315.19977206999999</v>
      </c>
      <c r="I238" s="87">
        <v>0</v>
      </c>
      <c r="J238" s="87">
        <v>346.71974927000002</v>
      </c>
      <c r="K238" s="87">
        <v>409.75970367999997</v>
      </c>
      <c r="L238" s="87">
        <v>472.79965809999999</v>
      </c>
    </row>
    <row r="239" spans="1:12" ht="12.75" customHeight="1" x14ac:dyDescent="0.2">
      <c r="A239" s="86" t="s">
        <v>160</v>
      </c>
      <c r="B239" s="86">
        <v>14</v>
      </c>
      <c r="C239" s="87">
        <v>623.22170868000001</v>
      </c>
      <c r="D239" s="87">
        <v>620.01445276000004</v>
      </c>
      <c r="E239" s="87">
        <v>0</v>
      </c>
      <c r="F239" s="87">
        <v>62.001445279999999</v>
      </c>
      <c r="G239" s="87">
        <v>155.00361319000001</v>
      </c>
      <c r="H239" s="87">
        <v>310.00722638000002</v>
      </c>
      <c r="I239" s="87">
        <v>0</v>
      </c>
      <c r="J239" s="87">
        <v>341.00794902000001</v>
      </c>
      <c r="K239" s="87">
        <v>403.00939428999999</v>
      </c>
      <c r="L239" s="87">
        <v>465.01083956999997</v>
      </c>
    </row>
    <row r="240" spans="1:12" ht="12.75" customHeight="1" x14ac:dyDescent="0.2">
      <c r="A240" s="86" t="s">
        <v>160</v>
      </c>
      <c r="B240" s="86">
        <v>15</v>
      </c>
      <c r="C240" s="87">
        <v>637.97278132999998</v>
      </c>
      <c r="D240" s="87">
        <v>634.89160627000001</v>
      </c>
      <c r="E240" s="87">
        <v>0</v>
      </c>
      <c r="F240" s="87">
        <v>63.489160630000001</v>
      </c>
      <c r="G240" s="87">
        <v>158.72290157</v>
      </c>
      <c r="H240" s="87">
        <v>317.44580314000001</v>
      </c>
      <c r="I240" s="87">
        <v>0</v>
      </c>
      <c r="J240" s="87">
        <v>349.19038345000001</v>
      </c>
      <c r="K240" s="87">
        <v>412.67954408000003</v>
      </c>
      <c r="L240" s="87">
        <v>476.16870469999998</v>
      </c>
    </row>
    <row r="241" spans="1:12" ht="12.75" customHeight="1" x14ac:dyDescent="0.2">
      <c r="A241" s="86" t="s">
        <v>160</v>
      </c>
      <c r="B241" s="86">
        <v>16</v>
      </c>
      <c r="C241" s="87">
        <v>640.76356022000004</v>
      </c>
      <c r="D241" s="87">
        <v>637.74788491000004</v>
      </c>
      <c r="E241" s="87">
        <v>0</v>
      </c>
      <c r="F241" s="87">
        <v>63.774788489999999</v>
      </c>
      <c r="G241" s="87">
        <v>159.43697123000001</v>
      </c>
      <c r="H241" s="87">
        <v>318.87394246000002</v>
      </c>
      <c r="I241" s="87">
        <v>0</v>
      </c>
      <c r="J241" s="87">
        <v>350.76133670000002</v>
      </c>
      <c r="K241" s="87">
        <v>414.53612519000001</v>
      </c>
      <c r="L241" s="87">
        <v>478.31091368</v>
      </c>
    </row>
    <row r="242" spans="1:12" ht="12.75" customHeight="1" x14ac:dyDescent="0.2">
      <c r="A242" s="86" t="s">
        <v>160</v>
      </c>
      <c r="B242" s="86">
        <v>17</v>
      </c>
      <c r="C242" s="87">
        <v>647.10354540000003</v>
      </c>
      <c r="D242" s="87">
        <v>644.22348620000002</v>
      </c>
      <c r="E242" s="87">
        <v>0</v>
      </c>
      <c r="F242" s="87">
        <v>64.422348619999994</v>
      </c>
      <c r="G242" s="87">
        <v>161.05587155000001</v>
      </c>
      <c r="H242" s="87">
        <v>322.11174310000001</v>
      </c>
      <c r="I242" s="87">
        <v>0</v>
      </c>
      <c r="J242" s="87">
        <v>354.32291741</v>
      </c>
      <c r="K242" s="87">
        <v>418.74526602999998</v>
      </c>
      <c r="L242" s="87">
        <v>483.16761465000002</v>
      </c>
    </row>
    <row r="243" spans="1:12" ht="12.75" customHeight="1" x14ac:dyDescent="0.2">
      <c r="A243" s="86" t="s">
        <v>160</v>
      </c>
      <c r="B243" s="86">
        <v>18</v>
      </c>
      <c r="C243" s="87">
        <v>636.70161498000004</v>
      </c>
      <c r="D243" s="87">
        <v>632.97882301000004</v>
      </c>
      <c r="E243" s="87">
        <v>0</v>
      </c>
      <c r="F243" s="87">
        <v>63.297882299999998</v>
      </c>
      <c r="G243" s="87">
        <v>158.24470575000001</v>
      </c>
      <c r="H243" s="87">
        <v>316.48941151000002</v>
      </c>
      <c r="I243" s="87">
        <v>0</v>
      </c>
      <c r="J243" s="87">
        <v>348.13835266000001</v>
      </c>
      <c r="K243" s="87">
        <v>411.43623495999998</v>
      </c>
      <c r="L243" s="87">
        <v>474.73411726</v>
      </c>
    </row>
    <row r="244" spans="1:12" ht="12.75" customHeight="1" x14ac:dyDescent="0.2">
      <c r="A244" s="86" t="s">
        <v>160</v>
      </c>
      <c r="B244" s="86">
        <v>19</v>
      </c>
      <c r="C244" s="87">
        <v>644.09098842000003</v>
      </c>
      <c r="D244" s="87">
        <v>640.53816216999996</v>
      </c>
      <c r="E244" s="87">
        <v>0</v>
      </c>
      <c r="F244" s="87">
        <v>64.053816220000002</v>
      </c>
      <c r="G244" s="87">
        <v>160.13454053999999</v>
      </c>
      <c r="H244" s="87">
        <v>320.26908108999999</v>
      </c>
      <c r="I244" s="87">
        <v>0</v>
      </c>
      <c r="J244" s="87">
        <v>352.29598919</v>
      </c>
      <c r="K244" s="87">
        <v>416.34980540999999</v>
      </c>
      <c r="L244" s="87">
        <v>480.40362162999998</v>
      </c>
    </row>
    <row r="245" spans="1:12" ht="12.75" customHeight="1" x14ac:dyDescent="0.2">
      <c r="A245" s="86" t="s">
        <v>160</v>
      </c>
      <c r="B245" s="86">
        <v>20</v>
      </c>
      <c r="C245" s="87">
        <v>644.60112995999998</v>
      </c>
      <c r="D245" s="87">
        <v>641.10285280999994</v>
      </c>
      <c r="E245" s="87">
        <v>0</v>
      </c>
      <c r="F245" s="87">
        <v>64.110285279999999</v>
      </c>
      <c r="G245" s="87">
        <v>160.27571320000001</v>
      </c>
      <c r="H245" s="87">
        <v>320.55142640999998</v>
      </c>
      <c r="I245" s="87">
        <v>0</v>
      </c>
      <c r="J245" s="87">
        <v>352.60656905000002</v>
      </c>
      <c r="K245" s="87">
        <v>416.71685432999999</v>
      </c>
      <c r="L245" s="87">
        <v>480.82713961000002</v>
      </c>
    </row>
    <row r="246" spans="1:12" ht="12.75" customHeight="1" x14ac:dyDescent="0.2">
      <c r="A246" s="86" t="s">
        <v>160</v>
      </c>
      <c r="B246" s="86">
        <v>21</v>
      </c>
      <c r="C246" s="87">
        <v>667.70251329999996</v>
      </c>
      <c r="D246" s="87">
        <v>664.11520158999997</v>
      </c>
      <c r="E246" s="87">
        <v>0</v>
      </c>
      <c r="F246" s="87">
        <v>66.411520159999995</v>
      </c>
      <c r="G246" s="87">
        <v>166.02880039999999</v>
      </c>
      <c r="H246" s="87">
        <v>332.05760079999999</v>
      </c>
      <c r="I246" s="87">
        <v>0</v>
      </c>
      <c r="J246" s="87">
        <v>365.26336086999999</v>
      </c>
      <c r="K246" s="87">
        <v>431.67488102999999</v>
      </c>
      <c r="L246" s="87">
        <v>498.08640119</v>
      </c>
    </row>
    <row r="247" spans="1:12" ht="12.75" customHeight="1" x14ac:dyDescent="0.2">
      <c r="A247" s="86" t="s">
        <v>160</v>
      </c>
      <c r="B247" s="86">
        <v>22</v>
      </c>
      <c r="C247" s="87">
        <v>735.07092336000005</v>
      </c>
      <c r="D247" s="87">
        <v>731.45231433000004</v>
      </c>
      <c r="E247" s="87">
        <v>0</v>
      </c>
      <c r="F247" s="87">
        <v>73.145231429999995</v>
      </c>
      <c r="G247" s="87">
        <v>182.86307858000001</v>
      </c>
      <c r="H247" s="87">
        <v>365.72615717000002</v>
      </c>
      <c r="I247" s="87">
        <v>0</v>
      </c>
      <c r="J247" s="87">
        <v>402.29877288</v>
      </c>
      <c r="K247" s="87">
        <v>475.44400431000003</v>
      </c>
      <c r="L247" s="87">
        <v>548.58923574999994</v>
      </c>
    </row>
    <row r="248" spans="1:12" ht="12.75" customHeight="1" x14ac:dyDescent="0.2">
      <c r="A248" s="86" t="s">
        <v>160</v>
      </c>
      <c r="B248" s="86">
        <v>23</v>
      </c>
      <c r="C248" s="87">
        <v>783.17637996999997</v>
      </c>
      <c r="D248" s="87">
        <v>779.12225894000005</v>
      </c>
      <c r="E248" s="87">
        <v>0</v>
      </c>
      <c r="F248" s="87">
        <v>77.912225890000002</v>
      </c>
      <c r="G248" s="87">
        <v>194.78056473999999</v>
      </c>
      <c r="H248" s="87">
        <v>389.56112947000003</v>
      </c>
      <c r="I248" s="87">
        <v>0</v>
      </c>
      <c r="J248" s="87">
        <v>428.51724242</v>
      </c>
      <c r="K248" s="87">
        <v>506.42946831</v>
      </c>
      <c r="L248" s="87">
        <v>584.34169421000001</v>
      </c>
    </row>
    <row r="249" spans="1:12" ht="12.75" customHeight="1" x14ac:dyDescent="0.2">
      <c r="A249" s="86" t="s">
        <v>160</v>
      </c>
      <c r="B249" s="86">
        <v>24</v>
      </c>
      <c r="C249" s="87">
        <v>820.83974659</v>
      </c>
      <c r="D249" s="87">
        <v>816.49713699999995</v>
      </c>
      <c r="E249" s="87">
        <v>0</v>
      </c>
      <c r="F249" s="87">
        <v>81.649713700000007</v>
      </c>
      <c r="G249" s="87">
        <v>204.12428424999999</v>
      </c>
      <c r="H249" s="87">
        <v>408.24856849999998</v>
      </c>
      <c r="I249" s="87">
        <v>0</v>
      </c>
      <c r="J249" s="87">
        <v>449.07342534999998</v>
      </c>
      <c r="K249" s="87">
        <v>530.72313904999999</v>
      </c>
      <c r="L249" s="87">
        <v>612.37285274999999</v>
      </c>
    </row>
    <row r="250" spans="1:12" ht="12.75" customHeight="1" x14ac:dyDescent="0.2">
      <c r="A250" s="86" t="s">
        <v>161</v>
      </c>
      <c r="B250" s="86">
        <v>1</v>
      </c>
      <c r="C250" s="87">
        <v>792.80514607999999</v>
      </c>
      <c r="D250" s="87">
        <v>788.46655736000002</v>
      </c>
      <c r="E250" s="87">
        <v>0</v>
      </c>
      <c r="F250" s="87">
        <v>78.846655740000003</v>
      </c>
      <c r="G250" s="87">
        <v>197.11663934000001</v>
      </c>
      <c r="H250" s="87">
        <v>394.23327868000001</v>
      </c>
      <c r="I250" s="87">
        <v>0</v>
      </c>
      <c r="J250" s="87">
        <v>433.65660654999999</v>
      </c>
      <c r="K250" s="87">
        <v>512.50326227999994</v>
      </c>
      <c r="L250" s="87">
        <v>591.34991802000002</v>
      </c>
    </row>
    <row r="251" spans="1:12" ht="12.75" customHeight="1" x14ac:dyDescent="0.2">
      <c r="A251" s="86" t="s">
        <v>161</v>
      </c>
      <c r="B251" s="86">
        <v>2</v>
      </c>
      <c r="C251" s="87">
        <v>823.75144962000002</v>
      </c>
      <c r="D251" s="87">
        <v>819.21089071999995</v>
      </c>
      <c r="E251" s="87">
        <v>0</v>
      </c>
      <c r="F251" s="87">
        <v>81.921089069999994</v>
      </c>
      <c r="G251" s="87">
        <v>204.80272267999999</v>
      </c>
      <c r="H251" s="87">
        <v>409.60544535999998</v>
      </c>
      <c r="I251" s="87">
        <v>0</v>
      </c>
      <c r="J251" s="87">
        <v>450.56598989999998</v>
      </c>
      <c r="K251" s="87">
        <v>532.48707896999997</v>
      </c>
      <c r="L251" s="87">
        <v>614.40816803999996</v>
      </c>
    </row>
    <row r="252" spans="1:12" ht="12.75" customHeight="1" x14ac:dyDescent="0.2">
      <c r="A252" s="86" t="s">
        <v>161</v>
      </c>
      <c r="B252" s="86">
        <v>3</v>
      </c>
      <c r="C252" s="87">
        <v>836.63500342999998</v>
      </c>
      <c r="D252" s="87">
        <v>831.91678059000003</v>
      </c>
      <c r="E252" s="87">
        <v>0</v>
      </c>
      <c r="F252" s="87">
        <v>83.191678060000001</v>
      </c>
      <c r="G252" s="87">
        <v>207.97919515000001</v>
      </c>
      <c r="H252" s="87">
        <v>415.95839030000002</v>
      </c>
      <c r="I252" s="87">
        <v>0</v>
      </c>
      <c r="J252" s="87">
        <v>457.55422931999999</v>
      </c>
      <c r="K252" s="87">
        <v>540.74590737999995</v>
      </c>
      <c r="L252" s="87">
        <v>623.93758544000002</v>
      </c>
    </row>
    <row r="253" spans="1:12" ht="12.75" customHeight="1" x14ac:dyDescent="0.2">
      <c r="A253" s="86" t="s">
        <v>161</v>
      </c>
      <c r="B253" s="86">
        <v>4</v>
      </c>
      <c r="C253" s="87">
        <v>848.74034299000004</v>
      </c>
      <c r="D253" s="87">
        <v>844.22126347000005</v>
      </c>
      <c r="E253" s="87">
        <v>0</v>
      </c>
      <c r="F253" s="87">
        <v>84.422126349999999</v>
      </c>
      <c r="G253" s="87">
        <v>211.05531586999999</v>
      </c>
      <c r="H253" s="87">
        <v>422.11063173999997</v>
      </c>
      <c r="I253" s="87">
        <v>0</v>
      </c>
      <c r="J253" s="87">
        <v>464.32169491000002</v>
      </c>
      <c r="K253" s="87">
        <v>548.74382126</v>
      </c>
      <c r="L253" s="87">
        <v>633.16594759999998</v>
      </c>
    </row>
    <row r="254" spans="1:12" ht="12.75" customHeight="1" x14ac:dyDescent="0.2">
      <c r="A254" s="86" t="s">
        <v>161</v>
      </c>
      <c r="B254" s="86">
        <v>5</v>
      </c>
      <c r="C254" s="87">
        <v>857.14099728999997</v>
      </c>
      <c r="D254" s="87">
        <v>852.65984947000004</v>
      </c>
      <c r="E254" s="87">
        <v>0</v>
      </c>
      <c r="F254" s="87">
        <v>85.265984950000004</v>
      </c>
      <c r="G254" s="87">
        <v>213.16496237000001</v>
      </c>
      <c r="H254" s="87">
        <v>426.32992474000002</v>
      </c>
      <c r="I254" s="87">
        <v>0</v>
      </c>
      <c r="J254" s="87">
        <v>468.96291721</v>
      </c>
      <c r="K254" s="87">
        <v>554.22890215999996</v>
      </c>
      <c r="L254" s="87">
        <v>639.49488710000003</v>
      </c>
    </row>
    <row r="255" spans="1:12" ht="12.75" customHeight="1" x14ac:dyDescent="0.2">
      <c r="A255" s="86" t="s">
        <v>161</v>
      </c>
      <c r="B255" s="86">
        <v>6</v>
      </c>
      <c r="C255" s="87">
        <v>857.57605478999994</v>
      </c>
      <c r="D255" s="87">
        <v>853.00944556000002</v>
      </c>
      <c r="E255" s="87">
        <v>0</v>
      </c>
      <c r="F255" s="87">
        <v>85.300944560000005</v>
      </c>
      <c r="G255" s="87">
        <v>213.25236139</v>
      </c>
      <c r="H255" s="87">
        <v>426.50472278000001</v>
      </c>
      <c r="I255" s="87">
        <v>0</v>
      </c>
      <c r="J255" s="87">
        <v>469.15519505999998</v>
      </c>
      <c r="K255" s="87">
        <v>554.45613961000004</v>
      </c>
      <c r="L255" s="87">
        <v>639.75708416999998</v>
      </c>
    </row>
    <row r="256" spans="1:12" ht="12.75" customHeight="1" x14ac:dyDescent="0.2">
      <c r="A256" s="86" t="s">
        <v>161</v>
      </c>
      <c r="B256" s="86">
        <v>7</v>
      </c>
      <c r="C256" s="87">
        <v>863.45632854999997</v>
      </c>
      <c r="D256" s="87">
        <v>858.40682305999997</v>
      </c>
      <c r="E256" s="87">
        <v>0</v>
      </c>
      <c r="F256" s="87">
        <v>85.840682310000005</v>
      </c>
      <c r="G256" s="87">
        <v>214.60170577</v>
      </c>
      <c r="H256" s="87">
        <v>429.20341152999998</v>
      </c>
      <c r="I256" s="87">
        <v>0</v>
      </c>
      <c r="J256" s="87">
        <v>472.12375268</v>
      </c>
      <c r="K256" s="87">
        <v>557.96443498999997</v>
      </c>
      <c r="L256" s="87">
        <v>643.80511730000001</v>
      </c>
    </row>
    <row r="257" spans="1:12" ht="12.75" customHeight="1" x14ac:dyDescent="0.2">
      <c r="A257" s="86" t="s">
        <v>161</v>
      </c>
      <c r="B257" s="86">
        <v>8</v>
      </c>
      <c r="C257" s="87">
        <v>849.69012772999997</v>
      </c>
      <c r="D257" s="87">
        <v>843.75912393999999</v>
      </c>
      <c r="E257" s="87">
        <v>0</v>
      </c>
      <c r="F257" s="87">
        <v>84.375912389999996</v>
      </c>
      <c r="G257" s="87">
        <v>210.93978099</v>
      </c>
      <c r="H257" s="87">
        <v>421.87956197</v>
      </c>
      <c r="I257" s="87">
        <v>0</v>
      </c>
      <c r="J257" s="87">
        <v>464.06751817000003</v>
      </c>
      <c r="K257" s="87">
        <v>548.44343056000002</v>
      </c>
      <c r="L257" s="87">
        <v>632.81934295999997</v>
      </c>
    </row>
    <row r="258" spans="1:12" ht="12.75" customHeight="1" x14ac:dyDescent="0.2">
      <c r="A258" s="86" t="s">
        <v>161</v>
      </c>
      <c r="B258" s="86">
        <v>9</v>
      </c>
      <c r="C258" s="87">
        <v>850.73666498</v>
      </c>
      <c r="D258" s="87">
        <v>844.65758988000005</v>
      </c>
      <c r="E258" s="87">
        <v>0</v>
      </c>
      <c r="F258" s="87">
        <v>84.465758989999998</v>
      </c>
      <c r="G258" s="87">
        <v>211.16439747000001</v>
      </c>
      <c r="H258" s="87">
        <v>422.32879494000002</v>
      </c>
      <c r="I258" s="87">
        <v>0</v>
      </c>
      <c r="J258" s="87">
        <v>464.56167442999998</v>
      </c>
      <c r="K258" s="87">
        <v>549.02743341999997</v>
      </c>
      <c r="L258" s="87">
        <v>633.49319241000001</v>
      </c>
    </row>
    <row r="259" spans="1:12" ht="12.75" customHeight="1" x14ac:dyDescent="0.2">
      <c r="A259" s="86" t="s">
        <v>161</v>
      </c>
      <c r="B259" s="86">
        <v>10</v>
      </c>
      <c r="C259" s="87">
        <v>830.18124797999997</v>
      </c>
      <c r="D259" s="87">
        <v>825.43594575999998</v>
      </c>
      <c r="E259" s="87">
        <v>0</v>
      </c>
      <c r="F259" s="87">
        <v>82.543594580000004</v>
      </c>
      <c r="G259" s="87">
        <v>206.35898644</v>
      </c>
      <c r="H259" s="87">
        <v>412.71797287999999</v>
      </c>
      <c r="I259" s="87">
        <v>0</v>
      </c>
      <c r="J259" s="87">
        <v>453.98977016999999</v>
      </c>
      <c r="K259" s="87">
        <v>536.53336474000002</v>
      </c>
      <c r="L259" s="87">
        <v>619.07695932000001</v>
      </c>
    </row>
    <row r="260" spans="1:12" ht="12.75" customHeight="1" x14ac:dyDescent="0.2">
      <c r="A260" s="86" t="s">
        <v>161</v>
      </c>
      <c r="B260" s="86">
        <v>11</v>
      </c>
      <c r="C260" s="87">
        <v>740.44175944000006</v>
      </c>
      <c r="D260" s="87">
        <v>736.38798908000001</v>
      </c>
      <c r="E260" s="87">
        <v>0</v>
      </c>
      <c r="F260" s="87">
        <v>73.638798910000006</v>
      </c>
      <c r="G260" s="87">
        <v>184.09699727</v>
      </c>
      <c r="H260" s="87">
        <v>368.19399454000001</v>
      </c>
      <c r="I260" s="87">
        <v>0</v>
      </c>
      <c r="J260" s="87">
        <v>405.01339399</v>
      </c>
      <c r="K260" s="87">
        <v>478.65219289999999</v>
      </c>
      <c r="L260" s="87">
        <v>552.29099181000004</v>
      </c>
    </row>
    <row r="261" spans="1:12" ht="12.75" customHeight="1" x14ac:dyDescent="0.2">
      <c r="A261" s="86" t="s">
        <v>161</v>
      </c>
      <c r="B261" s="86">
        <v>12</v>
      </c>
      <c r="C261" s="87">
        <v>705.03094093000004</v>
      </c>
      <c r="D261" s="87">
        <v>701.49033727999995</v>
      </c>
      <c r="E261" s="87">
        <v>0</v>
      </c>
      <c r="F261" s="87">
        <v>70.149033729999999</v>
      </c>
      <c r="G261" s="87">
        <v>175.37258431999999</v>
      </c>
      <c r="H261" s="87">
        <v>350.74516863999997</v>
      </c>
      <c r="I261" s="87">
        <v>0</v>
      </c>
      <c r="J261" s="87">
        <v>385.81968549999999</v>
      </c>
      <c r="K261" s="87">
        <v>455.96871922999998</v>
      </c>
      <c r="L261" s="87">
        <v>526.11775295999996</v>
      </c>
    </row>
    <row r="262" spans="1:12" ht="12.75" customHeight="1" x14ac:dyDescent="0.2">
      <c r="A262" s="86" t="s">
        <v>161</v>
      </c>
      <c r="B262" s="86">
        <v>13</v>
      </c>
      <c r="C262" s="87">
        <v>699.66135627999995</v>
      </c>
      <c r="D262" s="87">
        <v>696.00683790999994</v>
      </c>
      <c r="E262" s="87">
        <v>0</v>
      </c>
      <c r="F262" s="87">
        <v>69.600683790000005</v>
      </c>
      <c r="G262" s="87">
        <v>174.00170947999999</v>
      </c>
      <c r="H262" s="87">
        <v>348.00341895999998</v>
      </c>
      <c r="I262" s="87">
        <v>0</v>
      </c>
      <c r="J262" s="87">
        <v>382.80376085</v>
      </c>
      <c r="K262" s="87">
        <v>452.40444464000001</v>
      </c>
      <c r="L262" s="87">
        <v>522.00512843000001</v>
      </c>
    </row>
    <row r="263" spans="1:12" ht="12.75" customHeight="1" x14ac:dyDescent="0.2">
      <c r="A263" s="86" t="s">
        <v>161</v>
      </c>
      <c r="B263" s="86">
        <v>14</v>
      </c>
      <c r="C263" s="87">
        <v>702.20326922000004</v>
      </c>
      <c r="D263" s="87">
        <v>698.20396146999997</v>
      </c>
      <c r="E263" s="87">
        <v>0</v>
      </c>
      <c r="F263" s="87">
        <v>69.820396149999993</v>
      </c>
      <c r="G263" s="87">
        <v>174.55099036999999</v>
      </c>
      <c r="H263" s="87">
        <v>349.10198073999999</v>
      </c>
      <c r="I263" s="87">
        <v>0</v>
      </c>
      <c r="J263" s="87">
        <v>384.01217881000002</v>
      </c>
      <c r="K263" s="87">
        <v>453.83257495999999</v>
      </c>
      <c r="L263" s="87">
        <v>523.65297109999995</v>
      </c>
    </row>
    <row r="264" spans="1:12" ht="12.75" customHeight="1" x14ac:dyDescent="0.2">
      <c r="A264" s="86" t="s">
        <v>161</v>
      </c>
      <c r="B264" s="86">
        <v>15</v>
      </c>
      <c r="C264" s="87">
        <v>703.39843669000004</v>
      </c>
      <c r="D264" s="87">
        <v>699.94193331999998</v>
      </c>
      <c r="E264" s="87">
        <v>0</v>
      </c>
      <c r="F264" s="87">
        <v>69.994193330000002</v>
      </c>
      <c r="G264" s="87">
        <v>174.98548332999999</v>
      </c>
      <c r="H264" s="87">
        <v>349.97096665999999</v>
      </c>
      <c r="I264" s="87">
        <v>0</v>
      </c>
      <c r="J264" s="87">
        <v>384.96806333000001</v>
      </c>
      <c r="K264" s="87">
        <v>454.96225665999998</v>
      </c>
      <c r="L264" s="87">
        <v>524.95644999000001</v>
      </c>
    </row>
    <row r="265" spans="1:12" ht="12.75" customHeight="1" x14ac:dyDescent="0.2">
      <c r="A265" s="86" t="s">
        <v>161</v>
      </c>
      <c r="B265" s="86">
        <v>16</v>
      </c>
      <c r="C265" s="87">
        <v>701.95550564999996</v>
      </c>
      <c r="D265" s="87">
        <v>698.32686963000003</v>
      </c>
      <c r="E265" s="87">
        <v>0</v>
      </c>
      <c r="F265" s="87">
        <v>69.832686960000004</v>
      </c>
      <c r="G265" s="87">
        <v>174.58171741000001</v>
      </c>
      <c r="H265" s="87">
        <v>349.16343482000002</v>
      </c>
      <c r="I265" s="87">
        <v>0</v>
      </c>
      <c r="J265" s="87">
        <v>384.07977829999999</v>
      </c>
      <c r="K265" s="87">
        <v>453.91246525999998</v>
      </c>
      <c r="L265" s="87">
        <v>523.74515222000002</v>
      </c>
    </row>
    <row r="266" spans="1:12" ht="12.75" customHeight="1" x14ac:dyDescent="0.2">
      <c r="A266" s="86" t="s">
        <v>161</v>
      </c>
      <c r="B266" s="86">
        <v>17</v>
      </c>
      <c r="C266" s="87">
        <v>696.39912489999995</v>
      </c>
      <c r="D266" s="87">
        <v>692.75770045000002</v>
      </c>
      <c r="E266" s="87">
        <v>0</v>
      </c>
      <c r="F266" s="87">
        <v>69.275770050000006</v>
      </c>
      <c r="G266" s="87">
        <v>173.18942511</v>
      </c>
      <c r="H266" s="87">
        <v>346.37885023000001</v>
      </c>
      <c r="I266" s="87">
        <v>0</v>
      </c>
      <c r="J266" s="87">
        <v>381.01673525000001</v>
      </c>
      <c r="K266" s="87">
        <v>450.29250529000001</v>
      </c>
      <c r="L266" s="87">
        <v>519.56827534000001</v>
      </c>
    </row>
    <row r="267" spans="1:12" ht="12.75" customHeight="1" x14ac:dyDescent="0.2">
      <c r="A267" s="86" t="s">
        <v>161</v>
      </c>
      <c r="B267" s="86">
        <v>18</v>
      </c>
      <c r="C267" s="87">
        <v>696.29972282999995</v>
      </c>
      <c r="D267" s="87">
        <v>692.78724185999999</v>
      </c>
      <c r="E267" s="87">
        <v>0</v>
      </c>
      <c r="F267" s="87">
        <v>69.278724190000005</v>
      </c>
      <c r="G267" s="87">
        <v>173.19681047</v>
      </c>
      <c r="H267" s="87">
        <v>346.39362093</v>
      </c>
      <c r="I267" s="87">
        <v>0</v>
      </c>
      <c r="J267" s="87">
        <v>381.03298302000002</v>
      </c>
      <c r="K267" s="87">
        <v>450.31170721000001</v>
      </c>
      <c r="L267" s="87">
        <v>519.59043140000006</v>
      </c>
    </row>
    <row r="268" spans="1:12" ht="12.75" customHeight="1" x14ac:dyDescent="0.2">
      <c r="A268" s="86" t="s">
        <v>161</v>
      </c>
      <c r="B268" s="86">
        <v>19</v>
      </c>
      <c r="C268" s="87">
        <v>693.74203814999998</v>
      </c>
      <c r="D268" s="87">
        <v>690.42943969999999</v>
      </c>
      <c r="E268" s="87">
        <v>0</v>
      </c>
      <c r="F268" s="87">
        <v>69.042943969999996</v>
      </c>
      <c r="G268" s="87">
        <v>172.60735993</v>
      </c>
      <c r="H268" s="87">
        <v>345.21471984999999</v>
      </c>
      <c r="I268" s="87">
        <v>0</v>
      </c>
      <c r="J268" s="87">
        <v>379.73619184</v>
      </c>
      <c r="K268" s="87">
        <v>448.77913581000001</v>
      </c>
      <c r="L268" s="87">
        <v>517.82207977999997</v>
      </c>
    </row>
    <row r="269" spans="1:12" ht="12.75" customHeight="1" x14ac:dyDescent="0.2">
      <c r="A269" s="86" t="s">
        <v>161</v>
      </c>
      <c r="B269" s="86">
        <v>20</v>
      </c>
      <c r="C269" s="87">
        <v>692.65942169000004</v>
      </c>
      <c r="D269" s="87">
        <v>689.36417215999995</v>
      </c>
      <c r="E269" s="87">
        <v>0</v>
      </c>
      <c r="F269" s="87">
        <v>68.936417219999996</v>
      </c>
      <c r="G269" s="87">
        <v>172.34104303999999</v>
      </c>
      <c r="H269" s="87">
        <v>344.68208607999998</v>
      </c>
      <c r="I269" s="87">
        <v>0</v>
      </c>
      <c r="J269" s="87">
        <v>379.15029469000001</v>
      </c>
      <c r="K269" s="87">
        <v>448.08671190000001</v>
      </c>
      <c r="L269" s="87">
        <v>517.02312912000002</v>
      </c>
    </row>
    <row r="270" spans="1:12" ht="12.75" customHeight="1" x14ac:dyDescent="0.2">
      <c r="A270" s="86" t="s">
        <v>161</v>
      </c>
      <c r="B270" s="86">
        <v>21</v>
      </c>
      <c r="C270" s="87">
        <v>733.29836068999998</v>
      </c>
      <c r="D270" s="87">
        <v>729.75893484999995</v>
      </c>
      <c r="E270" s="87">
        <v>0</v>
      </c>
      <c r="F270" s="87">
        <v>72.975893490000004</v>
      </c>
      <c r="G270" s="87">
        <v>182.43973371000001</v>
      </c>
      <c r="H270" s="87">
        <v>364.87946742999998</v>
      </c>
      <c r="I270" s="87">
        <v>0</v>
      </c>
      <c r="J270" s="87">
        <v>401.36741417000002</v>
      </c>
      <c r="K270" s="87">
        <v>474.34330764999999</v>
      </c>
      <c r="L270" s="87">
        <v>547.31920114000002</v>
      </c>
    </row>
    <row r="271" spans="1:12" ht="12.75" customHeight="1" x14ac:dyDescent="0.2">
      <c r="A271" s="86" t="s">
        <v>161</v>
      </c>
      <c r="B271" s="86">
        <v>22</v>
      </c>
      <c r="C271" s="87">
        <v>816.16965567</v>
      </c>
      <c r="D271" s="87">
        <v>812.23976377999998</v>
      </c>
      <c r="E271" s="87">
        <v>0</v>
      </c>
      <c r="F271" s="87">
        <v>81.223976379999996</v>
      </c>
      <c r="G271" s="87">
        <v>203.05994095</v>
      </c>
      <c r="H271" s="87">
        <v>406.11988188999999</v>
      </c>
      <c r="I271" s="87">
        <v>0</v>
      </c>
      <c r="J271" s="87">
        <v>446.73187008000002</v>
      </c>
      <c r="K271" s="87">
        <v>527.95584645999998</v>
      </c>
      <c r="L271" s="87">
        <v>609.17982284000004</v>
      </c>
    </row>
    <row r="272" spans="1:12" ht="12.75" customHeight="1" x14ac:dyDescent="0.2">
      <c r="A272" s="86" t="s">
        <v>161</v>
      </c>
      <c r="B272" s="86">
        <v>23</v>
      </c>
      <c r="C272" s="87">
        <v>832.15130012999998</v>
      </c>
      <c r="D272" s="87">
        <v>828.43443657</v>
      </c>
      <c r="E272" s="87">
        <v>0</v>
      </c>
      <c r="F272" s="87">
        <v>82.843443660000005</v>
      </c>
      <c r="G272" s="87">
        <v>207.10860914</v>
      </c>
      <c r="H272" s="87">
        <v>414.21721829000001</v>
      </c>
      <c r="I272" s="87">
        <v>0</v>
      </c>
      <c r="J272" s="87">
        <v>455.63894011000002</v>
      </c>
      <c r="K272" s="87">
        <v>538.48238376999996</v>
      </c>
      <c r="L272" s="87">
        <v>621.32582743</v>
      </c>
    </row>
    <row r="273" spans="1:12" ht="12.75" customHeight="1" x14ac:dyDescent="0.2">
      <c r="A273" s="86" t="s">
        <v>161</v>
      </c>
      <c r="B273" s="86">
        <v>24</v>
      </c>
      <c r="C273" s="87">
        <v>830.19779645000006</v>
      </c>
      <c r="D273" s="87">
        <v>826.60581431000003</v>
      </c>
      <c r="E273" s="87">
        <v>0</v>
      </c>
      <c r="F273" s="87">
        <v>82.660581429999993</v>
      </c>
      <c r="G273" s="87">
        <v>206.65145358000001</v>
      </c>
      <c r="H273" s="87">
        <v>413.30290716000002</v>
      </c>
      <c r="I273" s="87">
        <v>0</v>
      </c>
      <c r="J273" s="87">
        <v>454.63319787</v>
      </c>
      <c r="K273" s="87">
        <v>537.29377929999998</v>
      </c>
      <c r="L273" s="87">
        <v>619.95436072999996</v>
      </c>
    </row>
    <row r="274" spans="1:12" ht="12.75" customHeight="1" x14ac:dyDescent="0.2">
      <c r="A274" s="86" t="s">
        <v>162</v>
      </c>
      <c r="B274" s="86">
        <v>1</v>
      </c>
      <c r="C274" s="87">
        <v>824.83903458999998</v>
      </c>
      <c r="D274" s="87">
        <v>821.09454589999996</v>
      </c>
      <c r="E274" s="87">
        <v>0</v>
      </c>
      <c r="F274" s="87">
        <v>82.109454589999999</v>
      </c>
      <c r="G274" s="87">
        <v>205.27363647999999</v>
      </c>
      <c r="H274" s="87">
        <v>410.54727294999998</v>
      </c>
      <c r="I274" s="87">
        <v>0</v>
      </c>
      <c r="J274" s="87">
        <v>451.60200025</v>
      </c>
      <c r="K274" s="87">
        <v>533.71145483999999</v>
      </c>
      <c r="L274" s="87">
        <v>615.82090943000003</v>
      </c>
    </row>
    <row r="275" spans="1:12" ht="12.75" customHeight="1" x14ac:dyDescent="0.2">
      <c r="A275" s="86" t="s">
        <v>162</v>
      </c>
      <c r="B275" s="86">
        <v>2</v>
      </c>
      <c r="C275" s="87">
        <v>823.46827141999995</v>
      </c>
      <c r="D275" s="87">
        <v>819.73614843999997</v>
      </c>
      <c r="E275" s="87">
        <v>0</v>
      </c>
      <c r="F275" s="87">
        <v>81.973614839999996</v>
      </c>
      <c r="G275" s="87">
        <v>204.93403710999999</v>
      </c>
      <c r="H275" s="87">
        <v>409.86807421999998</v>
      </c>
      <c r="I275" s="87">
        <v>0</v>
      </c>
      <c r="J275" s="87">
        <v>450.85488163999997</v>
      </c>
      <c r="K275" s="87">
        <v>532.82849649000002</v>
      </c>
      <c r="L275" s="87">
        <v>614.80211133</v>
      </c>
    </row>
    <row r="276" spans="1:12" ht="12.75" customHeight="1" x14ac:dyDescent="0.2">
      <c r="A276" s="86" t="s">
        <v>162</v>
      </c>
      <c r="B276" s="86">
        <v>3</v>
      </c>
      <c r="C276" s="87">
        <v>830.58515444</v>
      </c>
      <c r="D276" s="87">
        <v>826.80231549999996</v>
      </c>
      <c r="E276" s="87">
        <v>0</v>
      </c>
      <c r="F276" s="87">
        <v>82.680231550000002</v>
      </c>
      <c r="G276" s="87">
        <v>206.70057887999999</v>
      </c>
      <c r="H276" s="87">
        <v>413.40115774999998</v>
      </c>
      <c r="I276" s="87">
        <v>0</v>
      </c>
      <c r="J276" s="87">
        <v>454.74127353</v>
      </c>
      <c r="K276" s="87">
        <v>537.42150507999997</v>
      </c>
      <c r="L276" s="87">
        <v>620.10173663</v>
      </c>
    </row>
    <row r="277" spans="1:12" ht="12.75" customHeight="1" x14ac:dyDescent="0.2">
      <c r="A277" s="86" t="s">
        <v>162</v>
      </c>
      <c r="B277" s="86">
        <v>4</v>
      </c>
      <c r="C277" s="87">
        <v>838.71423496</v>
      </c>
      <c r="D277" s="87">
        <v>834.86228784000002</v>
      </c>
      <c r="E277" s="87">
        <v>0</v>
      </c>
      <c r="F277" s="87">
        <v>83.486228780000005</v>
      </c>
      <c r="G277" s="87">
        <v>208.71557196000001</v>
      </c>
      <c r="H277" s="87">
        <v>417.43114392000001</v>
      </c>
      <c r="I277" s="87">
        <v>0</v>
      </c>
      <c r="J277" s="87">
        <v>459.17425831000003</v>
      </c>
      <c r="K277" s="87">
        <v>542.66048709999995</v>
      </c>
      <c r="L277" s="87">
        <v>626.14671587999999</v>
      </c>
    </row>
    <row r="278" spans="1:12" ht="12.75" customHeight="1" x14ac:dyDescent="0.2">
      <c r="A278" s="86" t="s">
        <v>162</v>
      </c>
      <c r="B278" s="86">
        <v>5</v>
      </c>
      <c r="C278" s="87">
        <v>844.41006652999999</v>
      </c>
      <c r="D278" s="87">
        <v>840.38763730999995</v>
      </c>
      <c r="E278" s="87">
        <v>0</v>
      </c>
      <c r="F278" s="87">
        <v>84.038763729999999</v>
      </c>
      <c r="G278" s="87">
        <v>210.09690932999999</v>
      </c>
      <c r="H278" s="87">
        <v>420.19381865999998</v>
      </c>
      <c r="I278" s="87">
        <v>0</v>
      </c>
      <c r="J278" s="87">
        <v>462.21320051999999</v>
      </c>
      <c r="K278" s="87">
        <v>546.25196425000001</v>
      </c>
      <c r="L278" s="87">
        <v>630.29072798000004</v>
      </c>
    </row>
    <row r="279" spans="1:12" ht="12.75" customHeight="1" x14ac:dyDescent="0.2">
      <c r="A279" s="86" t="s">
        <v>162</v>
      </c>
      <c r="B279" s="86">
        <v>6</v>
      </c>
      <c r="C279" s="87">
        <v>836.68443105999995</v>
      </c>
      <c r="D279" s="87">
        <v>832.76121615</v>
      </c>
      <c r="E279" s="87">
        <v>0</v>
      </c>
      <c r="F279" s="87">
        <v>83.276121619999998</v>
      </c>
      <c r="G279" s="87">
        <v>208.19030404</v>
      </c>
      <c r="H279" s="87">
        <v>416.38060808</v>
      </c>
      <c r="I279" s="87">
        <v>0</v>
      </c>
      <c r="J279" s="87">
        <v>458.01866888000001</v>
      </c>
      <c r="K279" s="87">
        <v>541.29479049999998</v>
      </c>
      <c r="L279" s="87">
        <v>624.57091210999999</v>
      </c>
    </row>
    <row r="280" spans="1:12" ht="12.75" customHeight="1" x14ac:dyDescent="0.2">
      <c r="A280" s="86" t="s">
        <v>162</v>
      </c>
      <c r="B280" s="86">
        <v>7</v>
      </c>
      <c r="C280" s="87">
        <v>838.90193655999997</v>
      </c>
      <c r="D280" s="87">
        <v>835.10637899999995</v>
      </c>
      <c r="E280" s="87">
        <v>0</v>
      </c>
      <c r="F280" s="87">
        <v>83.510637900000006</v>
      </c>
      <c r="G280" s="87">
        <v>208.77659474999999</v>
      </c>
      <c r="H280" s="87">
        <v>417.55318949999997</v>
      </c>
      <c r="I280" s="87">
        <v>0</v>
      </c>
      <c r="J280" s="87">
        <v>459.30850844999998</v>
      </c>
      <c r="K280" s="87">
        <v>542.81914634999998</v>
      </c>
      <c r="L280" s="87">
        <v>626.32978424999999</v>
      </c>
    </row>
    <row r="281" spans="1:12" ht="12.75" customHeight="1" x14ac:dyDescent="0.2">
      <c r="A281" s="86" t="s">
        <v>162</v>
      </c>
      <c r="B281" s="86">
        <v>8</v>
      </c>
      <c r="C281" s="87">
        <v>847.20579133000001</v>
      </c>
      <c r="D281" s="87">
        <v>843.33053273999997</v>
      </c>
      <c r="E281" s="87">
        <v>0</v>
      </c>
      <c r="F281" s="87">
        <v>84.333053269999994</v>
      </c>
      <c r="G281" s="87">
        <v>210.83263319</v>
      </c>
      <c r="H281" s="87">
        <v>421.66526636999998</v>
      </c>
      <c r="I281" s="87">
        <v>0</v>
      </c>
      <c r="J281" s="87">
        <v>463.83179301000001</v>
      </c>
      <c r="K281" s="87">
        <v>548.16484628000001</v>
      </c>
      <c r="L281" s="87">
        <v>632.49789955999995</v>
      </c>
    </row>
    <row r="282" spans="1:12" ht="12.75" customHeight="1" x14ac:dyDescent="0.2">
      <c r="A282" s="86" t="s">
        <v>162</v>
      </c>
      <c r="B282" s="86">
        <v>9</v>
      </c>
      <c r="C282" s="87">
        <v>850.02008486</v>
      </c>
      <c r="D282" s="87">
        <v>846.05878553000002</v>
      </c>
      <c r="E282" s="87">
        <v>0</v>
      </c>
      <c r="F282" s="87">
        <v>84.60587855</v>
      </c>
      <c r="G282" s="87">
        <v>211.51469638</v>
      </c>
      <c r="H282" s="87">
        <v>423.02939277000002</v>
      </c>
      <c r="I282" s="87">
        <v>0</v>
      </c>
      <c r="J282" s="87">
        <v>465.33233203999998</v>
      </c>
      <c r="K282" s="87">
        <v>549.93821059000004</v>
      </c>
      <c r="L282" s="87">
        <v>634.54408914999999</v>
      </c>
    </row>
    <row r="283" spans="1:12" ht="12.75" customHeight="1" x14ac:dyDescent="0.2">
      <c r="A283" s="86" t="s">
        <v>162</v>
      </c>
      <c r="B283" s="86">
        <v>10</v>
      </c>
      <c r="C283" s="87">
        <v>835.45833360999995</v>
      </c>
      <c r="D283" s="87">
        <v>831.54278837000004</v>
      </c>
      <c r="E283" s="87">
        <v>0</v>
      </c>
      <c r="F283" s="87">
        <v>83.154278840000003</v>
      </c>
      <c r="G283" s="87">
        <v>207.88569709000001</v>
      </c>
      <c r="H283" s="87">
        <v>415.77139419000002</v>
      </c>
      <c r="I283" s="87">
        <v>0</v>
      </c>
      <c r="J283" s="87">
        <v>457.3485336</v>
      </c>
      <c r="K283" s="87">
        <v>540.50281243999996</v>
      </c>
      <c r="L283" s="87">
        <v>623.65709128000003</v>
      </c>
    </row>
    <row r="284" spans="1:12" ht="12.75" customHeight="1" x14ac:dyDescent="0.2">
      <c r="A284" s="86" t="s">
        <v>162</v>
      </c>
      <c r="B284" s="86">
        <v>11</v>
      </c>
      <c r="C284" s="87">
        <v>739.90164297000001</v>
      </c>
      <c r="D284" s="87">
        <v>736.38026118000005</v>
      </c>
      <c r="E284" s="87">
        <v>0</v>
      </c>
      <c r="F284" s="87">
        <v>73.638026120000006</v>
      </c>
      <c r="G284" s="87">
        <v>184.09506529999999</v>
      </c>
      <c r="H284" s="87">
        <v>368.19013059000002</v>
      </c>
      <c r="I284" s="87">
        <v>0</v>
      </c>
      <c r="J284" s="87">
        <v>405.00914365</v>
      </c>
      <c r="K284" s="87">
        <v>478.64716977</v>
      </c>
      <c r="L284" s="87">
        <v>552.28519588999995</v>
      </c>
    </row>
    <row r="285" spans="1:12" ht="12.75" customHeight="1" x14ac:dyDescent="0.2">
      <c r="A285" s="86" t="s">
        <v>162</v>
      </c>
      <c r="B285" s="86">
        <v>12</v>
      </c>
      <c r="C285" s="87">
        <v>703.89277778999997</v>
      </c>
      <c r="D285" s="87">
        <v>700.44666625000002</v>
      </c>
      <c r="E285" s="87">
        <v>0</v>
      </c>
      <c r="F285" s="87">
        <v>70.044666629999995</v>
      </c>
      <c r="G285" s="87">
        <v>175.11166656</v>
      </c>
      <c r="H285" s="87">
        <v>350.22333313000001</v>
      </c>
      <c r="I285" s="87">
        <v>0</v>
      </c>
      <c r="J285" s="87">
        <v>385.24566643999998</v>
      </c>
      <c r="K285" s="87">
        <v>455.29033306000002</v>
      </c>
      <c r="L285" s="87">
        <v>525.33499969000002</v>
      </c>
    </row>
    <row r="286" spans="1:12" ht="12.75" customHeight="1" x14ac:dyDescent="0.2">
      <c r="A286" s="86" t="s">
        <v>162</v>
      </c>
      <c r="B286" s="86">
        <v>13</v>
      </c>
      <c r="C286" s="87">
        <v>701.35599748000004</v>
      </c>
      <c r="D286" s="87">
        <v>698.21643412000003</v>
      </c>
      <c r="E286" s="87">
        <v>0</v>
      </c>
      <c r="F286" s="87">
        <v>69.821643409999993</v>
      </c>
      <c r="G286" s="87">
        <v>174.55410853000001</v>
      </c>
      <c r="H286" s="87">
        <v>349.10821706000002</v>
      </c>
      <c r="I286" s="87">
        <v>0</v>
      </c>
      <c r="J286" s="87">
        <v>384.01903877000001</v>
      </c>
      <c r="K286" s="87">
        <v>453.84068217999999</v>
      </c>
      <c r="L286" s="87">
        <v>523.66232559000002</v>
      </c>
    </row>
    <row r="287" spans="1:12" ht="12.75" customHeight="1" x14ac:dyDescent="0.2">
      <c r="A287" s="86" t="s">
        <v>162</v>
      </c>
      <c r="B287" s="86">
        <v>14</v>
      </c>
      <c r="C287" s="87">
        <v>700.67697233000001</v>
      </c>
      <c r="D287" s="87">
        <v>697.71262704000003</v>
      </c>
      <c r="E287" s="87">
        <v>0</v>
      </c>
      <c r="F287" s="87">
        <v>69.771262699999994</v>
      </c>
      <c r="G287" s="87">
        <v>174.42815676000001</v>
      </c>
      <c r="H287" s="87">
        <v>348.85631352000001</v>
      </c>
      <c r="I287" s="87">
        <v>0</v>
      </c>
      <c r="J287" s="87">
        <v>383.74194487</v>
      </c>
      <c r="K287" s="87">
        <v>453.51320758000003</v>
      </c>
      <c r="L287" s="87">
        <v>523.28447028000005</v>
      </c>
    </row>
    <row r="288" spans="1:12" ht="12.75" customHeight="1" x14ac:dyDescent="0.2">
      <c r="A288" s="86" t="s">
        <v>162</v>
      </c>
      <c r="B288" s="86">
        <v>15</v>
      </c>
      <c r="C288" s="87">
        <v>702.34887045000005</v>
      </c>
      <c r="D288" s="87">
        <v>699.44226733000005</v>
      </c>
      <c r="E288" s="87">
        <v>0</v>
      </c>
      <c r="F288" s="87">
        <v>69.944226729999997</v>
      </c>
      <c r="G288" s="87">
        <v>174.86056683000001</v>
      </c>
      <c r="H288" s="87">
        <v>349.72113366999997</v>
      </c>
      <c r="I288" s="87">
        <v>0</v>
      </c>
      <c r="J288" s="87">
        <v>384.69324703000001</v>
      </c>
      <c r="K288" s="87">
        <v>454.63747375999998</v>
      </c>
      <c r="L288" s="87">
        <v>524.58170050000001</v>
      </c>
    </row>
    <row r="289" spans="1:12" ht="12.75" customHeight="1" x14ac:dyDescent="0.2">
      <c r="A289" s="86" t="s">
        <v>162</v>
      </c>
      <c r="B289" s="86">
        <v>16</v>
      </c>
      <c r="C289" s="87">
        <v>699.92893555000001</v>
      </c>
      <c r="D289" s="87">
        <v>696.78878391000001</v>
      </c>
      <c r="E289" s="87">
        <v>0</v>
      </c>
      <c r="F289" s="87">
        <v>69.678878389999994</v>
      </c>
      <c r="G289" s="87">
        <v>174.19719598</v>
      </c>
      <c r="H289" s="87">
        <v>348.39439196000001</v>
      </c>
      <c r="I289" s="87">
        <v>0</v>
      </c>
      <c r="J289" s="87">
        <v>383.23383115000001</v>
      </c>
      <c r="K289" s="87">
        <v>452.91270953999998</v>
      </c>
      <c r="L289" s="87">
        <v>522.59158792999995</v>
      </c>
    </row>
    <row r="290" spans="1:12" ht="12.75" customHeight="1" x14ac:dyDescent="0.2">
      <c r="A290" s="86" t="s">
        <v>162</v>
      </c>
      <c r="B290" s="86">
        <v>17</v>
      </c>
      <c r="C290" s="87">
        <v>694.50261870999998</v>
      </c>
      <c r="D290" s="87">
        <v>690.65757084999996</v>
      </c>
      <c r="E290" s="87">
        <v>0</v>
      </c>
      <c r="F290" s="87">
        <v>69.065757090000005</v>
      </c>
      <c r="G290" s="87">
        <v>172.66439270999999</v>
      </c>
      <c r="H290" s="87">
        <v>345.32878542999998</v>
      </c>
      <c r="I290" s="87">
        <v>0</v>
      </c>
      <c r="J290" s="87">
        <v>379.86166397</v>
      </c>
      <c r="K290" s="87">
        <v>448.92742105000002</v>
      </c>
      <c r="L290" s="87">
        <v>517.99317814000005</v>
      </c>
    </row>
    <row r="291" spans="1:12" ht="12.75" customHeight="1" x14ac:dyDescent="0.2">
      <c r="A291" s="86" t="s">
        <v>162</v>
      </c>
      <c r="B291" s="86">
        <v>18</v>
      </c>
      <c r="C291" s="87">
        <v>691.64921112000002</v>
      </c>
      <c r="D291" s="87">
        <v>687.61342878999994</v>
      </c>
      <c r="E291" s="87">
        <v>0</v>
      </c>
      <c r="F291" s="87">
        <v>68.761342880000001</v>
      </c>
      <c r="G291" s="87">
        <v>171.90335719999999</v>
      </c>
      <c r="H291" s="87">
        <v>343.80671439999998</v>
      </c>
      <c r="I291" s="87">
        <v>0</v>
      </c>
      <c r="J291" s="87">
        <v>378.18738582999998</v>
      </c>
      <c r="K291" s="87">
        <v>446.94872871000001</v>
      </c>
      <c r="L291" s="87">
        <v>515.71007158999998</v>
      </c>
    </row>
    <row r="292" spans="1:12" ht="12.75" customHeight="1" x14ac:dyDescent="0.2">
      <c r="A292" s="86" t="s">
        <v>162</v>
      </c>
      <c r="B292" s="86">
        <v>19</v>
      </c>
      <c r="C292" s="87">
        <v>684.35957661999998</v>
      </c>
      <c r="D292" s="87">
        <v>680.11654912999995</v>
      </c>
      <c r="E292" s="87">
        <v>0</v>
      </c>
      <c r="F292" s="87">
        <v>68.011654910000004</v>
      </c>
      <c r="G292" s="87">
        <v>170.02913727999999</v>
      </c>
      <c r="H292" s="87">
        <v>340.05827456999998</v>
      </c>
      <c r="I292" s="87">
        <v>0</v>
      </c>
      <c r="J292" s="87">
        <v>374.06410202000001</v>
      </c>
      <c r="K292" s="87">
        <v>442.07575693000001</v>
      </c>
      <c r="L292" s="87">
        <v>510.08741185000002</v>
      </c>
    </row>
    <row r="293" spans="1:12" ht="12.75" customHeight="1" x14ac:dyDescent="0.2">
      <c r="A293" s="86" t="s">
        <v>162</v>
      </c>
      <c r="B293" s="86">
        <v>20</v>
      </c>
      <c r="C293" s="87">
        <v>677.52658415999997</v>
      </c>
      <c r="D293" s="87">
        <v>673.63122247000001</v>
      </c>
      <c r="E293" s="87">
        <v>0</v>
      </c>
      <c r="F293" s="87">
        <v>67.363122250000004</v>
      </c>
      <c r="G293" s="87">
        <v>168.40780562</v>
      </c>
      <c r="H293" s="87">
        <v>336.81561124000001</v>
      </c>
      <c r="I293" s="87">
        <v>0</v>
      </c>
      <c r="J293" s="87">
        <v>370.49717235999998</v>
      </c>
      <c r="K293" s="87">
        <v>437.86029460999998</v>
      </c>
      <c r="L293" s="87">
        <v>505.22341684999998</v>
      </c>
    </row>
    <row r="294" spans="1:12" ht="12.75" customHeight="1" x14ac:dyDescent="0.2">
      <c r="A294" s="86" t="s">
        <v>162</v>
      </c>
      <c r="B294" s="86">
        <v>21</v>
      </c>
      <c r="C294" s="87">
        <v>715.09927965999998</v>
      </c>
      <c r="D294" s="87">
        <v>711.36381825000001</v>
      </c>
      <c r="E294" s="87">
        <v>0</v>
      </c>
      <c r="F294" s="87">
        <v>71.136381830000005</v>
      </c>
      <c r="G294" s="87">
        <v>177.84095456</v>
      </c>
      <c r="H294" s="87">
        <v>355.68190913000001</v>
      </c>
      <c r="I294" s="87">
        <v>0</v>
      </c>
      <c r="J294" s="87">
        <v>391.25010004000001</v>
      </c>
      <c r="K294" s="87">
        <v>462.38648186</v>
      </c>
      <c r="L294" s="87">
        <v>533.52286369000001</v>
      </c>
    </row>
    <row r="295" spans="1:12" ht="12.75" customHeight="1" x14ac:dyDescent="0.2">
      <c r="A295" s="86" t="s">
        <v>162</v>
      </c>
      <c r="B295" s="86">
        <v>22</v>
      </c>
      <c r="C295" s="87">
        <v>779.30201559</v>
      </c>
      <c r="D295" s="87">
        <v>775.40644406000001</v>
      </c>
      <c r="E295" s="87">
        <v>0</v>
      </c>
      <c r="F295" s="87">
        <v>77.540644409999999</v>
      </c>
      <c r="G295" s="87">
        <v>193.85161102000001</v>
      </c>
      <c r="H295" s="87">
        <v>387.70322203000001</v>
      </c>
      <c r="I295" s="87">
        <v>0</v>
      </c>
      <c r="J295" s="87">
        <v>426.47354423000002</v>
      </c>
      <c r="K295" s="87">
        <v>504.01418863999999</v>
      </c>
      <c r="L295" s="87">
        <v>581.55483304999996</v>
      </c>
    </row>
    <row r="296" spans="1:12" ht="12.75" customHeight="1" x14ac:dyDescent="0.2">
      <c r="A296" s="86" t="s">
        <v>162</v>
      </c>
      <c r="B296" s="86">
        <v>23</v>
      </c>
      <c r="C296" s="87">
        <v>723.32309333000001</v>
      </c>
      <c r="D296" s="87">
        <v>719.86578299999996</v>
      </c>
      <c r="E296" s="87">
        <v>0</v>
      </c>
      <c r="F296" s="87">
        <v>71.986578300000005</v>
      </c>
      <c r="G296" s="87">
        <v>179.96644574999999</v>
      </c>
      <c r="H296" s="87">
        <v>359.93289149999998</v>
      </c>
      <c r="I296" s="87">
        <v>0</v>
      </c>
      <c r="J296" s="87">
        <v>395.92618064999999</v>
      </c>
      <c r="K296" s="87">
        <v>467.91275895000001</v>
      </c>
      <c r="L296" s="87">
        <v>539.89933725000003</v>
      </c>
    </row>
    <row r="297" spans="1:12" ht="12.75" customHeight="1" x14ac:dyDescent="0.2">
      <c r="A297" s="86" t="s">
        <v>162</v>
      </c>
      <c r="B297" s="86">
        <v>24</v>
      </c>
      <c r="C297" s="87">
        <v>729.44390541999996</v>
      </c>
      <c r="D297" s="87">
        <v>725.95354907000001</v>
      </c>
      <c r="E297" s="87">
        <v>0</v>
      </c>
      <c r="F297" s="87">
        <v>72.595354909999998</v>
      </c>
      <c r="G297" s="87">
        <v>181.48838727</v>
      </c>
      <c r="H297" s="87">
        <v>362.97677454000001</v>
      </c>
      <c r="I297" s="87">
        <v>0</v>
      </c>
      <c r="J297" s="87">
        <v>399.27445198999999</v>
      </c>
      <c r="K297" s="87">
        <v>471.86980690000001</v>
      </c>
      <c r="L297" s="87">
        <v>544.46516180000003</v>
      </c>
    </row>
    <row r="298" spans="1:12" ht="12.75" customHeight="1" x14ac:dyDescent="0.2">
      <c r="A298" s="86" t="s">
        <v>163</v>
      </c>
      <c r="B298" s="86">
        <v>1</v>
      </c>
      <c r="C298" s="87">
        <v>794.12905128</v>
      </c>
      <c r="D298" s="87">
        <v>790.10467375999997</v>
      </c>
      <c r="E298" s="87">
        <v>0</v>
      </c>
      <c r="F298" s="87">
        <v>79.010467379999994</v>
      </c>
      <c r="G298" s="87">
        <v>197.52616843999999</v>
      </c>
      <c r="H298" s="87">
        <v>395.05233687999998</v>
      </c>
      <c r="I298" s="87">
        <v>0</v>
      </c>
      <c r="J298" s="87">
        <v>434.55757057</v>
      </c>
      <c r="K298" s="87">
        <v>513.56803793999995</v>
      </c>
      <c r="L298" s="87">
        <v>592.57850531999998</v>
      </c>
    </row>
    <row r="299" spans="1:12" ht="12.75" customHeight="1" x14ac:dyDescent="0.2">
      <c r="A299" s="86" t="s">
        <v>163</v>
      </c>
      <c r="B299" s="86">
        <v>2</v>
      </c>
      <c r="C299" s="87">
        <v>844.27550033</v>
      </c>
      <c r="D299" s="87">
        <v>839.91362939999999</v>
      </c>
      <c r="E299" s="87">
        <v>0</v>
      </c>
      <c r="F299" s="87">
        <v>83.991362940000002</v>
      </c>
      <c r="G299" s="87">
        <v>209.97840735</v>
      </c>
      <c r="H299" s="87">
        <v>419.9568147</v>
      </c>
      <c r="I299" s="87">
        <v>0</v>
      </c>
      <c r="J299" s="87">
        <v>461.95249617000002</v>
      </c>
      <c r="K299" s="87">
        <v>545.94385910999995</v>
      </c>
      <c r="L299" s="87">
        <v>629.93522204999999</v>
      </c>
    </row>
    <row r="300" spans="1:12" ht="12.75" customHeight="1" x14ac:dyDescent="0.2">
      <c r="A300" s="86" t="s">
        <v>163</v>
      </c>
      <c r="B300" s="86">
        <v>3</v>
      </c>
      <c r="C300" s="87">
        <v>864.56525139999997</v>
      </c>
      <c r="D300" s="87">
        <v>860.05930722999994</v>
      </c>
      <c r="E300" s="87">
        <v>0</v>
      </c>
      <c r="F300" s="87">
        <v>86.005930719999995</v>
      </c>
      <c r="G300" s="87">
        <v>215.01482680999999</v>
      </c>
      <c r="H300" s="87">
        <v>430.02965361999998</v>
      </c>
      <c r="I300" s="87">
        <v>0</v>
      </c>
      <c r="J300" s="87">
        <v>473.03261898</v>
      </c>
      <c r="K300" s="87">
        <v>559.03854969999998</v>
      </c>
      <c r="L300" s="87">
        <v>645.04448042000001</v>
      </c>
    </row>
    <row r="301" spans="1:12" ht="12.75" customHeight="1" x14ac:dyDescent="0.2">
      <c r="A301" s="86" t="s">
        <v>163</v>
      </c>
      <c r="B301" s="86">
        <v>4</v>
      </c>
      <c r="C301" s="87">
        <v>901.42064949999997</v>
      </c>
      <c r="D301" s="87">
        <v>896.82156454999995</v>
      </c>
      <c r="E301" s="87">
        <v>0</v>
      </c>
      <c r="F301" s="87">
        <v>89.682156460000002</v>
      </c>
      <c r="G301" s="87">
        <v>224.20539113999999</v>
      </c>
      <c r="H301" s="87">
        <v>448.41078227999998</v>
      </c>
      <c r="I301" s="87">
        <v>0</v>
      </c>
      <c r="J301" s="87">
        <v>493.25186050000002</v>
      </c>
      <c r="K301" s="87">
        <v>582.93401696000001</v>
      </c>
      <c r="L301" s="87">
        <v>672.61617340999999</v>
      </c>
    </row>
    <row r="302" spans="1:12" ht="12.75" customHeight="1" x14ac:dyDescent="0.2">
      <c r="A302" s="86" t="s">
        <v>163</v>
      </c>
      <c r="B302" s="86">
        <v>5</v>
      </c>
      <c r="C302" s="87">
        <v>894.46085906999997</v>
      </c>
      <c r="D302" s="87">
        <v>890.26597067</v>
      </c>
      <c r="E302" s="87">
        <v>0</v>
      </c>
      <c r="F302" s="87">
        <v>89.026597069999994</v>
      </c>
      <c r="G302" s="87">
        <v>222.56649267</v>
      </c>
      <c r="H302" s="87">
        <v>445.13298534</v>
      </c>
      <c r="I302" s="87">
        <v>0</v>
      </c>
      <c r="J302" s="87">
        <v>489.64628386999999</v>
      </c>
      <c r="K302" s="87">
        <v>578.67288094000003</v>
      </c>
      <c r="L302" s="87">
        <v>667.699478</v>
      </c>
    </row>
    <row r="303" spans="1:12" ht="12.75" customHeight="1" x14ac:dyDescent="0.2">
      <c r="A303" s="86" t="s">
        <v>163</v>
      </c>
      <c r="B303" s="86">
        <v>6</v>
      </c>
      <c r="C303" s="87">
        <v>896.89445526999998</v>
      </c>
      <c r="D303" s="87">
        <v>892.42932367000003</v>
      </c>
      <c r="E303" s="87">
        <v>0</v>
      </c>
      <c r="F303" s="87">
        <v>89.242932370000005</v>
      </c>
      <c r="G303" s="87">
        <v>223.10733092000001</v>
      </c>
      <c r="H303" s="87">
        <v>446.21466184000002</v>
      </c>
      <c r="I303" s="87">
        <v>0</v>
      </c>
      <c r="J303" s="87">
        <v>490.83612801999999</v>
      </c>
      <c r="K303" s="87">
        <v>580.07906039</v>
      </c>
      <c r="L303" s="87">
        <v>669.32199275000005</v>
      </c>
    </row>
    <row r="304" spans="1:12" ht="12.75" customHeight="1" x14ac:dyDescent="0.2">
      <c r="A304" s="86" t="s">
        <v>163</v>
      </c>
      <c r="B304" s="86">
        <v>7</v>
      </c>
      <c r="C304" s="87">
        <v>878.49807154999996</v>
      </c>
      <c r="D304" s="87">
        <v>874.25297092999995</v>
      </c>
      <c r="E304" s="87">
        <v>0</v>
      </c>
      <c r="F304" s="87">
        <v>87.425297090000001</v>
      </c>
      <c r="G304" s="87">
        <v>218.56324273000001</v>
      </c>
      <c r="H304" s="87">
        <v>437.12648546999998</v>
      </c>
      <c r="I304" s="87">
        <v>0</v>
      </c>
      <c r="J304" s="87">
        <v>480.83913401000001</v>
      </c>
      <c r="K304" s="87">
        <v>568.26443110000002</v>
      </c>
      <c r="L304" s="87">
        <v>655.68972819999999</v>
      </c>
    </row>
    <row r="305" spans="1:12" ht="12.75" customHeight="1" x14ac:dyDescent="0.2">
      <c r="A305" s="86" t="s">
        <v>163</v>
      </c>
      <c r="B305" s="86">
        <v>8</v>
      </c>
      <c r="C305" s="87">
        <v>888.11176178000005</v>
      </c>
      <c r="D305" s="87">
        <v>883.91566866999995</v>
      </c>
      <c r="E305" s="87">
        <v>0</v>
      </c>
      <c r="F305" s="87">
        <v>88.391566870000005</v>
      </c>
      <c r="G305" s="87">
        <v>220.97891716999999</v>
      </c>
      <c r="H305" s="87">
        <v>441.95783433999998</v>
      </c>
      <c r="I305" s="87">
        <v>0</v>
      </c>
      <c r="J305" s="87">
        <v>486.15361776999998</v>
      </c>
      <c r="K305" s="87">
        <v>574.54518464</v>
      </c>
      <c r="L305" s="87">
        <v>662.93675150000001</v>
      </c>
    </row>
    <row r="306" spans="1:12" ht="12.75" customHeight="1" x14ac:dyDescent="0.2">
      <c r="A306" s="86" t="s">
        <v>163</v>
      </c>
      <c r="B306" s="86">
        <v>9</v>
      </c>
      <c r="C306" s="87">
        <v>848.37387303000003</v>
      </c>
      <c r="D306" s="87">
        <v>844.30594991999999</v>
      </c>
      <c r="E306" s="87">
        <v>0</v>
      </c>
      <c r="F306" s="87">
        <v>84.430594990000003</v>
      </c>
      <c r="G306" s="87">
        <v>211.07648748</v>
      </c>
      <c r="H306" s="87">
        <v>422.15297495999999</v>
      </c>
      <c r="I306" s="87">
        <v>0</v>
      </c>
      <c r="J306" s="87">
        <v>464.36827246000001</v>
      </c>
      <c r="K306" s="87">
        <v>548.79886744999999</v>
      </c>
      <c r="L306" s="87">
        <v>633.22946244000002</v>
      </c>
    </row>
    <row r="307" spans="1:12" ht="12.75" customHeight="1" x14ac:dyDescent="0.2">
      <c r="A307" s="86" t="s">
        <v>163</v>
      </c>
      <c r="B307" s="86">
        <v>10</v>
      </c>
      <c r="C307" s="87">
        <v>789.15804857000001</v>
      </c>
      <c r="D307" s="87">
        <v>785.37478183999997</v>
      </c>
      <c r="E307" s="87">
        <v>0</v>
      </c>
      <c r="F307" s="87">
        <v>78.537478179999994</v>
      </c>
      <c r="G307" s="87">
        <v>196.34369545999999</v>
      </c>
      <c r="H307" s="87">
        <v>392.68739091999998</v>
      </c>
      <c r="I307" s="87">
        <v>0</v>
      </c>
      <c r="J307" s="87">
        <v>431.95613000999998</v>
      </c>
      <c r="K307" s="87">
        <v>510.49360819999998</v>
      </c>
      <c r="L307" s="87">
        <v>589.03108638000003</v>
      </c>
    </row>
    <row r="308" spans="1:12" ht="12.75" customHeight="1" x14ac:dyDescent="0.2">
      <c r="A308" s="86" t="s">
        <v>163</v>
      </c>
      <c r="B308" s="86">
        <v>11</v>
      </c>
      <c r="C308" s="87">
        <v>679.49230613999998</v>
      </c>
      <c r="D308" s="87">
        <v>676.35090693999996</v>
      </c>
      <c r="E308" s="87">
        <v>0</v>
      </c>
      <c r="F308" s="87">
        <v>67.635090689999998</v>
      </c>
      <c r="G308" s="87">
        <v>169.08772673999999</v>
      </c>
      <c r="H308" s="87">
        <v>338.17545346999998</v>
      </c>
      <c r="I308" s="87">
        <v>0</v>
      </c>
      <c r="J308" s="87">
        <v>371.99299882000003</v>
      </c>
      <c r="K308" s="87">
        <v>439.62808951</v>
      </c>
      <c r="L308" s="87">
        <v>507.26318020999997</v>
      </c>
    </row>
    <row r="309" spans="1:12" ht="12.75" customHeight="1" x14ac:dyDescent="0.2">
      <c r="A309" s="86" t="s">
        <v>163</v>
      </c>
      <c r="B309" s="86">
        <v>12</v>
      </c>
      <c r="C309" s="87">
        <v>644.04596271000003</v>
      </c>
      <c r="D309" s="87">
        <v>641.02657408000005</v>
      </c>
      <c r="E309" s="87">
        <v>0</v>
      </c>
      <c r="F309" s="87">
        <v>64.102657410000006</v>
      </c>
      <c r="G309" s="87">
        <v>160.25664352000001</v>
      </c>
      <c r="H309" s="87">
        <v>320.51328704000002</v>
      </c>
      <c r="I309" s="87">
        <v>0</v>
      </c>
      <c r="J309" s="87">
        <v>352.56461574000002</v>
      </c>
      <c r="K309" s="87">
        <v>416.66727315000003</v>
      </c>
      <c r="L309" s="87">
        <v>480.76993055999998</v>
      </c>
    </row>
    <row r="310" spans="1:12" ht="12.75" customHeight="1" x14ac:dyDescent="0.2">
      <c r="A310" s="86" t="s">
        <v>163</v>
      </c>
      <c r="B310" s="86">
        <v>13</v>
      </c>
      <c r="C310" s="87">
        <v>649.27640756999995</v>
      </c>
      <c r="D310" s="87">
        <v>645.90127816999996</v>
      </c>
      <c r="E310" s="87">
        <v>0</v>
      </c>
      <c r="F310" s="87">
        <v>64.590127820000006</v>
      </c>
      <c r="G310" s="87">
        <v>161.47531953999999</v>
      </c>
      <c r="H310" s="87">
        <v>322.95063908999998</v>
      </c>
      <c r="I310" s="87">
        <v>0</v>
      </c>
      <c r="J310" s="87">
        <v>355.24570298999998</v>
      </c>
      <c r="K310" s="87">
        <v>419.83583081</v>
      </c>
      <c r="L310" s="87">
        <v>484.42595863000003</v>
      </c>
    </row>
    <row r="311" spans="1:12" ht="12.75" customHeight="1" x14ac:dyDescent="0.2">
      <c r="A311" s="86" t="s">
        <v>163</v>
      </c>
      <c r="B311" s="86">
        <v>14</v>
      </c>
      <c r="C311" s="87">
        <v>656.96173693000003</v>
      </c>
      <c r="D311" s="87">
        <v>653.55394242</v>
      </c>
      <c r="E311" s="87">
        <v>0</v>
      </c>
      <c r="F311" s="87">
        <v>65.355394239999995</v>
      </c>
      <c r="G311" s="87">
        <v>163.38848561</v>
      </c>
      <c r="H311" s="87">
        <v>326.77697121</v>
      </c>
      <c r="I311" s="87">
        <v>0</v>
      </c>
      <c r="J311" s="87">
        <v>359.45466833</v>
      </c>
      <c r="K311" s="87">
        <v>424.81006257000001</v>
      </c>
      <c r="L311" s="87">
        <v>490.16545681999997</v>
      </c>
    </row>
    <row r="312" spans="1:12" ht="12.75" customHeight="1" x14ac:dyDescent="0.2">
      <c r="A312" s="86" t="s">
        <v>163</v>
      </c>
      <c r="B312" s="86">
        <v>15</v>
      </c>
      <c r="C312" s="87">
        <v>660.94486656000004</v>
      </c>
      <c r="D312" s="87">
        <v>657.55175050000003</v>
      </c>
      <c r="E312" s="87">
        <v>0</v>
      </c>
      <c r="F312" s="87">
        <v>65.755175050000005</v>
      </c>
      <c r="G312" s="87">
        <v>164.38793763000001</v>
      </c>
      <c r="H312" s="87">
        <v>328.77587525000001</v>
      </c>
      <c r="I312" s="87">
        <v>0</v>
      </c>
      <c r="J312" s="87">
        <v>361.65346277999998</v>
      </c>
      <c r="K312" s="87">
        <v>427.40863782999998</v>
      </c>
      <c r="L312" s="87">
        <v>493.16381288000002</v>
      </c>
    </row>
    <row r="313" spans="1:12" ht="12.75" customHeight="1" x14ac:dyDescent="0.2">
      <c r="A313" s="86" t="s">
        <v>163</v>
      </c>
      <c r="B313" s="86">
        <v>16</v>
      </c>
      <c r="C313" s="87">
        <v>654.96508013000005</v>
      </c>
      <c r="D313" s="87">
        <v>651.35174121</v>
      </c>
      <c r="E313" s="87">
        <v>0</v>
      </c>
      <c r="F313" s="87">
        <v>65.135174120000002</v>
      </c>
      <c r="G313" s="87">
        <v>162.8379353</v>
      </c>
      <c r="H313" s="87">
        <v>325.67587061</v>
      </c>
      <c r="I313" s="87">
        <v>0</v>
      </c>
      <c r="J313" s="87">
        <v>358.24345767</v>
      </c>
      <c r="K313" s="87">
        <v>423.37863178999999</v>
      </c>
      <c r="L313" s="87">
        <v>488.51380590999997</v>
      </c>
    </row>
    <row r="314" spans="1:12" ht="12.75" customHeight="1" x14ac:dyDescent="0.2">
      <c r="A314" s="86" t="s">
        <v>163</v>
      </c>
      <c r="B314" s="86">
        <v>17</v>
      </c>
      <c r="C314" s="87">
        <v>669.20369036</v>
      </c>
      <c r="D314" s="87">
        <v>665.67580776</v>
      </c>
      <c r="E314" s="87">
        <v>0</v>
      </c>
      <c r="F314" s="87">
        <v>66.56758078</v>
      </c>
      <c r="G314" s="87">
        <v>166.41895194</v>
      </c>
      <c r="H314" s="87">
        <v>332.83790388</v>
      </c>
      <c r="I314" s="87">
        <v>0</v>
      </c>
      <c r="J314" s="87">
        <v>366.12169426999998</v>
      </c>
      <c r="K314" s="87">
        <v>432.68927503999998</v>
      </c>
      <c r="L314" s="87">
        <v>499.25685582</v>
      </c>
    </row>
    <row r="315" spans="1:12" ht="12.75" customHeight="1" x14ac:dyDescent="0.2">
      <c r="A315" s="86" t="s">
        <v>163</v>
      </c>
      <c r="B315" s="86">
        <v>18</v>
      </c>
      <c r="C315" s="87">
        <v>664.60580501000004</v>
      </c>
      <c r="D315" s="87">
        <v>661.37485063999998</v>
      </c>
      <c r="E315" s="87">
        <v>0</v>
      </c>
      <c r="F315" s="87">
        <v>66.137485060000003</v>
      </c>
      <c r="G315" s="87">
        <v>165.34371265999999</v>
      </c>
      <c r="H315" s="87">
        <v>330.68742531999999</v>
      </c>
      <c r="I315" s="87">
        <v>0</v>
      </c>
      <c r="J315" s="87">
        <v>363.75616785</v>
      </c>
      <c r="K315" s="87">
        <v>429.89365292000002</v>
      </c>
      <c r="L315" s="87">
        <v>496.03113797999998</v>
      </c>
    </row>
    <row r="316" spans="1:12" ht="12.75" customHeight="1" x14ac:dyDescent="0.2">
      <c r="A316" s="86" t="s">
        <v>163</v>
      </c>
      <c r="B316" s="86">
        <v>19</v>
      </c>
      <c r="C316" s="87">
        <v>676.43954312999995</v>
      </c>
      <c r="D316" s="87">
        <v>673.30616827999995</v>
      </c>
      <c r="E316" s="87">
        <v>0</v>
      </c>
      <c r="F316" s="87">
        <v>67.330616829999997</v>
      </c>
      <c r="G316" s="87">
        <v>168.32654206999999</v>
      </c>
      <c r="H316" s="87">
        <v>336.65308413999998</v>
      </c>
      <c r="I316" s="87">
        <v>0</v>
      </c>
      <c r="J316" s="87">
        <v>370.31839255</v>
      </c>
      <c r="K316" s="87">
        <v>437.64900938</v>
      </c>
      <c r="L316" s="87">
        <v>504.97962620999999</v>
      </c>
    </row>
    <row r="317" spans="1:12" ht="12.75" customHeight="1" x14ac:dyDescent="0.2">
      <c r="A317" s="86" t="s">
        <v>163</v>
      </c>
      <c r="B317" s="86">
        <v>20</v>
      </c>
      <c r="C317" s="87">
        <v>688.14657316</v>
      </c>
      <c r="D317" s="87">
        <v>685.05049157999997</v>
      </c>
      <c r="E317" s="87">
        <v>0</v>
      </c>
      <c r="F317" s="87">
        <v>68.505049159999999</v>
      </c>
      <c r="G317" s="87">
        <v>171.2626229</v>
      </c>
      <c r="H317" s="87">
        <v>342.52524578999999</v>
      </c>
      <c r="I317" s="87">
        <v>0</v>
      </c>
      <c r="J317" s="87">
        <v>376.77777036999998</v>
      </c>
      <c r="K317" s="87">
        <v>445.28281952999998</v>
      </c>
      <c r="L317" s="87">
        <v>513.78786868999998</v>
      </c>
    </row>
    <row r="318" spans="1:12" ht="12.75" customHeight="1" x14ac:dyDescent="0.2">
      <c r="A318" s="86" t="s">
        <v>163</v>
      </c>
      <c r="B318" s="86">
        <v>21</v>
      </c>
      <c r="C318" s="87">
        <v>713.97011971999996</v>
      </c>
      <c r="D318" s="87">
        <v>710.63756563000004</v>
      </c>
      <c r="E318" s="87">
        <v>0</v>
      </c>
      <c r="F318" s="87">
        <v>71.063756560000002</v>
      </c>
      <c r="G318" s="87">
        <v>177.65939141000001</v>
      </c>
      <c r="H318" s="87">
        <v>355.31878282000002</v>
      </c>
      <c r="I318" s="87">
        <v>0</v>
      </c>
      <c r="J318" s="87">
        <v>390.85066110000002</v>
      </c>
      <c r="K318" s="87">
        <v>461.91441766000003</v>
      </c>
      <c r="L318" s="87">
        <v>532.97817422000003</v>
      </c>
    </row>
    <row r="319" spans="1:12" ht="12.75" customHeight="1" x14ac:dyDescent="0.2">
      <c r="A319" s="86" t="s">
        <v>163</v>
      </c>
      <c r="B319" s="86">
        <v>22</v>
      </c>
      <c r="C319" s="87">
        <v>768.47974150000005</v>
      </c>
      <c r="D319" s="87">
        <v>764.81737152999995</v>
      </c>
      <c r="E319" s="87">
        <v>0</v>
      </c>
      <c r="F319" s="87">
        <v>76.481737150000001</v>
      </c>
      <c r="G319" s="87">
        <v>191.20434288000001</v>
      </c>
      <c r="H319" s="87">
        <v>382.40868576999998</v>
      </c>
      <c r="I319" s="87">
        <v>0</v>
      </c>
      <c r="J319" s="87">
        <v>420.64955434000001</v>
      </c>
      <c r="K319" s="87">
        <v>497.13129149000002</v>
      </c>
      <c r="L319" s="87">
        <v>573.61302865000005</v>
      </c>
    </row>
    <row r="320" spans="1:12" ht="12.75" customHeight="1" x14ac:dyDescent="0.2">
      <c r="A320" s="86" t="s">
        <v>163</v>
      </c>
      <c r="B320" s="86">
        <v>23</v>
      </c>
      <c r="C320" s="87">
        <v>801.88176236000004</v>
      </c>
      <c r="D320" s="87">
        <v>798.29359520000003</v>
      </c>
      <c r="E320" s="87">
        <v>0</v>
      </c>
      <c r="F320" s="87">
        <v>79.829359519999997</v>
      </c>
      <c r="G320" s="87">
        <v>199.57339880000001</v>
      </c>
      <c r="H320" s="87">
        <v>399.14679760000001</v>
      </c>
      <c r="I320" s="87">
        <v>0</v>
      </c>
      <c r="J320" s="87">
        <v>439.06147736000003</v>
      </c>
      <c r="K320" s="87">
        <v>518.89083688000005</v>
      </c>
      <c r="L320" s="87">
        <v>598.72019639999996</v>
      </c>
    </row>
    <row r="321" spans="1:12" ht="12.75" customHeight="1" x14ac:dyDescent="0.2">
      <c r="A321" s="86" t="s">
        <v>163</v>
      </c>
      <c r="B321" s="86">
        <v>24</v>
      </c>
      <c r="C321" s="87">
        <v>842.51919674999999</v>
      </c>
      <c r="D321" s="87">
        <v>838.73902153999995</v>
      </c>
      <c r="E321" s="87">
        <v>0</v>
      </c>
      <c r="F321" s="87">
        <v>83.873902150000006</v>
      </c>
      <c r="G321" s="87">
        <v>209.68475538999999</v>
      </c>
      <c r="H321" s="87">
        <v>419.36951076999998</v>
      </c>
      <c r="I321" s="87">
        <v>0</v>
      </c>
      <c r="J321" s="87">
        <v>461.30646185000001</v>
      </c>
      <c r="K321" s="87">
        <v>545.18036400000005</v>
      </c>
      <c r="L321" s="87">
        <v>629.05426616</v>
      </c>
    </row>
    <row r="322" spans="1:12" ht="12.75" customHeight="1" x14ac:dyDescent="0.2">
      <c r="A322" s="86" t="s">
        <v>164</v>
      </c>
      <c r="B322" s="86">
        <v>1</v>
      </c>
      <c r="C322" s="87">
        <v>753.14243821000002</v>
      </c>
      <c r="D322" s="87">
        <v>749.67481391000001</v>
      </c>
      <c r="E322" s="87">
        <v>0</v>
      </c>
      <c r="F322" s="87">
        <v>74.967481390000003</v>
      </c>
      <c r="G322" s="87">
        <v>187.41870348</v>
      </c>
      <c r="H322" s="87">
        <v>374.83740696000001</v>
      </c>
      <c r="I322" s="87">
        <v>0</v>
      </c>
      <c r="J322" s="87">
        <v>412.32114765</v>
      </c>
      <c r="K322" s="87">
        <v>487.28862903999999</v>
      </c>
      <c r="L322" s="87">
        <v>562.25611043000004</v>
      </c>
    </row>
    <row r="323" spans="1:12" ht="12.75" customHeight="1" x14ac:dyDescent="0.2">
      <c r="A323" s="86" t="s">
        <v>164</v>
      </c>
      <c r="B323" s="86">
        <v>2</v>
      </c>
      <c r="C323" s="87">
        <v>846.04806417999998</v>
      </c>
      <c r="D323" s="87">
        <v>842.17112076000001</v>
      </c>
      <c r="E323" s="87">
        <v>0</v>
      </c>
      <c r="F323" s="87">
        <v>84.217112080000007</v>
      </c>
      <c r="G323" s="87">
        <v>210.54278019</v>
      </c>
      <c r="H323" s="87">
        <v>421.08556038</v>
      </c>
      <c r="I323" s="87">
        <v>0</v>
      </c>
      <c r="J323" s="87">
        <v>463.19411642</v>
      </c>
      <c r="K323" s="87">
        <v>547.41122848999998</v>
      </c>
      <c r="L323" s="87">
        <v>631.62834056999998</v>
      </c>
    </row>
    <row r="324" spans="1:12" ht="12.75" customHeight="1" x14ac:dyDescent="0.2">
      <c r="A324" s="86" t="s">
        <v>164</v>
      </c>
      <c r="B324" s="86">
        <v>3</v>
      </c>
      <c r="C324" s="87">
        <v>829.97080105999999</v>
      </c>
      <c r="D324" s="87">
        <v>826.13938609000002</v>
      </c>
      <c r="E324" s="87">
        <v>0</v>
      </c>
      <c r="F324" s="87">
        <v>82.613938610000005</v>
      </c>
      <c r="G324" s="87">
        <v>206.53484652</v>
      </c>
      <c r="H324" s="87">
        <v>413.06969305000001</v>
      </c>
      <c r="I324" s="87">
        <v>0</v>
      </c>
      <c r="J324" s="87">
        <v>454.37666235</v>
      </c>
      <c r="K324" s="87">
        <v>536.99060096000005</v>
      </c>
      <c r="L324" s="87">
        <v>619.60453957000004</v>
      </c>
    </row>
    <row r="325" spans="1:12" ht="12.75" customHeight="1" x14ac:dyDescent="0.2">
      <c r="A325" s="86" t="s">
        <v>164</v>
      </c>
      <c r="B325" s="86">
        <v>4</v>
      </c>
      <c r="C325" s="87">
        <v>826.26474615999996</v>
      </c>
      <c r="D325" s="87">
        <v>822.49814919999994</v>
      </c>
      <c r="E325" s="87">
        <v>0</v>
      </c>
      <c r="F325" s="87">
        <v>82.249814920000006</v>
      </c>
      <c r="G325" s="87">
        <v>205.62453729999999</v>
      </c>
      <c r="H325" s="87">
        <v>411.24907459999997</v>
      </c>
      <c r="I325" s="87">
        <v>0</v>
      </c>
      <c r="J325" s="87">
        <v>452.37398206</v>
      </c>
      <c r="K325" s="87">
        <v>534.62379697999995</v>
      </c>
      <c r="L325" s="87">
        <v>616.87361190000001</v>
      </c>
    </row>
    <row r="326" spans="1:12" ht="12.75" customHeight="1" x14ac:dyDescent="0.2">
      <c r="A326" s="86" t="s">
        <v>164</v>
      </c>
      <c r="B326" s="86">
        <v>5</v>
      </c>
      <c r="C326" s="87">
        <v>844.70657884000002</v>
      </c>
      <c r="D326" s="87">
        <v>840.86201274999996</v>
      </c>
      <c r="E326" s="87">
        <v>0</v>
      </c>
      <c r="F326" s="87">
        <v>84.086201279999997</v>
      </c>
      <c r="G326" s="87">
        <v>210.21550318999999</v>
      </c>
      <c r="H326" s="87">
        <v>420.43100637999999</v>
      </c>
      <c r="I326" s="87">
        <v>0</v>
      </c>
      <c r="J326" s="87">
        <v>462.47410701000001</v>
      </c>
      <c r="K326" s="87">
        <v>546.56030828999997</v>
      </c>
      <c r="L326" s="87">
        <v>630.64650956000003</v>
      </c>
    </row>
    <row r="327" spans="1:12" ht="12.75" customHeight="1" x14ac:dyDescent="0.2">
      <c r="A327" s="86" t="s">
        <v>164</v>
      </c>
      <c r="B327" s="86">
        <v>6</v>
      </c>
      <c r="C327" s="87">
        <v>841.58639753</v>
      </c>
      <c r="D327" s="87">
        <v>837.76182739000001</v>
      </c>
      <c r="E327" s="87">
        <v>0</v>
      </c>
      <c r="F327" s="87">
        <v>83.776182739999996</v>
      </c>
      <c r="G327" s="87">
        <v>209.44045685</v>
      </c>
      <c r="H327" s="87">
        <v>418.88091370000001</v>
      </c>
      <c r="I327" s="87">
        <v>0</v>
      </c>
      <c r="J327" s="87">
        <v>460.76900505999998</v>
      </c>
      <c r="K327" s="87">
        <v>544.54518780000001</v>
      </c>
      <c r="L327" s="87">
        <v>628.32137053999998</v>
      </c>
    </row>
    <row r="328" spans="1:12" ht="12.75" customHeight="1" x14ac:dyDescent="0.2">
      <c r="A328" s="86" t="s">
        <v>164</v>
      </c>
      <c r="B328" s="86">
        <v>7</v>
      </c>
      <c r="C328" s="87">
        <v>848.77981160000002</v>
      </c>
      <c r="D328" s="87">
        <v>844.78665798999998</v>
      </c>
      <c r="E328" s="87">
        <v>0</v>
      </c>
      <c r="F328" s="87">
        <v>84.478665800000002</v>
      </c>
      <c r="G328" s="87">
        <v>211.1966645</v>
      </c>
      <c r="H328" s="87">
        <v>422.39332899999999</v>
      </c>
      <c r="I328" s="87">
        <v>0</v>
      </c>
      <c r="J328" s="87">
        <v>464.63266189000001</v>
      </c>
      <c r="K328" s="87">
        <v>549.11132769000005</v>
      </c>
      <c r="L328" s="87">
        <v>633.58999348999998</v>
      </c>
    </row>
    <row r="329" spans="1:12" ht="12.75" customHeight="1" x14ac:dyDescent="0.2">
      <c r="A329" s="86" t="s">
        <v>164</v>
      </c>
      <c r="B329" s="86">
        <v>8</v>
      </c>
      <c r="C329" s="87">
        <v>805.56461907000005</v>
      </c>
      <c r="D329" s="87">
        <v>801.68714252999996</v>
      </c>
      <c r="E329" s="87">
        <v>0</v>
      </c>
      <c r="F329" s="87">
        <v>80.168714249999994</v>
      </c>
      <c r="G329" s="87">
        <v>200.42178562999999</v>
      </c>
      <c r="H329" s="87">
        <v>400.84357126999998</v>
      </c>
      <c r="I329" s="87">
        <v>0</v>
      </c>
      <c r="J329" s="87">
        <v>440.92792838999998</v>
      </c>
      <c r="K329" s="87">
        <v>521.09664264000003</v>
      </c>
      <c r="L329" s="87">
        <v>601.26535690000003</v>
      </c>
    </row>
    <row r="330" spans="1:12" ht="12.75" customHeight="1" x14ac:dyDescent="0.2">
      <c r="A330" s="86" t="s">
        <v>164</v>
      </c>
      <c r="B330" s="86">
        <v>9</v>
      </c>
      <c r="C330" s="87">
        <v>757.99607250999998</v>
      </c>
      <c r="D330" s="87">
        <v>754.37125490000005</v>
      </c>
      <c r="E330" s="87">
        <v>0</v>
      </c>
      <c r="F330" s="87">
        <v>75.43712549</v>
      </c>
      <c r="G330" s="87">
        <v>188.59281372999999</v>
      </c>
      <c r="H330" s="87">
        <v>377.18562745000003</v>
      </c>
      <c r="I330" s="87">
        <v>0</v>
      </c>
      <c r="J330" s="87">
        <v>414.90419020000002</v>
      </c>
      <c r="K330" s="87">
        <v>490.34131568999999</v>
      </c>
      <c r="L330" s="87">
        <v>565.77844117999996</v>
      </c>
    </row>
    <row r="331" spans="1:12" ht="12.75" customHeight="1" x14ac:dyDescent="0.2">
      <c r="A331" s="86" t="s">
        <v>164</v>
      </c>
      <c r="B331" s="86">
        <v>10</v>
      </c>
      <c r="C331" s="87">
        <v>758.05316176999997</v>
      </c>
      <c r="D331" s="87">
        <v>753.69968813000003</v>
      </c>
      <c r="E331" s="87">
        <v>0</v>
      </c>
      <c r="F331" s="87">
        <v>75.369968810000003</v>
      </c>
      <c r="G331" s="87">
        <v>188.42492203</v>
      </c>
      <c r="H331" s="87">
        <v>376.84984407000002</v>
      </c>
      <c r="I331" s="87">
        <v>0</v>
      </c>
      <c r="J331" s="87">
        <v>414.53482846999998</v>
      </c>
      <c r="K331" s="87">
        <v>489.90479728000003</v>
      </c>
      <c r="L331" s="87">
        <v>565.27476609999997</v>
      </c>
    </row>
    <row r="332" spans="1:12" ht="12.75" customHeight="1" x14ac:dyDescent="0.2">
      <c r="A332" s="86" t="s">
        <v>164</v>
      </c>
      <c r="B332" s="86">
        <v>11</v>
      </c>
      <c r="C332" s="87">
        <v>731.84780761000002</v>
      </c>
      <c r="D332" s="87">
        <v>727.66851776999999</v>
      </c>
      <c r="E332" s="87">
        <v>0</v>
      </c>
      <c r="F332" s="87">
        <v>72.766851779999996</v>
      </c>
      <c r="G332" s="87">
        <v>181.91712944</v>
      </c>
      <c r="H332" s="87">
        <v>363.83425889</v>
      </c>
      <c r="I332" s="87">
        <v>0</v>
      </c>
      <c r="J332" s="87">
        <v>400.21768477000001</v>
      </c>
      <c r="K332" s="87">
        <v>472.98453654999997</v>
      </c>
      <c r="L332" s="87">
        <v>545.75138833000005</v>
      </c>
    </row>
    <row r="333" spans="1:12" ht="12.75" customHeight="1" x14ac:dyDescent="0.2">
      <c r="A333" s="86" t="s">
        <v>164</v>
      </c>
      <c r="B333" s="86">
        <v>12</v>
      </c>
      <c r="C333" s="87">
        <v>697.44775919000006</v>
      </c>
      <c r="D333" s="87">
        <v>693.38043908999998</v>
      </c>
      <c r="E333" s="87">
        <v>0</v>
      </c>
      <c r="F333" s="87">
        <v>69.338043909999996</v>
      </c>
      <c r="G333" s="87">
        <v>173.34510976999999</v>
      </c>
      <c r="H333" s="87">
        <v>346.69021954999999</v>
      </c>
      <c r="I333" s="87">
        <v>0</v>
      </c>
      <c r="J333" s="87">
        <v>381.3592415</v>
      </c>
      <c r="K333" s="87">
        <v>450.69728541000001</v>
      </c>
      <c r="L333" s="87">
        <v>520.03532931999996</v>
      </c>
    </row>
    <row r="334" spans="1:12" ht="12.75" customHeight="1" x14ac:dyDescent="0.2">
      <c r="A334" s="86" t="s">
        <v>164</v>
      </c>
      <c r="B334" s="86">
        <v>13</v>
      </c>
      <c r="C334" s="87">
        <v>697.15775222000002</v>
      </c>
      <c r="D334" s="87">
        <v>692.87934932999997</v>
      </c>
      <c r="E334" s="87">
        <v>0</v>
      </c>
      <c r="F334" s="87">
        <v>69.287934930000006</v>
      </c>
      <c r="G334" s="87">
        <v>173.21983732999999</v>
      </c>
      <c r="H334" s="87">
        <v>346.43967466999999</v>
      </c>
      <c r="I334" s="87">
        <v>0</v>
      </c>
      <c r="J334" s="87">
        <v>381.08364212999999</v>
      </c>
      <c r="K334" s="87">
        <v>450.37157705999999</v>
      </c>
      <c r="L334" s="87">
        <v>519.65951199999995</v>
      </c>
    </row>
    <row r="335" spans="1:12" ht="12.75" customHeight="1" x14ac:dyDescent="0.2">
      <c r="A335" s="86" t="s">
        <v>164</v>
      </c>
      <c r="B335" s="86">
        <v>14</v>
      </c>
      <c r="C335" s="87">
        <v>695.97446461000004</v>
      </c>
      <c r="D335" s="87">
        <v>690.82353512999998</v>
      </c>
      <c r="E335" s="87">
        <v>0</v>
      </c>
      <c r="F335" s="87">
        <v>69.082353510000004</v>
      </c>
      <c r="G335" s="87">
        <v>172.70588377999999</v>
      </c>
      <c r="H335" s="87">
        <v>345.41176756999999</v>
      </c>
      <c r="I335" s="87">
        <v>0</v>
      </c>
      <c r="J335" s="87">
        <v>379.95294431999997</v>
      </c>
      <c r="K335" s="87">
        <v>449.03529782999999</v>
      </c>
      <c r="L335" s="87">
        <v>518.11765134999996</v>
      </c>
    </row>
    <row r="336" spans="1:12" ht="12.75" customHeight="1" x14ac:dyDescent="0.2">
      <c r="A336" s="86" t="s">
        <v>164</v>
      </c>
      <c r="B336" s="86">
        <v>15</v>
      </c>
      <c r="C336" s="87">
        <v>700.50480564999998</v>
      </c>
      <c r="D336" s="87">
        <v>695.14902842000004</v>
      </c>
      <c r="E336" s="87">
        <v>0</v>
      </c>
      <c r="F336" s="87">
        <v>69.514902840000005</v>
      </c>
      <c r="G336" s="87">
        <v>173.78725711000001</v>
      </c>
      <c r="H336" s="87">
        <v>347.57451421000002</v>
      </c>
      <c r="I336" s="87">
        <v>0</v>
      </c>
      <c r="J336" s="87">
        <v>382.33196563000001</v>
      </c>
      <c r="K336" s="87">
        <v>451.84686847</v>
      </c>
      <c r="L336" s="87">
        <v>521.36177132</v>
      </c>
    </row>
    <row r="337" spans="1:12" ht="12.75" customHeight="1" x14ac:dyDescent="0.2">
      <c r="A337" s="86" t="s">
        <v>164</v>
      </c>
      <c r="B337" s="86">
        <v>16</v>
      </c>
      <c r="C337" s="87">
        <v>696.59972213000003</v>
      </c>
      <c r="D337" s="87">
        <v>691.21621125000001</v>
      </c>
      <c r="E337" s="87">
        <v>0</v>
      </c>
      <c r="F337" s="87">
        <v>69.121621129999994</v>
      </c>
      <c r="G337" s="87">
        <v>172.80405281</v>
      </c>
      <c r="H337" s="87">
        <v>345.60810563000001</v>
      </c>
      <c r="I337" s="87">
        <v>0</v>
      </c>
      <c r="J337" s="87">
        <v>380.16891619</v>
      </c>
      <c r="K337" s="87">
        <v>449.29053730999999</v>
      </c>
      <c r="L337" s="87">
        <v>518.41215843999998</v>
      </c>
    </row>
    <row r="338" spans="1:12" ht="12.75" customHeight="1" x14ac:dyDescent="0.2">
      <c r="A338" s="86" t="s">
        <v>164</v>
      </c>
      <c r="B338" s="86">
        <v>17</v>
      </c>
      <c r="C338" s="87">
        <v>684.72717798999997</v>
      </c>
      <c r="D338" s="87">
        <v>680.70561555999996</v>
      </c>
      <c r="E338" s="87">
        <v>0</v>
      </c>
      <c r="F338" s="87">
        <v>68.070561560000002</v>
      </c>
      <c r="G338" s="87">
        <v>170.17640388999999</v>
      </c>
      <c r="H338" s="87">
        <v>340.35280777999998</v>
      </c>
      <c r="I338" s="87">
        <v>0</v>
      </c>
      <c r="J338" s="87">
        <v>374.38808856000003</v>
      </c>
      <c r="K338" s="87">
        <v>442.45865011000001</v>
      </c>
      <c r="L338" s="87">
        <v>510.52921167</v>
      </c>
    </row>
    <row r="339" spans="1:12" ht="12.75" customHeight="1" x14ac:dyDescent="0.2">
      <c r="A339" s="86" t="s">
        <v>164</v>
      </c>
      <c r="B339" s="86">
        <v>18</v>
      </c>
      <c r="C339" s="87">
        <v>687.59352314</v>
      </c>
      <c r="D339" s="87">
        <v>683.83820634000006</v>
      </c>
      <c r="E339" s="87">
        <v>0</v>
      </c>
      <c r="F339" s="87">
        <v>68.383820630000002</v>
      </c>
      <c r="G339" s="87">
        <v>170.95955158999999</v>
      </c>
      <c r="H339" s="87">
        <v>341.91910317000003</v>
      </c>
      <c r="I339" s="87">
        <v>0</v>
      </c>
      <c r="J339" s="87">
        <v>376.11101349</v>
      </c>
      <c r="K339" s="87">
        <v>444.49483412000001</v>
      </c>
      <c r="L339" s="87">
        <v>512.87865476000002</v>
      </c>
    </row>
    <row r="340" spans="1:12" ht="12.75" customHeight="1" x14ac:dyDescent="0.2">
      <c r="A340" s="86" t="s">
        <v>164</v>
      </c>
      <c r="B340" s="86">
        <v>19</v>
      </c>
      <c r="C340" s="87">
        <v>691.14072277000002</v>
      </c>
      <c r="D340" s="87">
        <v>687.54511893999995</v>
      </c>
      <c r="E340" s="87">
        <v>0</v>
      </c>
      <c r="F340" s="87">
        <v>68.754511890000003</v>
      </c>
      <c r="G340" s="87">
        <v>171.88627973999999</v>
      </c>
      <c r="H340" s="87">
        <v>343.77255946999998</v>
      </c>
      <c r="I340" s="87">
        <v>0</v>
      </c>
      <c r="J340" s="87">
        <v>378.14981541999998</v>
      </c>
      <c r="K340" s="87">
        <v>446.90432730999999</v>
      </c>
      <c r="L340" s="87">
        <v>515.65883921</v>
      </c>
    </row>
    <row r="341" spans="1:12" ht="12.75" customHeight="1" x14ac:dyDescent="0.2">
      <c r="A341" s="86" t="s">
        <v>164</v>
      </c>
      <c r="B341" s="86">
        <v>20</v>
      </c>
      <c r="C341" s="87">
        <v>688.68365882000001</v>
      </c>
      <c r="D341" s="87">
        <v>685.38225023999996</v>
      </c>
      <c r="E341" s="87">
        <v>0</v>
      </c>
      <c r="F341" s="87">
        <v>68.538225019999999</v>
      </c>
      <c r="G341" s="87">
        <v>171.34556255999999</v>
      </c>
      <c r="H341" s="87">
        <v>342.69112511999998</v>
      </c>
      <c r="I341" s="87">
        <v>0</v>
      </c>
      <c r="J341" s="87">
        <v>376.96023762999999</v>
      </c>
      <c r="K341" s="87">
        <v>445.49846265999997</v>
      </c>
      <c r="L341" s="87">
        <v>514.03668768</v>
      </c>
    </row>
    <row r="342" spans="1:12" ht="12.75" customHeight="1" x14ac:dyDescent="0.2">
      <c r="A342" s="86" t="s">
        <v>164</v>
      </c>
      <c r="B342" s="86">
        <v>21</v>
      </c>
      <c r="C342" s="87">
        <v>722.19492854999999</v>
      </c>
      <c r="D342" s="87">
        <v>718.73588495000001</v>
      </c>
      <c r="E342" s="87">
        <v>0</v>
      </c>
      <c r="F342" s="87">
        <v>71.873588499999997</v>
      </c>
      <c r="G342" s="87">
        <v>179.68397124000001</v>
      </c>
      <c r="H342" s="87">
        <v>359.36794248000001</v>
      </c>
      <c r="I342" s="87">
        <v>0</v>
      </c>
      <c r="J342" s="87">
        <v>395.30473671999999</v>
      </c>
      <c r="K342" s="87">
        <v>467.17832521999998</v>
      </c>
      <c r="L342" s="87">
        <v>539.05191371000001</v>
      </c>
    </row>
    <row r="343" spans="1:12" ht="12.75" customHeight="1" x14ac:dyDescent="0.2">
      <c r="A343" s="86" t="s">
        <v>164</v>
      </c>
      <c r="B343" s="86">
        <v>22</v>
      </c>
      <c r="C343" s="87">
        <v>793.76682611000001</v>
      </c>
      <c r="D343" s="87">
        <v>789.84598746999995</v>
      </c>
      <c r="E343" s="87">
        <v>0</v>
      </c>
      <c r="F343" s="87">
        <v>78.984598750000004</v>
      </c>
      <c r="G343" s="87">
        <v>197.46149686999999</v>
      </c>
      <c r="H343" s="87">
        <v>394.92299373999998</v>
      </c>
      <c r="I343" s="87">
        <v>0</v>
      </c>
      <c r="J343" s="87">
        <v>434.41529310999999</v>
      </c>
      <c r="K343" s="87">
        <v>513.39989186000003</v>
      </c>
      <c r="L343" s="87">
        <v>592.38449060000005</v>
      </c>
    </row>
    <row r="344" spans="1:12" ht="12.75" customHeight="1" x14ac:dyDescent="0.2">
      <c r="A344" s="86" t="s">
        <v>164</v>
      </c>
      <c r="B344" s="86">
        <v>23</v>
      </c>
      <c r="C344" s="87">
        <v>770.71366480999995</v>
      </c>
      <c r="D344" s="87">
        <v>767.04321199000003</v>
      </c>
      <c r="E344" s="87">
        <v>0</v>
      </c>
      <c r="F344" s="87">
        <v>76.704321199999995</v>
      </c>
      <c r="G344" s="87">
        <v>191.76080300000001</v>
      </c>
      <c r="H344" s="87">
        <v>383.52160600000002</v>
      </c>
      <c r="I344" s="87">
        <v>0</v>
      </c>
      <c r="J344" s="87">
        <v>421.87376659</v>
      </c>
      <c r="K344" s="87">
        <v>498.57808778999998</v>
      </c>
      <c r="L344" s="87">
        <v>575.28240899000002</v>
      </c>
    </row>
    <row r="345" spans="1:12" ht="12.75" customHeight="1" x14ac:dyDescent="0.2">
      <c r="A345" s="86" t="s">
        <v>164</v>
      </c>
      <c r="B345" s="86">
        <v>24</v>
      </c>
      <c r="C345" s="87">
        <v>733.25849827000002</v>
      </c>
      <c r="D345" s="87">
        <v>729.73926701000005</v>
      </c>
      <c r="E345" s="87">
        <v>0</v>
      </c>
      <c r="F345" s="87">
        <v>72.973926700000007</v>
      </c>
      <c r="G345" s="87">
        <v>182.43481675000001</v>
      </c>
      <c r="H345" s="87">
        <v>364.86963351000003</v>
      </c>
      <c r="I345" s="87">
        <v>0</v>
      </c>
      <c r="J345" s="87">
        <v>401.35659686000002</v>
      </c>
      <c r="K345" s="87">
        <v>474.33052356000002</v>
      </c>
      <c r="L345" s="87">
        <v>547.30445025999995</v>
      </c>
    </row>
    <row r="346" spans="1:12" ht="12.75" customHeight="1" x14ac:dyDescent="0.2">
      <c r="A346" s="86" t="s">
        <v>165</v>
      </c>
      <c r="B346" s="86">
        <v>1</v>
      </c>
      <c r="C346" s="87">
        <v>801.10492818</v>
      </c>
      <c r="D346" s="87">
        <v>796.98903708</v>
      </c>
      <c r="E346" s="87">
        <v>0</v>
      </c>
      <c r="F346" s="87">
        <v>79.698903709999996</v>
      </c>
      <c r="G346" s="87">
        <v>199.24725927</v>
      </c>
      <c r="H346" s="87">
        <v>398.49451854</v>
      </c>
      <c r="I346" s="87">
        <v>0</v>
      </c>
      <c r="J346" s="87">
        <v>438.34397038999998</v>
      </c>
      <c r="K346" s="87">
        <v>518.04287409999995</v>
      </c>
      <c r="L346" s="87">
        <v>597.74177781000003</v>
      </c>
    </row>
    <row r="347" spans="1:12" ht="12.75" customHeight="1" x14ac:dyDescent="0.2">
      <c r="A347" s="86" t="s">
        <v>165</v>
      </c>
      <c r="B347" s="86">
        <v>2</v>
      </c>
      <c r="C347" s="87">
        <v>869.38801006999995</v>
      </c>
      <c r="D347" s="87">
        <v>864.91476273000001</v>
      </c>
      <c r="E347" s="87">
        <v>0</v>
      </c>
      <c r="F347" s="87">
        <v>86.491476270000007</v>
      </c>
      <c r="G347" s="87">
        <v>216.22869068</v>
      </c>
      <c r="H347" s="87">
        <v>432.45738137000001</v>
      </c>
      <c r="I347" s="87">
        <v>0</v>
      </c>
      <c r="J347" s="87">
        <v>475.70311950000001</v>
      </c>
      <c r="K347" s="87">
        <v>562.19459576999998</v>
      </c>
      <c r="L347" s="87">
        <v>648.68607205000001</v>
      </c>
    </row>
    <row r="348" spans="1:12" ht="12.75" customHeight="1" x14ac:dyDescent="0.2">
      <c r="A348" s="86" t="s">
        <v>165</v>
      </c>
      <c r="B348" s="86">
        <v>3</v>
      </c>
      <c r="C348" s="87">
        <v>913.29184883000005</v>
      </c>
      <c r="D348" s="87">
        <v>908.94850487999997</v>
      </c>
      <c r="E348" s="87">
        <v>0</v>
      </c>
      <c r="F348" s="87">
        <v>90.894850489999996</v>
      </c>
      <c r="G348" s="87">
        <v>227.23712621999999</v>
      </c>
      <c r="H348" s="87">
        <v>454.47425243999999</v>
      </c>
      <c r="I348" s="87">
        <v>0</v>
      </c>
      <c r="J348" s="87">
        <v>499.92167768000002</v>
      </c>
      <c r="K348" s="87">
        <v>590.81652816999997</v>
      </c>
      <c r="L348" s="87">
        <v>681.71137866000004</v>
      </c>
    </row>
    <row r="349" spans="1:12" ht="12.75" customHeight="1" x14ac:dyDescent="0.2">
      <c r="A349" s="86" t="s">
        <v>165</v>
      </c>
      <c r="B349" s="86">
        <v>4</v>
      </c>
      <c r="C349" s="87">
        <v>950.39787866999995</v>
      </c>
      <c r="D349" s="87">
        <v>946.03104625000003</v>
      </c>
      <c r="E349" s="87">
        <v>0</v>
      </c>
      <c r="F349" s="87">
        <v>94.603104630000004</v>
      </c>
      <c r="G349" s="87">
        <v>236.50776156000001</v>
      </c>
      <c r="H349" s="87">
        <v>473.01552313000002</v>
      </c>
      <c r="I349" s="87">
        <v>0</v>
      </c>
      <c r="J349" s="87">
        <v>520.31707544000005</v>
      </c>
      <c r="K349" s="87">
        <v>614.92018006000001</v>
      </c>
      <c r="L349" s="87">
        <v>709.52328468999997</v>
      </c>
    </row>
    <row r="350" spans="1:12" ht="12.75" customHeight="1" x14ac:dyDescent="0.2">
      <c r="A350" s="86" t="s">
        <v>165</v>
      </c>
      <c r="B350" s="86">
        <v>5</v>
      </c>
      <c r="C350" s="87">
        <v>962.49002513000005</v>
      </c>
      <c r="D350" s="87">
        <v>958.05484371</v>
      </c>
      <c r="E350" s="87">
        <v>0</v>
      </c>
      <c r="F350" s="87">
        <v>95.805484370000002</v>
      </c>
      <c r="G350" s="87">
        <v>239.51371093</v>
      </c>
      <c r="H350" s="87">
        <v>479.02742186</v>
      </c>
      <c r="I350" s="87">
        <v>0</v>
      </c>
      <c r="J350" s="87">
        <v>526.93016404000002</v>
      </c>
      <c r="K350" s="87">
        <v>622.73564840999995</v>
      </c>
      <c r="L350" s="87">
        <v>718.54113278</v>
      </c>
    </row>
    <row r="351" spans="1:12" ht="12.75" customHeight="1" x14ac:dyDescent="0.2">
      <c r="A351" s="86" t="s">
        <v>165</v>
      </c>
      <c r="B351" s="86">
        <v>6</v>
      </c>
      <c r="C351" s="87">
        <v>953.02334514999995</v>
      </c>
      <c r="D351" s="87">
        <v>948.45716357000003</v>
      </c>
      <c r="E351" s="87">
        <v>0</v>
      </c>
      <c r="F351" s="87">
        <v>94.845716359999997</v>
      </c>
      <c r="G351" s="87">
        <v>237.11429089000001</v>
      </c>
      <c r="H351" s="87">
        <v>474.22858179000002</v>
      </c>
      <c r="I351" s="87">
        <v>0</v>
      </c>
      <c r="J351" s="87">
        <v>521.65143995999995</v>
      </c>
      <c r="K351" s="87">
        <v>616.49715632000004</v>
      </c>
      <c r="L351" s="87">
        <v>711.34287268000003</v>
      </c>
    </row>
    <row r="352" spans="1:12" ht="12.75" customHeight="1" x14ac:dyDescent="0.2">
      <c r="A352" s="86" t="s">
        <v>165</v>
      </c>
      <c r="B352" s="86">
        <v>7</v>
      </c>
      <c r="C352" s="87">
        <v>872.04124520000005</v>
      </c>
      <c r="D352" s="87">
        <v>867.11317864</v>
      </c>
      <c r="E352" s="87">
        <v>0</v>
      </c>
      <c r="F352" s="87">
        <v>86.711317859999994</v>
      </c>
      <c r="G352" s="87">
        <v>216.77829466</v>
      </c>
      <c r="H352" s="87">
        <v>433.55658932</v>
      </c>
      <c r="I352" s="87">
        <v>0</v>
      </c>
      <c r="J352" s="87">
        <v>476.91224825</v>
      </c>
      <c r="K352" s="87">
        <v>563.62356611999996</v>
      </c>
      <c r="L352" s="87">
        <v>650.33488397999997</v>
      </c>
    </row>
    <row r="353" spans="1:12" ht="12.75" customHeight="1" x14ac:dyDescent="0.2">
      <c r="A353" s="86" t="s">
        <v>165</v>
      </c>
      <c r="B353" s="86">
        <v>8</v>
      </c>
      <c r="C353" s="87">
        <v>870.14577239000005</v>
      </c>
      <c r="D353" s="87">
        <v>865.24406189000001</v>
      </c>
      <c r="E353" s="87">
        <v>0</v>
      </c>
      <c r="F353" s="87">
        <v>86.524406189999993</v>
      </c>
      <c r="G353" s="87">
        <v>216.31101547</v>
      </c>
      <c r="H353" s="87">
        <v>432.62203095000001</v>
      </c>
      <c r="I353" s="87">
        <v>0</v>
      </c>
      <c r="J353" s="87">
        <v>475.88423404000002</v>
      </c>
      <c r="K353" s="87">
        <v>562.40864022999995</v>
      </c>
      <c r="L353" s="87">
        <v>648.93304641999998</v>
      </c>
    </row>
    <row r="354" spans="1:12" ht="12.75" customHeight="1" x14ac:dyDescent="0.2">
      <c r="A354" s="86" t="s">
        <v>165</v>
      </c>
      <c r="B354" s="86">
        <v>9</v>
      </c>
      <c r="C354" s="87">
        <v>785.00572604000001</v>
      </c>
      <c r="D354" s="87">
        <v>780.84975816999997</v>
      </c>
      <c r="E354" s="87">
        <v>0</v>
      </c>
      <c r="F354" s="87">
        <v>78.084975819999997</v>
      </c>
      <c r="G354" s="87">
        <v>195.21243953999999</v>
      </c>
      <c r="H354" s="87">
        <v>390.42487908999999</v>
      </c>
      <c r="I354" s="87">
        <v>0</v>
      </c>
      <c r="J354" s="87">
        <v>429.46736699000002</v>
      </c>
      <c r="K354" s="87">
        <v>507.55234281000003</v>
      </c>
      <c r="L354" s="87">
        <v>585.63731862999998</v>
      </c>
    </row>
    <row r="355" spans="1:12" ht="12.75" customHeight="1" x14ac:dyDescent="0.2">
      <c r="A355" s="86" t="s">
        <v>165</v>
      </c>
      <c r="B355" s="86">
        <v>10</v>
      </c>
      <c r="C355" s="87">
        <v>747.56139043999997</v>
      </c>
      <c r="D355" s="87">
        <v>744.09794152999996</v>
      </c>
      <c r="E355" s="87">
        <v>0</v>
      </c>
      <c r="F355" s="87">
        <v>74.409794149999996</v>
      </c>
      <c r="G355" s="87">
        <v>186.02448537999999</v>
      </c>
      <c r="H355" s="87">
        <v>372.04897076999998</v>
      </c>
      <c r="I355" s="87">
        <v>0</v>
      </c>
      <c r="J355" s="87">
        <v>409.25386784</v>
      </c>
      <c r="K355" s="87">
        <v>483.66366198999998</v>
      </c>
      <c r="L355" s="87">
        <v>558.07345614999997</v>
      </c>
    </row>
    <row r="356" spans="1:12" ht="12.75" customHeight="1" x14ac:dyDescent="0.2">
      <c r="A356" s="86" t="s">
        <v>165</v>
      </c>
      <c r="B356" s="86">
        <v>11</v>
      </c>
      <c r="C356" s="87">
        <v>671.49925199999996</v>
      </c>
      <c r="D356" s="87">
        <v>666.97463448999997</v>
      </c>
      <c r="E356" s="87">
        <v>0</v>
      </c>
      <c r="F356" s="87">
        <v>66.697463450000001</v>
      </c>
      <c r="G356" s="87">
        <v>166.74365861999999</v>
      </c>
      <c r="H356" s="87">
        <v>333.48731724999999</v>
      </c>
      <c r="I356" s="87">
        <v>0</v>
      </c>
      <c r="J356" s="87">
        <v>366.83604896999998</v>
      </c>
      <c r="K356" s="87">
        <v>433.53351242000002</v>
      </c>
      <c r="L356" s="87">
        <v>500.23097587000001</v>
      </c>
    </row>
    <row r="357" spans="1:12" ht="12.75" customHeight="1" x14ac:dyDescent="0.2">
      <c r="A357" s="86" t="s">
        <v>165</v>
      </c>
      <c r="B357" s="86">
        <v>12</v>
      </c>
      <c r="C357" s="87">
        <v>656.17457086000002</v>
      </c>
      <c r="D357" s="87">
        <v>652.49599565999995</v>
      </c>
      <c r="E357" s="87">
        <v>0</v>
      </c>
      <c r="F357" s="87">
        <v>65.249599570000001</v>
      </c>
      <c r="G357" s="87">
        <v>163.12399891999999</v>
      </c>
      <c r="H357" s="87">
        <v>326.24799782999997</v>
      </c>
      <c r="I357" s="87">
        <v>0</v>
      </c>
      <c r="J357" s="87">
        <v>358.87279761000002</v>
      </c>
      <c r="K357" s="87">
        <v>424.12239718000001</v>
      </c>
      <c r="L357" s="87">
        <v>489.37199674999999</v>
      </c>
    </row>
    <row r="358" spans="1:12" ht="12.75" customHeight="1" x14ac:dyDescent="0.2">
      <c r="A358" s="86" t="s">
        <v>165</v>
      </c>
      <c r="B358" s="86">
        <v>13</v>
      </c>
      <c r="C358" s="87">
        <v>650.66215434000003</v>
      </c>
      <c r="D358" s="87">
        <v>647.22628301999998</v>
      </c>
      <c r="E358" s="87">
        <v>0</v>
      </c>
      <c r="F358" s="87">
        <v>64.722628299999997</v>
      </c>
      <c r="G358" s="87">
        <v>161.80657076</v>
      </c>
      <c r="H358" s="87">
        <v>323.61314150999999</v>
      </c>
      <c r="I358" s="87">
        <v>0</v>
      </c>
      <c r="J358" s="87">
        <v>355.97445565999999</v>
      </c>
      <c r="K358" s="87">
        <v>420.69708395999999</v>
      </c>
      <c r="L358" s="87">
        <v>485.41971226999999</v>
      </c>
    </row>
    <row r="359" spans="1:12" ht="12.75" customHeight="1" x14ac:dyDescent="0.2">
      <c r="A359" s="86" t="s">
        <v>165</v>
      </c>
      <c r="B359" s="86">
        <v>14</v>
      </c>
      <c r="C359" s="87">
        <v>655.33288043000005</v>
      </c>
      <c r="D359" s="87">
        <v>651.68885553999996</v>
      </c>
      <c r="E359" s="87">
        <v>0</v>
      </c>
      <c r="F359" s="87">
        <v>65.168885549999999</v>
      </c>
      <c r="G359" s="87">
        <v>162.92221388999999</v>
      </c>
      <c r="H359" s="87">
        <v>325.84442776999998</v>
      </c>
      <c r="I359" s="87">
        <v>0</v>
      </c>
      <c r="J359" s="87">
        <v>358.42887055</v>
      </c>
      <c r="K359" s="87">
        <v>423.59775610000003</v>
      </c>
      <c r="L359" s="87">
        <v>488.76664166</v>
      </c>
    </row>
    <row r="360" spans="1:12" ht="12.75" customHeight="1" x14ac:dyDescent="0.2">
      <c r="A360" s="86" t="s">
        <v>165</v>
      </c>
      <c r="B360" s="86">
        <v>15</v>
      </c>
      <c r="C360" s="87">
        <v>654.19488656999999</v>
      </c>
      <c r="D360" s="87">
        <v>651.01247873</v>
      </c>
      <c r="E360" s="87">
        <v>0</v>
      </c>
      <c r="F360" s="87">
        <v>65.101247869999995</v>
      </c>
      <c r="G360" s="87">
        <v>162.75311968</v>
      </c>
      <c r="H360" s="87">
        <v>325.50623937</v>
      </c>
      <c r="I360" s="87">
        <v>0</v>
      </c>
      <c r="J360" s="87">
        <v>358.05686329999997</v>
      </c>
      <c r="K360" s="87">
        <v>423.15811116999998</v>
      </c>
      <c r="L360" s="87">
        <v>488.25935905</v>
      </c>
    </row>
    <row r="361" spans="1:12" ht="12.75" customHeight="1" x14ac:dyDescent="0.2">
      <c r="A361" s="86" t="s">
        <v>165</v>
      </c>
      <c r="B361" s="86">
        <v>16</v>
      </c>
      <c r="C361" s="87">
        <v>656.68070017000002</v>
      </c>
      <c r="D361" s="87">
        <v>653.65163232999998</v>
      </c>
      <c r="E361" s="87">
        <v>0</v>
      </c>
      <c r="F361" s="87">
        <v>65.365163229999993</v>
      </c>
      <c r="G361" s="87">
        <v>163.41290807999999</v>
      </c>
      <c r="H361" s="87">
        <v>326.82581617</v>
      </c>
      <c r="I361" s="87">
        <v>0</v>
      </c>
      <c r="J361" s="87">
        <v>359.50839778</v>
      </c>
      <c r="K361" s="87">
        <v>424.87356101</v>
      </c>
      <c r="L361" s="87">
        <v>490.23872425000002</v>
      </c>
    </row>
    <row r="362" spans="1:12" ht="12.75" customHeight="1" x14ac:dyDescent="0.2">
      <c r="A362" s="86" t="s">
        <v>165</v>
      </c>
      <c r="B362" s="86">
        <v>17</v>
      </c>
      <c r="C362" s="87">
        <v>654.41300584999999</v>
      </c>
      <c r="D362" s="87">
        <v>651.36738488000003</v>
      </c>
      <c r="E362" s="87">
        <v>0</v>
      </c>
      <c r="F362" s="87">
        <v>65.136738489999999</v>
      </c>
      <c r="G362" s="87">
        <v>162.84184622000001</v>
      </c>
      <c r="H362" s="87">
        <v>325.68369244000002</v>
      </c>
      <c r="I362" s="87">
        <v>0</v>
      </c>
      <c r="J362" s="87">
        <v>358.25206168</v>
      </c>
      <c r="K362" s="87">
        <v>423.38880017000002</v>
      </c>
      <c r="L362" s="87">
        <v>488.52553866</v>
      </c>
    </row>
    <row r="363" spans="1:12" ht="12.75" customHeight="1" x14ac:dyDescent="0.2">
      <c r="A363" s="86" t="s">
        <v>165</v>
      </c>
      <c r="B363" s="86">
        <v>18</v>
      </c>
      <c r="C363" s="87">
        <v>651.49972720999995</v>
      </c>
      <c r="D363" s="87">
        <v>647.82760294000002</v>
      </c>
      <c r="E363" s="87">
        <v>0</v>
      </c>
      <c r="F363" s="87">
        <v>64.782760289999999</v>
      </c>
      <c r="G363" s="87">
        <v>161.95690074000001</v>
      </c>
      <c r="H363" s="87">
        <v>323.91380147000001</v>
      </c>
      <c r="I363" s="87">
        <v>0</v>
      </c>
      <c r="J363" s="87">
        <v>356.30518161999998</v>
      </c>
      <c r="K363" s="87">
        <v>421.08794190999998</v>
      </c>
      <c r="L363" s="87">
        <v>485.87070220999999</v>
      </c>
    </row>
    <row r="364" spans="1:12" ht="12.75" customHeight="1" x14ac:dyDescent="0.2">
      <c r="A364" s="86" t="s">
        <v>165</v>
      </c>
      <c r="B364" s="86">
        <v>19</v>
      </c>
      <c r="C364" s="87">
        <v>660.65093051999997</v>
      </c>
      <c r="D364" s="87">
        <v>657.01914515999999</v>
      </c>
      <c r="E364" s="87">
        <v>0</v>
      </c>
      <c r="F364" s="87">
        <v>65.701914520000003</v>
      </c>
      <c r="G364" s="87">
        <v>164.25478629</v>
      </c>
      <c r="H364" s="87">
        <v>328.50957258</v>
      </c>
      <c r="I364" s="87">
        <v>0</v>
      </c>
      <c r="J364" s="87">
        <v>361.36052984000003</v>
      </c>
      <c r="K364" s="87">
        <v>427.06244435000002</v>
      </c>
      <c r="L364" s="87">
        <v>492.76435887000002</v>
      </c>
    </row>
    <row r="365" spans="1:12" ht="12.75" customHeight="1" x14ac:dyDescent="0.2">
      <c r="A365" s="86" t="s">
        <v>165</v>
      </c>
      <c r="B365" s="86">
        <v>20</v>
      </c>
      <c r="C365" s="87">
        <v>658.25088588000006</v>
      </c>
      <c r="D365" s="87">
        <v>654.78849491999995</v>
      </c>
      <c r="E365" s="87">
        <v>0</v>
      </c>
      <c r="F365" s="87">
        <v>65.478849490000002</v>
      </c>
      <c r="G365" s="87">
        <v>163.69712372999999</v>
      </c>
      <c r="H365" s="87">
        <v>327.39424745999997</v>
      </c>
      <c r="I365" s="87">
        <v>0</v>
      </c>
      <c r="J365" s="87">
        <v>360.13367220999999</v>
      </c>
      <c r="K365" s="87">
        <v>425.6125217</v>
      </c>
      <c r="L365" s="87">
        <v>491.09137119000002</v>
      </c>
    </row>
    <row r="366" spans="1:12" ht="12.75" customHeight="1" x14ac:dyDescent="0.2">
      <c r="A366" s="86" t="s">
        <v>165</v>
      </c>
      <c r="B366" s="86">
        <v>21</v>
      </c>
      <c r="C366" s="87">
        <v>674.12165164999999</v>
      </c>
      <c r="D366" s="87">
        <v>670.44843796999999</v>
      </c>
      <c r="E366" s="87">
        <v>0</v>
      </c>
      <c r="F366" s="87">
        <v>67.044843799999995</v>
      </c>
      <c r="G366" s="87">
        <v>167.61210948999999</v>
      </c>
      <c r="H366" s="87">
        <v>335.22421899</v>
      </c>
      <c r="I366" s="87">
        <v>0</v>
      </c>
      <c r="J366" s="87">
        <v>368.74664087999997</v>
      </c>
      <c r="K366" s="87">
        <v>435.79148468</v>
      </c>
      <c r="L366" s="87">
        <v>502.83632848000002</v>
      </c>
    </row>
    <row r="367" spans="1:12" ht="12.75" customHeight="1" x14ac:dyDescent="0.2">
      <c r="A367" s="86" t="s">
        <v>165</v>
      </c>
      <c r="B367" s="86">
        <v>22</v>
      </c>
      <c r="C367" s="87">
        <v>741.64763870000002</v>
      </c>
      <c r="D367" s="87">
        <v>737.59495965999997</v>
      </c>
      <c r="E367" s="87">
        <v>0</v>
      </c>
      <c r="F367" s="87">
        <v>73.759495970000003</v>
      </c>
      <c r="G367" s="87">
        <v>184.39873992</v>
      </c>
      <c r="H367" s="87">
        <v>368.79747982999999</v>
      </c>
      <c r="I367" s="87">
        <v>0</v>
      </c>
      <c r="J367" s="87">
        <v>405.67722780999998</v>
      </c>
      <c r="K367" s="87">
        <v>479.43672378000002</v>
      </c>
      <c r="L367" s="87">
        <v>553.19621974999995</v>
      </c>
    </row>
    <row r="368" spans="1:12" ht="12.75" customHeight="1" x14ac:dyDescent="0.2">
      <c r="A368" s="86" t="s">
        <v>165</v>
      </c>
      <c r="B368" s="86">
        <v>23</v>
      </c>
      <c r="C368" s="87">
        <v>778.30581244999996</v>
      </c>
      <c r="D368" s="87">
        <v>773.93276484</v>
      </c>
      <c r="E368" s="87">
        <v>0</v>
      </c>
      <c r="F368" s="87">
        <v>77.393276479999997</v>
      </c>
      <c r="G368" s="87">
        <v>193.48319121</v>
      </c>
      <c r="H368" s="87">
        <v>386.96638242</v>
      </c>
      <c r="I368" s="87">
        <v>0</v>
      </c>
      <c r="J368" s="87">
        <v>425.66302065999997</v>
      </c>
      <c r="K368" s="87">
        <v>503.05629714999998</v>
      </c>
      <c r="L368" s="87">
        <v>580.44957363000003</v>
      </c>
    </row>
    <row r="369" spans="1:12" ht="12.75" customHeight="1" x14ac:dyDescent="0.2">
      <c r="A369" s="86" t="s">
        <v>165</v>
      </c>
      <c r="B369" s="86">
        <v>24</v>
      </c>
      <c r="C369" s="87">
        <v>790.85044786000003</v>
      </c>
      <c r="D369" s="87">
        <v>786.49567046000004</v>
      </c>
      <c r="E369" s="87">
        <v>0</v>
      </c>
      <c r="F369" s="87">
        <v>78.649567050000002</v>
      </c>
      <c r="G369" s="87">
        <v>196.62391761999999</v>
      </c>
      <c r="H369" s="87">
        <v>393.24783523000002</v>
      </c>
      <c r="I369" s="87">
        <v>0</v>
      </c>
      <c r="J369" s="87">
        <v>432.57261875</v>
      </c>
      <c r="K369" s="87">
        <v>511.22218579999998</v>
      </c>
      <c r="L369" s="87">
        <v>589.87175285000001</v>
      </c>
    </row>
    <row r="370" spans="1:12" ht="12.75" customHeight="1" x14ac:dyDescent="0.2">
      <c r="A370" s="86" t="s">
        <v>166</v>
      </c>
      <c r="B370" s="86">
        <v>1</v>
      </c>
      <c r="C370" s="87">
        <v>830.35201161999998</v>
      </c>
      <c r="D370" s="87">
        <v>825.86191731999998</v>
      </c>
      <c r="E370" s="87">
        <v>0</v>
      </c>
      <c r="F370" s="87">
        <v>82.586191729999996</v>
      </c>
      <c r="G370" s="87">
        <v>206.46547932999999</v>
      </c>
      <c r="H370" s="87">
        <v>412.93095865999999</v>
      </c>
      <c r="I370" s="87">
        <v>0</v>
      </c>
      <c r="J370" s="87">
        <v>454.22405452999999</v>
      </c>
      <c r="K370" s="87">
        <v>536.81024625999999</v>
      </c>
      <c r="L370" s="87">
        <v>619.39643798999998</v>
      </c>
    </row>
    <row r="371" spans="1:12" ht="12.75" customHeight="1" x14ac:dyDescent="0.2">
      <c r="A371" s="86" t="s">
        <v>166</v>
      </c>
      <c r="B371" s="86">
        <v>2</v>
      </c>
      <c r="C371" s="87">
        <v>910.51152538999997</v>
      </c>
      <c r="D371" s="87">
        <v>905.48942138999996</v>
      </c>
      <c r="E371" s="87">
        <v>0</v>
      </c>
      <c r="F371" s="87">
        <v>90.548942139999994</v>
      </c>
      <c r="G371" s="87">
        <v>226.37235534999999</v>
      </c>
      <c r="H371" s="87">
        <v>452.74471069999998</v>
      </c>
      <c r="I371" s="87">
        <v>0</v>
      </c>
      <c r="J371" s="87">
        <v>498.01918175999998</v>
      </c>
      <c r="K371" s="87">
        <v>588.56812390000005</v>
      </c>
      <c r="L371" s="87">
        <v>679.11706604000005</v>
      </c>
    </row>
    <row r="372" spans="1:12" ht="12.75" customHeight="1" x14ac:dyDescent="0.2">
      <c r="A372" s="86" t="s">
        <v>166</v>
      </c>
      <c r="B372" s="86">
        <v>3</v>
      </c>
      <c r="C372" s="87">
        <v>942.15139233000002</v>
      </c>
      <c r="D372" s="87">
        <v>936.95455458000004</v>
      </c>
      <c r="E372" s="87">
        <v>0</v>
      </c>
      <c r="F372" s="87">
        <v>93.695455460000005</v>
      </c>
      <c r="G372" s="87">
        <v>234.23863865000001</v>
      </c>
      <c r="H372" s="87">
        <v>468.47727729000002</v>
      </c>
      <c r="I372" s="87">
        <v>0</v>
      </c>
      <c r="J372" s="87">
        <v>515.32500502000005</v>
      </c>
      <c r="K372" s="87">
        <v>609.02046048</v>
      </c>
      <c r="L372" s="87">
        <v>702.71591593999995</v>
      </c>
    </row>
    <row r="373" spans="1:12" ht="12.75" customHeight="1" x14ac:dyDescent="0.2">
      <c r="A373" s="86" t="s">
        <v>166</v>
      </c>
      <c r="B373" s="86">
        <v>4</v>
      </c>
      <c r="C373" s="87">
        <v>965.02672774999996</v>
      </c>
      <c r="D373" s="87">
        <v>959.63827122999999</v>
      </c>
      <c r="E373" s="87">
        <v>0</v>
      </c>
      <c r="F373" s="87">
        <v>95.963827120000005</v>
      </c>
      <c r="G373" s="87">
        <v>239.90956781</v>
      </c>
      <c r="H373" s="87">
        <v>479.81913562</v>
      </c>
      <c r="I373" s="87">
        <v>0</v>
      </c>
      <c r="J373" s="87">
        <v>527.80104917999995</v>
      </c>
      <c r="K373" s="87">
        <v>623.76487629999997</v>
      </c>
      <c r="L373" s="87">
        <v>719.72870341999999</v>
      </c>
    </row>
    <row r="374" spans="1:12" ht="12.75" customHeight="1" x14ac:dyDescent="0.2">
      <c r="A374" s="86" t="s">
        <v>166</v>
      </c>
      <c r="B374" s="86">
        <v>5</v>
      </c>
      <c r="C374" s="87">
        <v>970.00465165000003</v>
      </c>
      <c r="D374" s="87">
        <v>964.47100708000005</v>
      </c>
      <c r="E374" s="87">
        <v>0</v>
      </c>
      <c r="F374" s="87">
        <v>96.447100710000001</v>
      </c>
      <c r="G374" s="87">
        <v>241.11775177000001</v>
      </c>
      <c r="H374" s="87">
        <v>482.23550354000002</v>
      </c>
      <c r="I374" s="87">
        <v>0</v>
      </c>
      <c r="J374" s="87">
        <v>530.45905388999995</v>
      </c>
      <c r="K374" s="87">
        <v>626.90615460000004</v>
      </c>
      <c r="L374" s="87">
        <v>723.35325531000001</v>
      </c>
    </row>
    <row r="375" spans="1:12" ht="12.75" customHeight="1" x14ac:dyDescent="0.2">
      <c r="A375" s="86" t="s">
        <v>166</v>
      </c>
      <c r="B375" s="86">
        <v>6</v>
      </c>
      <c r="C375" s="87">
        <v>958.69607157999997</v>
      </c>
      <c r="D375" s="87">
        <v>953.22151068999995</v>
      </c>
      <c r="E375" s="87">
        <v>0</v>
      </c>
      <c r="F375" s="87">
        <v>95.322151070000004</v>
      </c>
      <c r="G375" s="87">
        <v>238.30537767000001</v>
      </c>
      <c r="H375" s="87">
        <v>476.61075534999998</v>
      </c>
      <c r="I375" s="87">
        <v>0</v>
      </c>
      <c r="J375" s="87">
        <v>524.27183088000004</v>
      </c>
      <c r="K375" s="87">
        <v>619.59398195000006</v>
      </c>
      <c r="L375" s="87">
        <v>714.91613301999996</v>
      </c>
    </row>
    <row r="376" spans="1:12" ht="12.75" customHeight="1" x14ac:dyDescent="0.2">
      <c r="A376" s="86" t="s">
        <v>166</v>
      </c>
      <c r="B376" s="86">
        <v>7</v>
      </c>
      <c r="C376" s="87">
        <v>917.07252773000005</v>
      </c>
      <c r="D376" s="87">
        <v>911.80210697999996</v>
      </c>
      <c r="E376" s="87">
        <v>0</v>
      </c>
      <c r="F376" s="87">
        <v>91.180210700000003</v>
      </c>
      <c r="G376" s="87">
        <v>227.95052674999999</v>
      </c>
      <c r="H376" s="87">
        <v>455.90105348999998</v>
      </c>
      <c r="I376" s="87">
        <v>0</v>
      </c>
      <c r="J376" s="87">
        <v>501.49115884000003</v>
      </c>
      <c r="K376" s="87">
        <v>592.67136954</v>
      </c>
      <c r="L376" s="87">
        <v>683.85158023999998</v>
      </c>
    </row>
    <row r="377" spans="1:12" ht="12.75" customHeight="1" x14ac:dyDescent="0.2">
      <c r="A377" s="86" t="s">
        <v>166</v>
      </c>
      <c r="B377" s="86">
        <v>8</v>
      </c>
      <c r="C377" s="87">
        <v>789.92888358000005</v>
      </c>
      <c r="D377" s="87">
        <v>785.24778808999997</v>
      </c>
      <c r="E377" s="87">
        <v>0</v>
      </c>
      <c r="F377" s="87">
        <v>78.524778810000001</v>
      </c>
      <c r="G377" s="87">
        <v>196.31194701999999</v>
      </c>
      <c r="H377" s="87">
        <v>392.62389404999999</v>
      </c>
      <c r="I377" s="87">
        <v>0</v>
      </c>
      <c r="J377" s="87">
        <v>431.88628345000001</v>
      </c>
      <c r="K377" s="87">
        <v>510.41106225999999</v>
      </c>
      <c r="L377" s="87">
        <v>588.93584107000004</v>
      </c>
    </row>
    <row r="378" spans="1:12" ht="12.75" customHeight="1" x14ac:dyDescent="0.2">
      <c r="A378" s="86" t="s">
        <v>166</v>
      </c>
      <c r="B378" s="86">
        <v>9</v>
      </c>
      <c r="C378" s="87">
        <v>794.71778581000001</v>
      </c>
      <c r="D378" s="87">
        <v>789.87314249999997</v>
      </c>
      <c r="E378" s="87">
        <v>0</v>
      </c>
      <c r="F378" s="87">
        <v>78.987314249999997</v>
      </c>
      <c r="G378" s="87">
        <v>197.46828563</v>
      </c>
      <c r="H378" s="87">
        <v>394.93657124999999</v>
      </c>
      <c r="I378" s="87">
        <v>0</v>
      </c>
      <c r="J378" s="87">
        <v>434.43022838000002</v>
      </c>
      <c r="K378" s="87">
        <v>513.41754262999996</v>
      </c>
      <c r="L378" s="87">
        <v>592.40485688000001</v>
      </c>
    </row>
    <row r="379" spans="1:12" ht="12.75" customHeight="1" x14ac:dyDescent="0.2">
      <c r="A379" s="86" t="s">
        <v>166</v>
      </c>
      <c r="B379" s="86">
        <v>10</v>
      </c>
      <c r="C379" s="87">
        <v>746.07753751999996</v>
      </c>
      <c r="D379" s="87">
        <v>742.38354722999998</v>
      </c>
      <c r="E379" s="87">
        <v>0</v>
      </c>
      <c r="F379" s="87">
        <v>74.238354720000004</v>
      </c>
      <c r="G379" s="87">
        <v>185.59588681</v>
      </c>
      <c r="H379" s="87">
        <v>371.19177361999999</v>
      </c>
      <c r="I379" s="87">
        <v>0</v>
      </c>
      <c r="J379" s="87">
        <v>408.31095097999997</v>
      </c>
      <c r="K379" s="87">
        <v>482.54930569999999</v>
      </c>
      <c r="L379" s="87">
        <v>556.78766041999995</v>
      </c>
    </row>
    <row r="380" spans="1:12" ht="12.75" customHeight="1" x14ac:dyDescent="0.2">
      <c r="A380" s="86" t="s">
        <v>166</v>
      </c>
      <c r="B380" s="86">
        <v>11</v>
      </c>
      <c r="C380" s="87">
        <v>666.91026249000004</v>
      </c>
      <c r="D380" s="87">
        <v>663.60745236000002</v>
      </c>
      <c r="E380" s="87">
        <v>0</v>
      </c>
      <c r="F380" s="87">
        <v>66.36074524</v>
      </c>
      <c r="G380" s="87">
        <v>165.90186309000001</v>
      </c>
      <c r="H380" s="87">
        <v>331.80372618000001</v>
      </c>
      <c r="I380" s="87">
        <v>0</v>
      </c>
      <c r="J380" s="87">
        <v>364.98409880000003</v>
      </c>
      <c r="K380" s="87">
        <v>431.34484402999999</v>
      </c>
      <c r="L380" s="87">
        <v>497.70558927000002</v>
      </c>
    </row>
    <row r="381" spans="1:12" ht="12.75" customHeight="1" x14ac:dyDescent="0.2">
      <c r="A381" s="86" t="s">
        <v>166</v>
      </c>
      <c r="B381" s="86">
        <v>12</v>
      </c>
      <c r="C381" s="87">
        <v>635.02853263999998</v>
      </c>
      <c r="D381" s="87">
        <v>632.02616880999994</v>
      </c>
      <c r="E381" s="87">
        <v>0</v>
      </c>
      <c r="F381" s="87">
        <v>63.202616880000001</v>
      </c>
      <c r="G381" s="87">
        <v>158.00654220000001</v>
      </c>
      <c r="H381" s="87">
        <v>316.01308440999998</v>
      </c>
      <c r="I381" s="87">
        <v>0</v>
      </c>
      <c r="J381" s="87">
        <v>347.61439285</v>
      </c>
      <c r="K381" s="87">
        <v>410.81700973</v>
      </c>
      <c r="L381" s="87">
        <v>474.01962660999999</v>
      </c>
    </row>
    <row r="382" spans="1:12" ht="12.75" customHeight="1" x14ac:dyDescent="0.2">
      <c r="A382" s="86" t="s">
        <v>166</v>
      </c>
      <c r="B382" s="86">
        <v>13</v>
      </c>
      <c r="C382" s="87">
        <v>634.21060941999997</v>
      </c>
      <c r="D382" s="87">
        <v>631.06914954000001</v>
      </c>
      <c r="E382" s="87">
        <v>0</v>
      </c>
      <c r="F382" s="87">
        <v>63.106914949999997</v>
      </c>
      <c r="G382" s="87">
        <v>157.76728739000001</v>
      </c>
      <c r="H382" s="87">
        <v>315.53457477000001</v>
      </c>
      <c r="I382" s="87">
        <v>0</v>
      </c>
      <c r="J382" s="87">
        <v>347.08803225000003</v>
      </c>
      <c r="K382" s="87">
        <v>410.1949472</v>
      </c>
      <c r="L382" s="87">
        <v>473.30186215999998</v>
      </c>
    </row>
    <row r="383" spans="1:12" ht="12.75" customHeight="1" x14ac:dyDescent="0.2">
      <c r="A383" s="86" t="s">
        <v>166</v>
      </c>
      <c r="B383" s="86">
        <v>14</v>
      </c>
      <c r="C383" s="87">
        <v>636.06373486999996</v>
      </c>
      <c r="D383" s="87">
        <v>632.94236496999997</v>
      </c>
      <c r="E383" s="87">
        <v>0</v>
      </c>
      <c r="F383" s="87">
        <v>63.294236499999997</v>
      </c>
      <c r="G383" s="87">
        <v>158.23559123999999</v>
      </c>
      <c r="H383" s="87">
        <v>316.47118248999999</v>
      </c>
      <c r="I383" s="87">
        <v>0</v>
      </c>
      <c r="J383" s="87">
        <v>348.11830072999999</v>
      </c>
      <c r="K383" s="87">
        <v>411.41253723</v>
      </c>
      <c r="L383" s="87">
        <v>474.70677373000001</v>
      </c>
    </row>
    <row r="384" spans="1:12" ht="12.75" customHeight="1" x14ac:dyDescent="0.2">
      <c r="A384" s="86" t="s">
        <v>166</v>
      </c>
      <c r="B384" s="86">
        <v>15</v>
      </c>
      <c r="C384" s="87">
        <v>639.04463253999995</v>
      </c>
      <c r="D384" s="87">
        <v>635.99113222999995</v>
      </c>
      <c r="E384" s="87">
        <v>0</v>
      </c>
      <c r="F384" s="87">
        <v>63.59911322</v>
      </c>
      <c r="G384" s="87">
        <v>158.99778305999999</v>
      </c>
      <c r="H384" s="87">
        <v>317.99556611999998</v>
      </c>
      <c r="I384" s="87">
        <v>0</v>
      </c>
      <c r="J384" s="87">
        <v>349.79512273</v>
      </c>
      <c r="K384" s="87">
        <v>413.39423595</v>
      </c>
      <c r="L384" s="87">
        <v>476.99334916999999</v>
      </c>
    </row>
    <row r="385" spans="1:12" ht="12.75" customHeight="1" x14ac:dyDescent="0.2">
      <c r="A385" s="86" t="s">
        <v>166</v>
      </c>
      <c r="B385" s="86">
        <v>16</v>
      </c>
      <c r="C385" s="87">
        <v>636.08138624000003</v>
      </c>
      <c r="D385" s="87">
        <v>633.04563386999996</v>
      </c>
      <c r="E385" s="87">
        <v>0</v>
      </c>
      <c r="F385" s="87">
        <v>63.304563389999998</v>
      </c>
      <c r="G385" s="87">
        <v>158.26140846999999</v>
      </c>
      <c r="H385" s="87">
        <v>316.52281693999998</v>
      </c>
      <c r="I385" s="87">
        <v>0</v>
      </c>
      <c r="J385" s="87">
        <v>348.17509862999998</v>
      </c>
      <c r="K385" s="87">
        <v>411.47966201999998</v>
      </c>
      <c r="L385" s="87">
        <v>474.78422540000003</v>
      </c>
    </row>
    <row r="386" spans="1:12" ht="12.75" customHeight="1" x14ac:dyDescent="0.2">
      <c r="A386" s="86" t="s">
        <v>166</v>
      </c>
      <c r="B386" s="86">
        <v>17</v>
      </c>
      <c r="C386" s="87">
        <v>646.74184922999996</v>
      </c>
      <c r="D386" s="87">
        <v>643.64104993000001</v>
      </c>
      <c r="E386" s="87">
        <v>0</v>
      </c>
      <c r="F386" s="87">
        <v>64.364104990000001</v>
      </c>
      <c r="G386" s="87">
        <v>160.91026248</v>
      </c>
      <c r="H386" s="87">
        <v>321.82052497000001</v>
      </c>
      <c r="I386" s="87">
        <v>0</v>
      </c>
      <c r="J386" s="87">
        <v>354.00257746</v>
      </c>
      <c r="K386" s="87">
        <v>418.36668244999998</v>
      </c>
      <c r="L386" s="87">
        <v>482.73078744999998</v>
      </c>
    </row>
    <row r="387" spans="1:12" ht="12.75" customHeight="1" x14ac:dyDescent="0.2">
      <c r="A387" s="86" t="s">
        <v>166</v>
      </c>
      <c r="B387" s="86">
        <v>18</v>
      </c>
      <c r="C387" s="87">
        <v>644.27047168000001</v>
      </c>
      <c r="D387" s="87">
        <v>640.15576411999996</v>
      </c>
      <c r="E387" s="87">
        <v>0</v>
      </c>
      <c r="F387" s="87">
        <v>64.015576409999994</v>
      </c>
      <c r="G387" s="87">
        <v>160.03894102999999</v>
      </c>
      <c r="H387" s="87">
        <v>320.07788205999998</v>
      </c>
      <c r="I387" s="87">
        <v>0</v>
      </c>
      <c r="J387" s="87">
        <v>352.08567026999998</v>
      </c>
      <c r="K387" s="87">
        <v>416.10124667999997</v>
      </c>
      <c r="L387" s="87">
        <v>480.11682309000003</v>
      </c>
    </row>
    <row r="388" spans="1:12" ht="12.75" customHeight="1" x14ac:dyDescent="0.2">
      <c r="A388" s="86" t="s">
        <v>166</v>
      </c>
      <c r="B388" s="86">
        <v>19</v>
      </c>
      <c r="C388" s="87">
        <v>643.75221270999998</v>
      </c>
      <c r="D388" s="87">
        <v>638.36049355</v>
      </c>
      <c r="E388" s="87">
        <v>0</v>
      </c>
      <c r="F388" s="87">
        <v>63.836049359999997</v>
      </c>
      <c r="G388" s="87">
        <v>159.59012339</v>
      </c>
      <c r="H388" s="87">
        <v>319.18024678</v>
      </c>
      <c r="I388" s="87">
        <v>0</v>
      </c>
      <c r="J388" s="87">
        <v>351.09827145000003</v>
      </c>
      <c r="K388" s="87">
        <v>414.93432080999997</v>
      </c>
      <c r="L388" s="87">
        <v>478.77037016000003</v>
      </c>
    </row>
    <row r="389" spans="1:12" ht="12.75" customHeight="1" x14ac:dyDescent="0.2">
      <c r="A389" s="86" t="s">
        <v>166</v>
      </c>
      <c r="B389" s="86">
        <v>20</v>
      </c>
      <c r="C389" s="87">
        <v>642.96158263999996</v>
      </c>
      <c r="D389" s="87">
        <v>638.19376706000003</v>
      </c>
      <c r="E389" s="87">
        <v>0</v>
      </c>
      <c r="F389" s="87">
        <v>63.81937671</v>
      </c>
      <c r="G389" s="87">
        <v>159.54844177000001</v>
      </c>
      <c r="H389" s="87">
        <v>319.09688353000001</v>
      </c>
      <c r="I389" s="87">
        <v>0</v>
      </c>
      <c r="J389" s="87">
        <v>351.00657188000002</v>
      </c>
      <c r="K389" s="87">
        <v>414.82594859</v>
      </c>
      <c r="L389" s="87">
        <v>478.64532530000002</v>
      </c>
    </row>
    <row r="390" spans="1:12" ht="12.75" customHeight="1" x14ac:dyDescent="0.2">
      <c r="A390" s="86" t="s">
        <v>166</v>
      </c>
      <c r="B390" s="86">
        <v>21</v>
      </c>
      <c r="C390" s="87">
        <v>676.72963417000005</v>
      </c>
      <c r="D390" s="87">
        <v>673.14963735000003</v>
      </c>
      <c r="E390" s="87">
        <v>0</v>
      </c>
      <c r="F390" s="87">
        <v>67.314963739999996</v>
      </c>
      <c r="G390" s="87">
        <v>168.28740934000001</v>
      </c>
      <c r="H390" s="87">
        <v>336.57481868000002</v>
      </c>
      <c r="I390" s="87">
        <v>0</v>
      </c>
      <c r="J390" s="87">
        <v>370.23230053999998</v>
      </c>
      <c r="K390" s="87">
        <v>437.54726427999998</v>
      </c>
      <c r="L390" s="87">
        <v>504.86222801000002</v>
      </c>
    </row>
    <row r="391" spans="1:12" ht="12.75" customHeight="1" x14ac:dyDescent="0.2">
      <c r="A391" s="86" t="s">
        <v>166</v>
      </c>
      <c r="B391" s="86">
        <v>22</v>
      </c>
      <c r="C391" s="87">
        <v>753.67398108999998</v>
      </c>
      <c r="D391" s="87">
        <v>749.25924855000005</v>
      </c>
      <c r="E391" s="87">
        <v>0</v>
      </c>
      <c r="F391" s="87">
        <v>74.925924859999995</v>
      </c>
      <c r="G391" s="87">
        <v>187.31481213999999</v>
      </c>
      <c r="H391" s="87">
        <v>374.62962427999997</v>
      </c>
      <c r="I391" s="87">
        <v>0</v>
      </c>
      <c r="J391" s="87">
        <v>412.09258670000003</v>
      </c>
      <c r="K391" s="87">
        <v>487.01851155999998</v>
      </c>
      <c r="L391" s="87">
        <v>561.94443640999998</v>
      </c>
    </row>
    <row r="392" spans="1:12" ht="12.75" customHeight="1" x14ac:dyDescent="0.2">
      <c r="A392" s="86" t="s">
        <v>166</v>
      </c>
      <c r="B392" s="86">
        <v>23</v>
      </c>
      <c r="C392" s="87">
        <v>763.08173870999997</v>
      </c>
      <c r="D392" s="87">
        <v>757.90895232000003</v>
      </c>
      <c r="E392" s="87">
        <v>0</v>
      </c>
      <c r="F392" s="87">
        <v>75.790895230000004</v>
      </c>
      <c r="G392" s="87">
        <v>189.47723808000001</v>
      </c>
      <c r="H392" s="87">
        <v>378.95447616000001</v>
      </c>
      <c r="I392" s="87">
        <v>0</v>
      </c>
      <c r="J392" s="87">
        <v>416.84992377999998</v>
      </c>
      <c r="K392" s="87">
        <v>492.64081900999997</v>
      </c>
      <c r="L392" s="87">
        <v>568.43171424000002</v>
      </c>
    </row>
    <row r="393" spans="1:12" ht="12.75" customHeight="1" x14ac:dyDescent="0.2">
      <c r="A393" s="86" t="s">
        <v>166</v>
      </c>
      <c r="B393" s="86">
        <v>24</v>
      </c>
      <c r="C393" s="87">
        <v>800.40224367999997</v>
      </c>
      <c r="D393" s="87">
        <v>794.90118586999995</v>
      </c>
      <c r="E393" s="87">
        <v>0</v>
      </c>
      <c r="F393" s="87">
        <v>79.490118589999994</v>
      </c>
      <c r="G393" s="87">
        <v>198.72529646999999</v>
      </c>
      <c r="H393" s="87">
        <v>397.45059293999998</v>
      </c>
      <c r="I393" s="87">
        <v>0</v>
      </c>
      <c r="J393" s="87">
        <v>437.19565223000001</v>
      </c>
      <c r="K393" s="87">
        <v>516.68577082000002</v>
      </c>
      <c r="L393" s="87">
        <v>596.17588939999996</v>
      </c>
    </row>
    <row r="394" spans="1:12" ht="12.75" customHeight="1" x14ac:dyDescent="0.2">
      <c r="A394" s="86" t="s">
        <v>167</v>
      </c>
      <c r="B394" s="86">
        <v>1</v>
      </c>
      <c r="C394" s="87">
        <v>871.14729577000003</v>
      </c>
      <c r="D394" s="87">
        <v>863.86814451999999</v>
      </c>
      <c r="E394" s="87">
        <v>0</v>
      </c>
      <c r="F394" s="87">
        <v>86.386814450000003</v>
      </c>
      <c r="G394" s="87">
        <v>215.96703613</v>
      </c>
      <c r="H394" s="87">
        <v>431.93407225999999</v>
      </c>
      <c r="I394" s="87">
        <v>0</v>
      </c>
      <c r="J394" s="87">
        <v>475.12747948999998</v>
      </c>
      <c r="K394" s="87">
        <v>561.51429394000002</v>
      </c>
      <c r="L394" s="87">
        <v>647.90110838999999</v>
      </c>
    </row>
    <row r="395" spans="1:12" ht="12.75" customHeight="1" x14ac:dyDescent="0.2">
      <c r="A395" s="86" t="s">
        <v>167</v>
      </c>
      <c r="B395" s="86">
        <v>2</v>
      </c>
      <c r="C395" s="87">
        <v>921.87776809000002</v>
      </c>
      <c r="D395" s="87">
        <v>911.80891118</v>
      </c>
      <c r="E395" s="87">
        <v>0</v>
      </c>
      <c r="F395" s="87">
        <v>91.180891119999998</v>
      </c>
      <c r="G395" s="87">
        <v>227.9522278</v>
      </c>
      <c r="H395" s="87">
        <v>455.90445559</v>
      </c>
      <c r="I395" s="87">
        <v>0</v>
      </c>
      <c r="J395" s="87">
        <v>501.49490114999998</v>
      </c>
      <c r="K395" s="87">
        <v>592.67579226999999</v>
      </c>
      <c r="L395" s="87">
        <v>683.85668338999994</v>
      </c>
    </row>
    <row r="396" spans="1:12" ht="12.75" customHeight="1" x14ac:dyDescent="0.2">
      <c r="A396" s="86" t="s">
        <v>167</v>
      </c>
      <c r="B396" s="86">
        <v>3</v>
      </c>
      <c r="C396" s="87">
        <v>942.02139597999997</v>
      </c>
      <c r="D396" s="87">
        <v>931.41913969999996</v>
      </c>
      <c r="E396" s="87">
        <v>0</v>
      </c>
      <c r="F396" s="87">
        <v>93.141913970000004</v>
      </c>
      <c r="G396" s="87">
        <v>232.85478492999999</v>
      </c>
      <c r="H396" s="87">
        <v>465.70956984999998</v>
      </c>
      <c r="I396" s="87">
        <v>0</v>
      </c>
      <c r="J396" s="87">
        <v>512.28052683999999</v>
      </c>
      <c r="K396" s="87">
        <v>605.42244081000001</v>
      </c>
      <c r="L396" s="87">
        <v>698.56435478000003</v>
      </c>
    </row>
    <row r="397" spans="1:12" ht="12.75" customHeight="1" x14ac:dyDescent="0.2">
      <c r="A397" s="86" t="s">
        <v>167</v>
      </c>
      <c r="B397" s="86">
        <v>4</v>
      </c>
      <c r="C397" s="87">
        <v>949.25436841999999</v>
      </c>
      <c r="D397" s="87">
        <v>938.91967734000002</v>
      </c>
      <c r="E397" s="87">
        <v>0</v>
      </c>
      <c r="F397" s="87">
        <v>93.891967730000005</v>
      </c>
      <c r="G397" s="87">
        <v>234.72991934000001</v>
      </c>
      <c r="H397" s="87">
        <v>469.45983867000001</v>
      </c>
      <c r="I397" s="87">
        <v>0</v>
      </c>
      <c r="J397" s="87">
        <v>516.40582254000003</v>
      </c>
      <c r="K397" s="87">
        <v>610.29779026999995</v>
      </c>
      <c r="L397" s="87">
        <v>704.18975800999999</v>
      </c>
    </row>
    <row r="398" spans="1:12" ht="12.75" customHeight="1" x14ac:dyDescent="0.2">
      <c r="A398" s="86" t="s">
        <v>167</v>
      </c>
      <c r="B398" s="86">
        <v>5</v>
      </c>
      <c r="C398" s="87">
        <v>960.06048166000005</v>
      </c>
      <c r="D398" s="87">
        <v>949.18734289999998</v>
      </c>
      <c r="E398" s="87">
        <v>0</v>
      </c>
      <c r="F398" s="87">
        <v>94.918734290000003</v>
      </c>
      <c r="G398" s="87">
        <v>237.29683573</v>
      </c>
      <c r="H398" s="87">
        <v>474.59367144999999</v>
      </c>
      <c r="I398" s="87">
        <v>0</v>
      </c>
      <c r="J398" s="87">
        <v>522.05303860000004</v>
      </c>
      <c r="K398" s="87">
        <v>616.97177289000001</v>
      </c>
      <c r="L398" s="87">
        <v>711.89050717999999</v>
      </c>
    </row>
    <row r="399" spans="1:12" ht="12.75" customHeight="1" x14ac:dyDescent="0.2">
      <c r="A399" s="86" t="s">
        <v>167</v>
      </c>
      <c r="B399" s="86">
        <v>6</v>
      </c>
      <c r="C399" s="87">
        <v>949.02821931000005</v>
      </c>
      <c r="D399" s="87">
        <v>938.20135202999995</v>
      </c>
      <c r="E399" s="87">
        <v>0</v>
      </c>
      <c r="F399" s="87">
        <v>93.820135199999996</v>
      </c>
      <c r="G399" s="87">
        <v>234.55033800999999</v>
      </c>
      <c r="H399" s="87">
        <v>469.10067601999998</v>
      </c>
      <c r="I399" s="87">
        <v>0</v>
      </c>
      <c r="J399" s="87">
        <v>516.01074361999997</v>
      </c>
      <c r="K399" s="87">
        <v>609.83087881999995</v>
      </c>
      <c r="L399" s="87">
        <v>703.65101402000005</v>
      </c>
    </row>
    <row r="400" spans="1:12" ht="12.75" customHeight="1" x14ac:dyDescent="0.2">
      <c r="A400" s="86" t="s">
        <v>167</v>
      </c>
      <c r="B400" s="86">
        <v>7</v>
      </c>
      <c r="C400" s="87">
        <v>919.76453325</v>
      </c>
      <c r="D400" s="87">
        <v>909.51244944999996</v>
      </c>
      <c r="E400" s="87">
        <v>0</v>
      </c>
      <c r="F400" s="87">
        <v>90.951244950000003</v>
      </c>
      <c r="G400" s="87">
        <v>227.37811235999999</v>
      </c>
      <c r="H400" s="87">
        <v>454.75622472999999</v>
      </c>
      <c r="I400" s="87">
        <v>0</v>
      </c>
      <c r="J400" s="87">
        <v>500.2318472</v>
      </c>
      <c r="K400" s="87">
        <v>591.18309213999999</v>
      </c>
      <c r="L400" s="87">
        <v>682.13433709000003</v>
      </c>
    </row>
    <row r="401" spans="1:12" ht="12.75" customHeight="1" x14ac:dyDescent="0.2">
      <c r="A401" s="86" t="s">
        <v>167</v>
      </c>
      <c r="B401" s="86">
        <v>8</v>
      </c>
      <c r="C401" s="87">
        <v>871.91432812999994</v>
      </c>
      <c r="D401" s="87">
        <v>863.12393082999995</v>
      </c>
      <c r="E401" s="87">
        <v>0</v>
      </c>
      <c r="F401" s="87">
        <v>86.312393080000007</v>
      </c>
      <c r="G401" s="87">
        <v>215.78098270999999</v>
      </c>
      <c r="H401" s="87">
        <v>431.56196541999998</v>
      </c>
      <c r="I401" s="87">
        <v>0</v>
      </c>
      <c r="J401" s="87">
        <v>474.71816195999997</v>
      </c>
      <c r="K401" s="87">
        <v>561.03055503999997</v>
      </c>
      <c r="L401" s="87">
        <v>647.34294811999996</v>
      </c>
    </row>
    <row r="402" spans="1:12" ht="12.75" customHeight="1" x14ac:dyDescent="0.2">
      <c r="A402" s="86" t="s">
        <v>167</v>
      </c>
      <c r="B402" s="86">
        <v>9</v>
      </c>
      <c r="C402" s="87">
        <v>821.10215858000004</v>
      </c>
      <c r="D402" s="87">
        <v>813.70490529000006</v>
      </c>
      <c r="E402" s="87">
        <v>0</v>
      </c>
      <c r="F402" s="87">
        <v>81.370490529999998</v>
      </c>
      <c r="G402" s="87">
        <v>203.42622632000001</v>
      </c>
      <c r="H402" s="87">
        <v>406.85245264999998</v>
      </c>
      <c r="I402" s="87">
        <v>0</v>
      </c>
      <c r="J402" s="87">
        <v>447.53769791000002</v>
      </c>
      <c r="K402" s="87">
        <v>528.90818844</v>
      </c>
      <c r="L402" s="87">
        <v>610.27867896999999</v>
      </c>
    </row>
    <row r="403" spans="1:12" ht="12.75" customHeight="1" x14ac:dyDescent="0.2">
      <c r="A403" s="86" t="s">
        <v>167</v>
      </c>
      <c r="B403" s="86">
        <v>10</v>
      </c>
      <c r="C403" s="87">
        <v>759.06633935000002</v>
      </c>
      <c r="D403" s="87">
        <v>753.51552602000004</v>
      </c>
      <c r="E403" s="87">
        <v>0</v>
      </c>
      <c r="F403" s="87">
        <v>75.351552600000005</v>
      </c>
      <c r="G403" s="87">
        <v>188.37888151000001</v>
      </c>
      <c r="H403" s="87">
        <v>376.75776301000002</v>
      </c>
      <c r="I403" s="87">
        <v>0</v>
      </c>
      <c r="J403" s="87">
        <v>414.43353931000001</v>
      </c>
      <c r="K403" s="87">
        <v>489.78509191000001</v>
      </c>
      <c r="L403" s="87">
        <v>565.13664452</v>
      </c>
    </row>
    <row r="404" spans="1:12" ht="12.75" customHeight="1" x14ac:dyDescent="0.2">
      <c r="A404" s="86" t="s">
        <v>167</v>
      </c>
      <c r="B404" s="86">
        <v>11</v>
      </c>
      <c r="C404" s="87">
        <v>676.79521514999999</v>
      </c>
      <c r="D404" s="87">
        <v>672.18620119000002</v>
      </c>
      <c r="E404" s="87">
        <v>0</v>
      </c>
      <c r="F404" s="87">
        <v>67.218620119999997</v>
      </c>
      <c r="G404" s="87">
        <v>168.04655030000001</v>
      </c>
      <c r="H404" s="87">
        <v>336.09310060000001</v>
      </c>
      <c r="I404" s="87">
        <v>0</v>
      </c>
      <c r="J404" s="87">
        <v>369.70241064999999</v>
      </c>
      <c r="K404" s="87">
        <v>436.92103077000002</v>
      </c>
      <c r="L404" s="87">
        <v>504.13965088999998</v>
      </c>
    </row>
    <row r="405" spans="1:12" ht="12.75" customHeight="1" x14ac:dyDescent="0.2">
      <c r="A405" s="86" t="s">
        <v>167</v>
      </c>
      <c r="B405" s="86">
        <v>12</v>
      </c>
      <c r="C405" s="87">
        <v>644.50240794000001</v>
      </c>
      <c r="D405" s="87">
        <v>639.59375679000004</v>
      </c>
      <c r="E405" s="87">
        <v>0</v>
      </c>
      <c r="F405" s="87">
        <v>63.959375680000001</v>
      </c>
      <c r="G405" s="87">
        <v>159.89843920000001</v>
      </c>
      <c r="H405" s="87">
        <v>319.79687840000003</v>
      </c>
      <c r="I405" s="87">
        <v>0</v>
      </c>
      <c r="J405" s="87">
        <v>351.77656623000001</v>
      </c>
      <c r="K405" s="87">
        <v>415.73594191000001</v>
      </c>
      <c r="L405" s="87">
        <v>479.69531759</v>
      </c>
    </row>
    <row r="406" spans="1:12" ht="12.75" customHeight="1" x14ac:dyDescent="0.2">
      <c r="A406" s="86" t="s">
        <v>167</v>
      </c>
      <c r="B406" s="86">
        <v>13</v>
      </c>
      <c r="C406" s="87">
        <v>638.96854340000004</v>
      </c>
      <c r="D406" s="87">
        <v>635.24171538999997</v>
      </c>
      <c r="E406" s="87">
        <v>0</v>
      </c>
      <c r="F406" s="87">
        <v>63.524171539999998</v>
      </c>
      <c r="G406" s="87">
        <v>158.81042884999999</v>
      </c>
      <c r="H406" s="87">
        <v>317.62085769999999</v>
      </c>
      <c r="I406" s="87">
        <v>0</v>
      </c>
      <c r="J406" s="87">
        <v>349.38294345999998</v>
      </c>
      <c r="K406" s="87">
        <v>412.90711499999998</v>
      </c>
      <c r="L406" s="87">
        <v>476.43128653999997</v>
      </c>
    </row>
    <row r="407" spans="1:12" ht="12.75" customHeight="1" x14ac:dyDescent="0.2">
      <c r="A407" s="86" t="s">
        <v>167</v>
      </c>
      <c r="B407" s="86">
        <v>14</v>
      </c>
      <c r="C407" s="87">
        <v>642.56125609000003</v>
      </c>
      <c r="D407" s="87">
        <v>638.94294289000004</v>
      </c>
      <c r="E407" s="87">
        <v>0</v>
      </c>
      <c r="F407" s="87">
        <v>63.894294289999998</v>
      </c>
      <c r="G407" s="87">
        <v>159.73573572000001</v>
      </c>
      <c r="H407" s="87">
        <v>319.47147145000002</v>
      </c>
      <c r="I407" s="87">
        <v>0</v>
      </c>
      <c r="J407" s="87">
        <v>351.41861858999999</v>
      </c>
      <c r="K407" s="87">
        <v>415.31291288</v>
      </c>
      <c r="L407" s="87">
        <v>479.20720717</v>
      </c>
    </row>
    <row r="408" spans="1:12" ht="12.75" customHeight="1" x14ac:dyDescent="0.2">
      <c r="A408" s="86" t="s">
        <v>167</v>
      </c>
      <c r="B408" s="86">
        <v>15</v>
      </c>
      <c r="C408" s="87">
        <v>646.80250353999998</v>
      </c>
      <c r="D408" s="87">
        <v>643.81445466000002</v>
      </c>
      <c r="E408" s="87">
        <v>0</v>
      </c>
      <c r="F408" s="87">
        <v>64.381445470000003</v>
      </c>
      <c r="G408" s="87">
        <v>160.95361367000001</v>
      </c>
      <c r="H408" s="87">
        <v>321.90722733000001</v>
      </c>
      <c r="I408" s="87">
        <v>0</v>
      </c>
      <c r="J408" s="87">
        <v>354.09795006000002</v>
      </c>
      <c r="K408" s="87">
        <v>418.47939552999998</v>
      </c>
      <c r="L408" s="87">
        <v>482.86084099999999</v>
      </c>
    </row>
    <row r="409" spans="1:12" ht="12.75" customHeight="1" x14ac:dyDescent="0.2">
      <c r="A409" s="86" t="s">
        <v>167</v>
      </c>
      <c r="B409" s="86">
        <v>16</v>
      </c>
      <c r="C409" s="87">
        <v>647.53727064999998</v>
      </c>
      <c r="D409" s="87">
        <v>644.43725932999996</v>
      </c>
      <c r="E409" s="87">
        <v>0</v>
      </c>
      <c r="F409" s="87">
        <v>64.443725929999999</v>
      </c>
      <c r="G409" s="87">
        <v>161.10931482999999</v>
      </c>
      <c r="H409" s="87">
        <v>322.21862966999998</v>
      </c>
      <c r="I409" s="87">
        <v>0</v>
      </c>
      <c r="J409" s="87">
        <v>354.44049262999999</v>
      </c>
      <c r="K409" s="87">
        <v>418.88421856000002</v>
      </c>
      <c r="L409" s="87">
        <v>483.3279445</v>
      </c>
    </row>
    <row r="410" spans="1:12" ht="12.75" customHeight="1" x14ac:dyDescent="0.2">
      <c r="A410" s="86" t="s">
        <v>167</v>
      </c>
      <c r="B410" s="86">
        <v>17</v>
      </c>
      <c r="C410" s="87">
        <v>646.07671033999998</v>
      </c>
      <c r="D410" s="87">
        <v>642.93500441000003</v>
      </c>
      <c r="E410" s="87">
        <v>0</v>
      </c>
      <c r="F410" s="87">
        <v>64.293500440000003</v>
      </c>
      <c r="G410" s="87">
        <v>160.73375110000001</v>
      </c>
      <c r="H410" s="87">
        <v>321.46750221000002</v>
      </c>
      <c r="I410" s="87">
        <v>0</v>
      </c>
      <c r="J410" s="87">
        <v>353.61425243000002</v>
      </c>
      <c r="K410" s="87">
        <v>417.90775287000002</v>
      </c>
      <c r="L410" s="87">
        <v>482.20125331000003</v>
      </c>
    </row>
    <row r="411" spans="1:12" ht="12.75" customHeight="1" x14ac:dyDescent="0.2">
      <c r="A411" s="86" t="s">
        <v>167</v>
      </c>
      <c r="B411" s="86">
        <v>18</v>
      </c>
      <c r="C411" s="87">
        <v>640.96233255000004</v>
      </c>
      <c r="D411" s="87">
        <v>637.35746688999996</v>
      </c>
      <c r="E411" s="87">
        <v>0</v>
      </c>
      <c r="F411" s="87">
        <v>63.735746689999999</v>
      </c>
      <c r="G411" s="87">
        <v>159.33936671999999</v>
      </c>
      <c r="H411" s="87">
        <v>318.67873344999998</v>
      </c>
      <c r="I411" s="87">
        <v>0</v>
      </c>
      <c r="J411" s="87">
        <v>350.54660679</v>
      </c>
      <c r="K411" s="87">
        <v>414.28235347999998</v>
      </c>
      <c r="L411" s="87">
        <v>478.01810017000003</v>
      </c>
    </row>
    <row r="412" spans="1:12" ht="12.75" customHeight="1" x14ac:dyDescent="0.2">
      <c r="A412" s="86" t="s">
        <v>167</v>
      </c>
      <c r="B412" s="86">
        <v>19</v>
      </c>
      <c r="C412" s="87">
        <v>640.17778186999999</v>
      </c>
      <c r="D412" s="87">
        <v>636.82624733</v>
      </c>
      <c r="E412" s="87">
        <v>0</v>
      </c>
      <c r="F412" s="87">
        <v>63.682624730000001</v>
      </c>
      <c r="G412" s="87">
        <v>159.20656183</v>
      </c>
      <c r="H412" s="87">
        <v>318.41312367</v>
      </c>
      <c r="I412" s="87">
        <v>0</v>
      </c>
      <c r="J412" s="87">
        <v>350.25443603000002</v>
      </c>
      <c r="K412" s="87">
        <v>413.93706076000001</v>
      </c>
      <c r="L412" s="87">
        <v>477.6196855</v>
      </c>
    </row>
    <row r="413" spans="1:12" ht="12.75" customHeight="1" x14ac:dyDescent="0.2">
      <c r="A413" s="86" t="s">
        <v>167</v>
      </c>
      <c r="B413" s="86">
        <v>20</v>
      </c>
      <c r="C413" s="87">
        <v>640.12245007000001</v>
      </c>
      <c r="D413" s="87">
        <v>636.75428316</v>
      </c>
      <c r="E413" s="87">
        <v>0</v>
      </c>
      <c r="F413" s="87">
        <v>63.675428320000002</v>
      </c>
      <c r="G413" s="87">
        <v>159.18857079</v>
      </c>
      <c r="H413" s="87">
        <v>318.37714158</v>
      </c>
      <c r="I413" s="87">
        <v>0</v>
      </c>
      <c r="J413" s="87">
        <v>350.21485574000002</v>
      </c>
      <c r="K413" s="87">
        <v>413.89028404999999</v>
      </c>
      <c r="L413" s="87">
        <v>477.56571237000003</v>
      </c>
    </row>
    <row r="414" spans="1:12" ht="12.75" customHeight="1" x14ac:dyDescent="0.2">
      <c r="A414" s="86" t="s">
        <v>167</v>
      </c>
      <c r="B414" s="86">
        <v>21</v>
      </c>
      <c r="C414" s="87">
        <v>667.08343388000003</v>
      </c>
      <c r="D414" s="87">
        <v>663.39831433999996</v>
      </c>
      <c r="E414" s="87">
        <v>0</v>
      </c>
      <c r="F414" s="87">
        <v>66.339831430000004</v>
      </c>
      <c r="G414" s="87">
        <v>165.84957858999999</v>
      </c>
      <c r="H414" s="87">
        <v>331.69915716999998</v>
      </c>
      <c r="I414" s="87">
        <v>0</v>
      </c>
      <c r="J414" s="87">
        <v>364.86907288999998</v>
      </c>
      <c r="K414" s="87">
        <v>431.20890431999999</v>
      </c>
      <c r="L414" s="87">
        <v>497.54873576</v>
      </c>
    </row>
    <row r="415" spans="1:12" ht="12.75" customHeight="1" x14ac:dyDescent="0.2">
      <c r="A415" s="86" t="s">
        <v>167</v>
      </c>
      <c r="B415" s="86">
        <v>22</v>
      </c>
      <c r="C415" s="87">
        <v>745.02589853999996</v>
      </c>
      <c r="D415" s="87">
        <v>740.69768087</v>
      </c>
      <c r="E415" s="87">
        <v>0</v>
      </c>
      <c r="F415" s="87">
        <v>74.069768089999997</v>
      </c>
      <c r="G415" s="87">
        <v>185.17442022</v>
      </c>
      <c r="H415" s="87">
        <v>370.34884044</v>
      </c>
      <c r="I415" s="87">
        <v>0</v>
      </c>
      <c r="J415" s="87">
        <v>407.38372448000001</v>
      </c>
      <c r="K415" s="87">
        <v>481.45349256999998</v>
      </c>
      <c r="L415" s="87">
        <v>555.52326065</v>
      </c>
    </row>
    <row r="416" spans="1:12" ht="12.75" customHeight="1" x14ac:dyDescent="0.2">
      <c r="A416" s="86" t="s">
        <v>167</v>
      </c>
      <c r="B416" s="86">
        <v>23</v>
      </c>
      <c r="C416" s="87">
        <v>774.24701612000001</v>
      </c>
      <c r="D416" s="87">
        <v>769.41998882999997</v>
      </c>
      <c r="E416" s="87">
        <v>0</v>
      </c>
      <c r="F416" s="87">
        <v>76.94199888</v>
      </c>
      <c r="G416" s="87">
        <v>192.35499720999999</v>
      </c>
      <c r="H416" s="87">
        <v>384.70999441999999</v>
      </c>
      <c r="I416" s="87">
        <v>0</v>
      </c>
      <c r="J416" s="87">
        <v>423.18099386</v>
      </c>
      <c r="K416" s="87">
        <v>500.12299273999997</v>
      </c>
      <c r="L416" s="87">
        <v>577.06499162</v>
      </c>
    </row>
    <row r="417" spans="1:12" ht="12.75" customHeight="1" x14ac:dyDescent="0.2">
      <c r="A417" s="86" t="s">
        <v>167</v>
      </c>
      <c r="B417" s="86">
        <v>24</v>
      </c>
      <c r="C417" s="87">
        <v>817.93823322000003</v>
      </c>
      <c r="D417" s="87">
        <v>812.15336059000003</v>
      </c>
      <c r="E417" s="87">
        <v>0</v>
      </c>
      <c r="F417" s="87">
        <v>81.215336059999998</v>
      </c>
      <c r="G417" s="87">
        <v>203.03834015000001</v>
      </c>
      <c r="H417" s="87">
        <v>406.07668030000002</v>
      </c>
      <c r="I417" s="87">
        <v>0</v>
      </c>
      <c r="J417" s="87">
        <v>446.68434832000003</v>
      </c>
      <c r="K417" s="87">
        <v>527.89968438000005</v>
      </c>
      <c r="L417" s="87">
        <v>609.11502043999997</v>
      </c>
    </row>
    <row r="418" spans="1:12" ht="12.75" customHeight="1" x14ac:dyDescent="0.2">
      <c r="A418" s="86" t="s">
        <v>168</v>
      </c>
      <c r="B418" s="86">
        <v>1</v>
      </c>
      <c r="C418" s="87">
        <v>847.95055282999999</v>
      </c>
      <c r="D418" s="87">
        <v>840.98842144000002</v>
      </c>
      <c r="E418" s="87">
        <v>0</v>
      </c>
      <c r="F418" s="87">
        <v>84.098842140000002</v>
      </c>
      <c r="G418" s="87">
        <v>210.24710536000001</v>
      </c>
      <c r="H418" s="87">
        <v>420.49421072000001</v>
      </c>
      <c r="I418" s="87">
        <v>0</v>
      </c>
      <c r="J418" s="87">
        <v>462.54363179000001</v>
      </c>
      <c r="K418" s="87">
        <v>546.64247393999995</v>
      </c>
      <c r="L418" s="87">
        <v>630.74131608000005</v>
      </c>
    </row>
    <row r="419" spans="1:12" ht="12.75" customHeight="1" x14ac:dyDescent="0.2">
      <c r="A419" s="86" t="s">
        <v>168</v>
      </c>
      <c r="B419" s="86">
        <v>2</v>
      </c>
      <c r="C419" s="87">
        <v>892.47559189000003</v>
      </c>
      <c r="D419" s="87">
        <v>884.84786121000002</v>
      </c>
      <c r="E419" s="87">
        <v>0</v>
      </c>
      <c r="F419" s="87">
        <v>88.484786119999995</v>
      </c>
      <c r="G419" s="87">
        <v>221.2119653</v>
      </c>
      <c r="H419" s="87">
        <v>442.42393061000001</v>
      </c>
      <c r="I419" s="87">
        <v>0</v>
      </c>
      <c r="J419" s="87">
        <v>486.66632367</v>
      </c>
      <c r="K419" s="87">
        <v>575.15110978999996</v>
      </c>
      <c r="L419" s="87">
        <v>663.63589591000004</v>
      </c>
    </row>
    <row r="420" spans="1:12" ht="12.75" customHeight="1" x14ac:dyDescent="0.2">
      <c r="A420" s="86" t="s">
        <v>168</v>
      </c>
      <c r="B420" s="86">
        <v>3</v>
      </c>
      <c r="C420" s="87">
        <v>925.84028350000006</v>
      </c>
      <c r="D420" s="87">
        <v>919.62059104000002</v>
      </c>
      <c r="E420" s="87">
        <v>0</v>
      </c>
      <c r="F420" s="87">
        <v>91.962059100000005</v>
      </c>
      <c r="G420" s="87">
        <v>229.90514776000001</v>
      </c>
      <c r="H420" s="87">
        <v>459.81029552000001</v>
      </c>
      <c r="I420" s="87">
        <v>0</v>
      </c>
      <c r="J420" s="87">
        <v>505.79132507000003</v>
      </c>
      <c r="K420" s="87">
        <v>597.75338418000001</v>
      </c>
      <c r="L420" s="87">
        <v>689.71544328000004</v>
      </c>
    </row>
    <row r="421" spans="1:12" ht="12.75" customHeight="1" x14ac:dyDescent="0.2">
      <c r="A421" s="86" t="s">
        <v>168</v>
      </c>
      <c r="B421" s="86">
        <v>4</v>
      </c>
      <c r="C421" s="87">
        <v>938.29149733999998</v>
      </c>
      <c r="D421" s="87">
        <v>932.10722421000003</v>
      </c>
      <c r="E421" s="87">
        <v>0</v>
      </c>
      <c r="F421" s="87">
        <v>93.210722419999996</v>
      </c>
      <c r="G421" s="87">
        <v>233.02680605</v>
      </c>
      <c r="H421" s="87">
        <v>466.05361211000002</v>
      </c>
      <c r="I421" s="87">
        <v>0</v>
      </c>
      <c r="J421" s="87">
        <v>512.65897331999997</v>
      </c>
      <c r="K421" s="87">
        <v>605.86969574</v>
      </c>
      <c r="L421" s="87">
        <v>699.08041816000002</v>
      </c>
    </row>
    <row r="422" spans="1:12" ht="12.75" customHeight="1" x14ac:dyDescent="0.2">
      <c r="A422" s="86" t="s">
        <v>168</v>
      </c>
      <c r="B422" s="86">
        <v>5</v>
      </c>
      <c r="C422" s="87">
        <v>949.22244030000002</v>
      </c>
      <c r="D422" s="87">
        <v>941.12703884999996</v>
      </c>
      <c r="E422" s="87">
        <v>0</v>
      </c>
      <c r="F422" s="87">
        <v>94.112703890000006</v>
      </c>
      <c r="G422" s="87">
        <v>235.28175970999999</v>
      </c>
      <c r="H422" s="87">
        <v>470.56351942999999</v>
      </c>
      <c r="I422" s="87">
        <v>0</v>
      </c>
      <c r="J422" s="87">
        <v>517.61987137000006</v>
      </c>
      <c r="K422" s="87">
        <v>611.73257524999997</v>
      </c>
      <c r="L422" s="87">
        <v>705.84527914</v>
      </c>
    </row>
    <row r="423" spans="1:12" ht="12.75" customHeight="1" x14ac:dyDescent="0.2">
      <c r="A423" s="86" t="s">
        <v>168</v>
      </c>
      <c r="B423" s="86">
        <v>6</v>
      </c>
      <c r="C423" s="87">
        <v>936.79889768999999</v>
      </c>
      <c r="D423" s="87">
        <v>928.18725554000002</v>
      </c>
      <c r="E423" s="87">
        <v>0</v>
      </c>
      <c r="F423" s="87">
        <v>92.818725549999996</v>
      </c>
      <c r="G423" s="87">
        <v>232.04681389000001</v>
      </c>
      <c r="H423" s="87">
        <v>464.09362777000001</v>
      </c>
      <c r="I423" s="87">
        <v>0</v>
      </c>
      <c r="J423" s="87">
        <v>510.50299054999999</v>
      </c>
      <c r="K423" s="87">
        <v>603.3217161</v>
      </c>
      <c r="L423" s="87">
        <v>696.14044165999996</v>
      </c>
    </row>
    <row r="424" spans="1:12" ht="12.75" customHeight="1" x14ac:dyDescent="0.2">
      <c r="A424" s="86" t="s">
        <v>168</v>
      </c>
      <c r="B424" s="86">
        <v>7</v>
      </c>
      <c r="C424" s="87">
        <v>890.64235049000001</v>
      </c>
      <c r="D424" s="87">
        <v>883.45550662000005</v>
      </c>
      <c r="E424" s="87">
        <v>0</v>
      </c>
      <c r="F424" s="87">
        <v>88.345550660000001</v>
      </c>
      <c r="G424" s="87">
        <v>220.86387665999999</v>
      </c>
      <c r="H424" s="87">
        <v>441.72775331000003</v>
      </c>
      <c r="I424" s="87">
        <v>0</v>
      </c>
      <c r="J424" s="87">
        <v>485.90052864</v>
      </c>
      <c r="K424" s="87">
        <v>574.24607930000002</v>
      </c>
      <c r="L424" s="87">
        <v>662.59162996999999</v>
      </c>
    </row>
    <row r="425" spans="1:12" ht="12.75" customHeight="1" x14ac:dyDescent="0.2">
      <c r="A425" s="86" t="s">
        <v>168</v>
      </c>
      <c r="B425" s="86">
        <v>8</v>
      </c>
      <c r="C425" s="87">
        <v>848.48951557999999</v>
      </c>
      <c r="D425" s="87">
        <v>842.10809986000004</v>
      </c>
      <c r="E425" s="87">
        <v>0</v>
      </c>
      <c r="F425" s="87">
        <v>84.210809990000001</v>
      </c>
      <c r="G425" s="87">
        <v>210.52702497000001</v>
      </c>
      <c r="H425" s="87">
        <v>421.05404993000002</v>
      </c>
      <c r="I425" s="87">
        <v>0</v>
      </c>
      <c r="J425" s="87">
        <v>463.15945491999997</v>
      </c>
      <c r="K425" s="87">
        <v>547.37026490999995</v>
      </c>
      <c r="L425" s="87">
        <v>631.58107489999998</v>
      </c>
    </row>
    <row r="426" spans="1:12" ht="12.75" customHeight="1" x14ac:dyDescent="0.2">
      <c r="A426" s="86" t="s">
        <v>168</v>
      </c>
      <c r="B426" s="86">
        <v>9</v>
      </c>
      <c r="C426" s="87">
        <v>797.21819223</v>
      </c>
      <c r="D426" s="87">
        <v>790.98239063000005</v>
      </c>
      <c r="E426" s="87">
        <v>0</v>
      </c>
      <c r="F426" s="87">
        <v>79.098239059999997</v>
      </c>
      <c r="G426" s="87">
        <v>197.74559765999999</v>
      </c>
      <c r="H426" s="87">
        <v>395.49119531999997</v>
      </c>
      <c r="I426" s="87">
        <v>0</v>
      </c>
      <c r="J426" s="87">
        <v>435.04031485000002</v>
      </c>
      <c r="K426" s="87">
        <v>514.13855391000004</v>
      </c>
      <c r="L426" s="87">
        <v>593.23679297000001</v>
      </c>
    </row>
    <row r="427" spans="1:12" ht="12.75" customHeight="1" x14ac:dyDescent="0.2">
      <c r="A427" s="86" t="s">
        <v>168</v>
      </c>
      <c r="B427" s="86">
        <v>10</v>
      </c>
      <c r="C427" s="87">
        <v>754.58776126999999</v>
      </c>
      <c r="D427" s="87">
        <v>749.33723865000002</v>
      </c>
      <c r="E427" s="87">
        <v>0</v>
      </c>
      <c r="F427" s="87">
        <v>74.933723869999994</v>
      </c>
      <c r="G427" s="87">
        <v>187.33430966</v>
      </c>
      <c r="H427" s="87">
        <v>374.66861933000001</v>
      </c>
      <c r="I427" s="87">
        <v>0</v>
      </c>
      <c r="J427" s="87">
        <v>412.13548126000001</v>
      </c>
      <c r="K427" s="87">
        <v>487.06920511999999</v>
      </c>
      <c r="L427" s="87">
        <v>562.00292898999999</v>
      </c>
    </row>
    <row r="428" spans="1:12" ht="12.75" customHeight="1" x14ac:dyDescent="0.2">
      <c r="A428" s="86" t="s">
        <v>168</v>
      </c>
      <c r="B428" s="86">
        <v>11</v>
      </c>
      <c r="C428" s="87">
        <v>671.00243700999999</v>
      </c>
      <c r="D428" s="87">
        <v>666.15694552000002</v>
      </c>
      <c r="E428" s="87">
        <v>0</v>
      </c>
      <c r="F428" s="87">
        <v>66.615694550000001</v>
      </c>
      <c r="G428" s="87">
        <v>166.53923638000001</v>
      </c>
      <c r="H428" s="87">
        <v>333.07847276000001</v>
      </c>
      <c r="I428" s="87">
        <v>0</v>
      </c>
      <c r="J428" s="87">
        <v>366.38632003999999</v>
      </c>
      <c r="K428" s="87">
        <v>433.00201458999999</v>
      </c>
      <c r="L428" s="87">
        <v>499.61770913999999</v>
      </c>
    </row>
    <row r="429" spans="1:12" ht="12.75" customHeight="1" x14ac:dyDescent="0.2">
      <c r="A429" s="86" t="s">
        <v>168</v>
      </c>
      <c r="B429" s="86">
        <v>12</v>
      </c>
      <c r="C429" s="87">
        <v>644.10325496999997</v>
      </c>
      <c r="D429" s="87">
        <v>639.73784310999997</v>
      </c>
      <c r="E429" s="87">
        <v>0</v>
      </c>
      <c r="F429" s="87">
        <v>63.973784309999999</v>
      </c>
      <c r="G429" s="87">
        <v>159.93446077999999</v>
      </c>
      <c r="H429" s="87">
        <v>319.86892155999999</v>
      </c>
      <c r="I429" s="87">
        <v>0</v>
      </c>
      <c r="J429" s="87">
        <v>351.85581371000001</v>
      </c>
      <c r="K429" s="87">
        <v>415.82959801999999</v>
      </c>
      <c r="L429" s="87">
        <v>479.80338232999998</v>
      </c>
    </row>
    <row r="430" spans="1:12" ht="12.75" customHeight="1" x14ac:dyDescent="0.2">
      <c r="A430" s="86" t="s">
        <v>168</v>
      </c>
      <c r="B430" s="86">
        <v>13</v>
      </c>
      <c r="C430" s="87">
        <v>639.96993662</v>
      </c>
      <c r="D430" s="87">
        <v>636.46582378999994</v>
      </c>
      <c r="E430" s="87">
        <v>0</v>
      </c>
      <c r="F430" s="87">
        <v>63.646582379999998</v>
      </c>
      <c r="G430" s="87">
        <v>159.11645594999999</v>
      </c>
      <c r="H430" s="87">
        <v>318.23291189999998</v>
      </c>
      <c r="I430" s="87">
        <v>0</v>
      </c>
      <c r="J430" s="87">
        <v>350.05620307999999</v>
      </c>
      <c r="K430" s="87">
        <v>413.70278545999997</v>
      </c>
      <c r="L430" s="87">
        <v>477.34936784000001</v>
      </c>
    </row>
    <row r="431" spans="1:12" ht="12.75" customHeight="1" x14ac:dyDescent="0.2">
      <c r="A431" s="86" t="s">
        <v>168</v>
      </c>
      <c r="B431" s="86">
        <v>14</v>
      </c>
      <c r="C431" s="87">
        <v>641.54653488999998</v>
      </c>
      <c r="D431" s="87">
        <v>638.14465567000002</v>
      </c>
      <c r="E431" s="87">
        <v>0</v>
      </c>
      <c r="F431" s="87">
        <v>63.814465570000003</v>
      </c>
      <c r="G431" s="87">
        <v>159.53616392000001</v>
      </c>
      <c r="H431" s="87">
        <v>319.07232784000001</v>
      </c>
      <c r="I431" s="87">
        <v>0</v>
      </c>
      <c r="J431" s="87">
        <v>350.97956061999997</v>
      </c>
      <c r="K431" s="87">
        <v>414.79402619000001</v>
      </c>
      <c r="L431" s="87">
        <v>478.60849174999998</v>
      </c>
    </row>
    <row r="432" spans="1:12" ht="12.75" customHeight="1" x14ac:dyDescent="0.2">
      <c r="A432" s="86" t="s">
        <v>168</v>
      </c>
      <c r="B432" s="86">
        <v>15</v>
      </c>
      <c r="C432" s="87">
        <v>642.36327712000002</v>
      </c>
      <c r="D432" s="87">
        <v>638.69162028999995</v>
      </c>
      <c r="E432" s="87">
        <v>0</v>
      </c>
      <c r="F432" s="87">
        <v>63.869162029999998</v>
      </c>
      <c r="G432" s="87">
        <v>159.67290507000001</v>
      </c>
      <c r="H432" s="87">
        <v>319.34581014999998</v>
      </c>
      <c r="I432" s="87">
        <v>0</v>
      </c>
      <c r="J432" s="87">
        <v>351.28039116000002</v>
      </c>
      <c r="K432" s="87">
        <v>415.14955319000001</v>
      </c>
      <c r="L432" s="87">
        <v>479.01871521999999</v>
      </c>
    </row>
    <row r="433" spans="1:12" ht="12.75" customHeight="1" x14ac:dyDescent="0.2">
      <c r="A433" s="86" t="s">
        <v>168</v>
      </c>
      <c r="B433" s="86">
        <v>16</v>
      </c>
      <c r="C433" s="87">
        <v>644.97568740999998</v>
      </c>
      <c r="D433" s="87">
        <v>641.47347104000005</v>
      </c>
      <c r="E433" s="87">
        <v>0</v>
      </c>
      <c r="F433" s="87">
        <v>64.147347100000005</v>
      </c>
      <c r="G433" s="87">
        <v>160.36836776000001</v>
      </c>
      <c r="H433" s="87">
        <v>320.73673552000002</v>
      </c>
      <c r="I433" s="87">
        <v>0</v>
      </c>
      <c r="J433" s="87">
        <v>352.81040906999999</v>
      </c>
      <c r="K433" s="87">
        <v>416.95775617999999</v>
      </c>
      <c r="L433" s="87">
        <v>481.10510327999998</v>
      </c>
    </row>
    <row r="434" spans="1:12" ht="12.75" customHeight="1" x14ac:dyDescent="0.2">
      <c r="A434" s="86" t="s">
        <v>168</v>
      </c>
      <c r="B434" s="86">
        <v>17</v>
      </c>
      <c r="C434" s="87">
        <v>642.66854736000005</v>
      </c>
      <c r="D434" s="87">
        <v>637.66559943000004</v>
      </c>
      <c r="E434" s="87">
        <v>0</v>
      </c>
      <c r="F434" s="87">
        <v>63.76655994</v>
      </c>
      <c r="G434" s="87">
        <v>159.41639986000001</v>
      </c>
      <c r="H434" s="87">
        <v>318.83279972000003</v>
      </c>
      <c r="I434" s="87">
        <v>0</v>
      </c>
      <c r="J434" s="87">
        <v>350.71607969000002</v>
      </c>
      <c r="K434" s="87">
        <v>414.48263962999999</v>
      </c>
      <c r="L434" s="87">
        <v>478.24919956999997</v>
      </c>
    </row>
    <row r="435" spans="1:12" ht="12.75" customHeight="1" x14ac:dyDescent="0.2">
      <c r="A435" s="86" t="s">
        <v>168</v>
      </c>
      <c r="B435" s="86">
        <v>18</v>
      </c>
      <c r="C435" s="87">
        <v>639.35904449999998</v>
      </c>
      <c r="D435" s="87">
        <v>634.95571923</v>
      </c>
      <c r="E435" s="87">
        <v>0</v>
      </c>
      <c r="F435" s="87">
        <v>63.495571920000003</v>
      </c>
      <c r="G435" s="87">
        <v>158.73892981</v>
      </c>
      <c r="H435" s="87">
        <v>317.47785962</v>
      </c>
      <c r="I435" s="87">
        <v>0</v>
      </c>
      <c r="J435" s="87">
        <v>349.22564557999999</v>
      </c>
      <c r="K435" s="87">
        <v>412.72121750000002</v>
      </c>
      <c r="L435" s="87">
        <v>476.21678942</v>
      </c>
    </row>
    <row r="436" spans="1:12" ht="12.75" customHeight="1" x14ac:dyDescent="0.2">
      <c r="A436" s="86" t="s">
        <v>168</v>
      </c>
      <c r="B436" s="86">
        <v>19</v>
      </c>
      <c r="C436" s="87">
        <v>637.17365425000003</v>
      </c>
      <c r="D436" s="87">
        <v>633.30760418</v>
      </c>
      <c r="E436" s="87">
        <v>0</v>
      </c>
      <c r="F436" s="87">
        <v>63.330760419999997</v>
      </c>
      <c r="G436" s="87">
        <v>158.32690105</v>
      </c>
      <c r="H436" s="87">
        <v>316.65380209</v>
      </c>
      <c r="I436" s="87">
        <v>0</v>
      </c>
      <c r="J436" s="87">
        <v>348.31918230000002</v>
      </c>
      <c r="K436" s="87">
        <v>411.64994272000001</v>
      </c>
      <c r="L436" s="87">
        <v>474.98070314</v>
      </c>
    </row>
    <row r="437" spans="1:12" ht="12.75" customHeight="1" x14ac:dyDescent="0.2">
      <c r="A437" s="86" t="s">
        <v>168</v>
      </c>
      <c r="B437" s="86">
        <v>20</v>
      </c>
      <c r="C437" s="87">
        <v>639.15140394000002</v>
      </c>
      <c r="D437" s="87">
        <v>635.37989883</v>
      </c>
      <c r="E437" s="87">
        <v>0</v>
      </c>
      <c r="F437" s="87">
        <v>63.537989879999998</v>
      </c>
      <c r="G437" s="87">
        <v>158.84497471</v>
      </c>
      <c r="H437" s="87">
        <v>317.68994942</v>
      </c>
      <c r="I437" s="87">
        <v>0</v>
      </c>
      <c r="J437" s="87">
        <v>349.45894435999998</v>
      </c>
      <c r="K437" s="87">
        <v>412.99693423999997</v>
      </c>
      <c r="L437" s="87">
        <v>476.53492412000003</v>
      </c>
    </row>
    <row r="438" spans="1:12" ht="12.75" customHeight="1" x14ac:dyDescent="0.2">
      <c r="A438" s="86" t="s">
        <v>168</v>
      </c>
      <c r="B438" s="86">
        <v>21</v>
      </c>
      <c r="C438" s="87">
        <v>660.04166712000006</v>
      </c>
      <c r="D438" s="87">
        <v>656.27281391999998</v>
      </c>
      <c r="E438" s="87">
        <v>0</v>
      </c>
      <c r="F438" s="87">
        <v>65.627281389999993</v>
      </c>
      <c r="G438" s="87">
        <v>164.06820347999999</v>
      </c>
      <c r="H438" s="87">
        <v>328.13640695999999</v>
      </c>
      <c r="I438" s="87">
        <v>0</v>
      </c>
      <c r="J438" s="87">
        <v>360.95004766</v>
      </c>
      <c r="K438" s="87">
        <v>426.57732905</v>
      </c>
      <c r="L438" s="87">
        <v>492.20461044000001</v>
      </c>
    </row>
    <row r="439" spans="1:12" ht="12.75" customHeight="1" x14ac:dyDescent="0.2">
      <c r="A439" s="86" t="s">
        <v>168</v>
      </c>
      <c r="B439" s="86">
        <v>22</v>
      </c>
      <c r="C439" s="87">
        <v>718.72287186999995</v>
      </c>
      <c r="D439" s="87">
        <v>714.68539507000003</v>
      </c>
      <c r="E439" s="87">
        <v>0</v>
      </c>
      <c r="F439" s="87">
        <v>71.468539509999999</v>
      </c>
      <c r="G439" s="87">
        <v>178.67134877000001</v>
      </c>
      <c r="H439" s="87">
        <v>357.34269754000002</v>
      </c>
      <c r="I439" s="87">
        <v>0</v>
      </c>
      <c r="J439" s="87">
        <v>393.07696729000003</v>
      </c>
      <c r="K439" s="87">
        <v>464.5455068</v>
      </c>
      <c r="L439" s="87">
        <v>536.01404630000002</v>
      </c>
    </row>
    <row r="440" spans="1:12" ht="12.75" customHeight="1" x14ac:dyDescent="0.2">
      <c r="A440" s="86" t="s">
        <v>168</v>
      </c>
      <c r="B440" s="86">
        <v>23</v>
      </c>
      <c r="C440" s="87">
        <v>771.00364467999998</v>
      </c>
      <c r="D440" s="87">
        <v>766.66796808000004</v>
      </c>
      <c r="E440" s="87">
        <v>0</v>
      </c>
      <c r="F440" s="87">
        <v>76.666796809999994</v>
      </c>
      <c r="G440" s="87">
        <v>191.66699202000001</v>
      </c>
      <c r="H440" s="87">
        <v>383.33398404000002</v>
      </c>
      <c r="I440" s="87">
        <v>0</v>
      </c>
      <c r="J440" s="87">
        <v>421.66738243999998</v>
      </c>
      <c r="K440" s="87">
        <v>498.33417924999998</v>
      </c>
      <c r="L440" s="87">
        <v>575.00097605999997</v>
      </c>
    </row>
    <row r="441" spans="1:12" ht="12.75" customHeight="1" x14ac:dyDescent="0.2">
      <c r="A441" s="86" t="s">
        <v>168</v>
      </c>
      <c r="B441" s="86">
        <v>24</v>
      </c>
      <c r="C441" s="87">
        <v>804.89893795</v>
      </c>
      <c r="D441" s="87">
        <v>800.37618353000005</v>
      </c>
      <c r="E441" s="87">
        <v>0</v>
      </c>
      <c r="F441" s="87">
        <v>80.037618350000002</v>
      </c>
      <c r="G441" s="87">
        <v>200.09404588000001</v>
      </c>
      <c r="H441" s="87">
        <v>400.18809177000003</v>
      </c>
      <c r="I441" s="87">
        <v>0</v>
      </c>
      <c r="J441" s="87">
        <v>440.20690094000003</v>
      </c>
      <c r="K441" s="87">
        <v>520.24451928999997</v>
      </c>
      <c r="L441" s="87">
        <v>600.28213764999998</v>
      </c>
    </row>
    <row r="442" spans="1:12" ht="12.75" customHeight="1" x14ac:dyDescent="0.2">
      <c r="A442" s="86" t="s">
        <v>169</v>
      </c>
      <c r="B442" s="86">
        <v>1</v>
      </c>
      <c r="C442" s="87">
        <v>845.12102488999994</v>
      </c>
      <c r="D442" s="87">
        <v>840.31973248999998</v>
      </c>
      <c r="E442" s="87">
        <v>0</v>
      </c>
      <c r="F442" s="87">
        <v>84.031973249999993</v>
      </c>
      <c r="G442" s="87">
        <v>210.07993311999999</v>
      </c>
      <c r="H442" s="87">
        <v>420.15986624999999</v>
      </c>
      <c r="I442" s="87">
        <v>0</v>
      </c>
      <c r="J442" s="87">
        <v>462.17585287000003</v>
      </c>
      <c r="K442" s="87">
        <v>546.20782612000005</v>
      </c>
      <c r="L442" s="87">
        <v>630.23979937000001</v>
      </c>
    </row>
    <row r="443" spans="1:12" ht="12.75" customHeight="1" x14ac:dyDescent="0.2">
      <c r="A443" s="86" t="s">
        <v>169</v>
      </c>
      <c r="B443" s="86">
        <v>2</v>
      </c>
      <c r="C443" s="87">
        <v>903.55669639999996</v>
      </c>
      <c r="D443" s="87">
        <v>897.61424976000001</v>
      </c>
      <c r="E443" s="87">
        <v>0</v>
      </c>
      <c r="F443" s="87">
        <v>89.761424980000001</v>
      </c>
      <c r="G443" s="87">
        <v>224.40356244</v>
      </c>
      <c r="H443" s="87">
        <v>448.80712488</v>
      </c>
      <c r="I443" s="87">
        <v>0</v>
      </c>
      <c r="J443" s="87">
        <v>493.68783737000001</v>
      </c>
      <c r="K443" s="87">
        <v>583.44926234000002</v>
      </c>
      <c r="L443" s="87">
        <v>673.21068732000003</v>
      </c>
    </row>
    <row r="444" spans="1:12" ht="12.75" customHeight="1" x14ac:dyDescent="0.2">
      <c r="A444" s="86" t="s">
        <v>169</v>
      </c>
      <c r="B444" s="86">
        <v>3</v>
      </c>
      <c r="C444" s="87">
        <v>937.53625963000002</v>
      </c>
      <c r="D444" s="87">
        <v>931.21684912000001</v>
      </c>
      <c r="E444" s="87">
        <v>0</v>
      </c>
      <c r="F444" s="87">
        <v>93.121684909999999</v>
      </c>
      <c r="G444" s="87">
        <v>232.80421228</v>
      </c>
      <c r="H444" s="87">
        <v>465.60842456</v>
      </c>
      <c r="I444" s="87">
        <v>0</v>
      </c>
      <c r="J444" s="87">
        <v>512.16926702000001</v>
      </c>
      <c r="K444" s="87">
        <v>605.29095193000001</v>
      </c>
      <c r="L444" s="87">
        <v>698.41263684</v>
      </c>
    </row>
    <row r="445" spans="1:12" ht="12.75" customHeight="1" x14ac:dyDescent="0.2">
      <c r="A445" s="86" t="s">
        <v>169</v>
      </c>
      <c r="B445" s="86">
        <v>4</v>
      </c>
      <c r="C445" s="87">
        <v>953.93933296</v>
      </c>
      <c r="D445" s="87">
        <v>948.16286528000001</v>
      </c>
      <c r="E445" s="87">
        <v>0</v>
      </c>
      <c r="F445" s="87">
        <v>94.816286529999999</v>
      </c>
      <c r="G445" s="87">
        <v>237.04071632</v>
      </c>
      <c r="H445" s="87">
        <v>474.08143264</v>
      </c>
      <c r="I445" s="87">
        <v>0</v>
      </c>
      <c r="J445" s="87">
        <v>521.48957589999998</v>
      </c>
      <c r="K445" s="87">
        <v>616.30586243000005</v>
      </c>
      <c r="L445" s="87">
        <v>711.12214896</v>
      </c>
    </row>
    <row r="446" spans="1:12" ht="12.75" customHeight="1" x14ac:dyDescent="0.2">
      <c r="A446" s="86" t="s">
        <v>169</v>
      </c>
      <c r="B446" s="86">
        <v>5</v>
      </c>
      <c r="C446" s="87">
        <v>959.88476602000003</v>
      </c>
      <c r="D446" s="87">
        <v>954.34429133000003</v>
      </c>
      <c r="E446" s="87">
        <v>0</v>
      </c>
      <c r="F446" s="87">
        <v>95.434429129999998</v>
      </c>
      <c r="G446" s="87">
        <v>238.58607283000001</v>
      </c>
      <c r="H446" s="87">
        <v>477.17214567000002</v>
      </c>
      <c r="I446" s="87">
        <v>0</v>
      </c>
      <c r="J446" s="87">
        <v>524.88936022999997</v>
      </c>
      <c r="K446" s="87">
        <v>620.32378935999998</v>
      </c>
      <c r="L446" s="87">
        <v>715.7582185</v>
      </c>
    </row>
    <row r="447" spans="1:12" ht="12.75" customHeight="1" x14ac:dyDescent="0.2">
      <c r="A447" s="86" t="s">
        <v>169</v>
      </c>
      <c r="B447" s="86">
        <v>6</v>
      </c>
      <c r="C447" s="87">
        <v>952.97888636000005</v>
      </c>
      <c r="D447" s="87">
        <v>947.55531179000002</v>
      </c>
      <c r="E447" s="87">
        <v>0</v>
      </c>
      <c r="F447" s="87">
        <v>94.755531180000006</v>
      </c>
      <c r="G447" s="87">
        <v>236.88882795000001</v>
      </c>
      <c r="H447" s="87">
        <v>473.77765590000001</v>
      </c>
      <c r="I447" s="87">
        <v>0</v>
      </c>
      <c r="J447" s="87">
        <v>521.15542147999997</v>
      </c>
      <c r="K447" s="87">
        <v>615.91095266000002</v>
      </c>
      <c r="L447" s="87">
        <v>710.66648383999996</v>
      </c>
    </row>
    <row r="448" spans="1:12" ht="12.75" customHeight="1" x14ac:dyDescent="0.2">
      <c r="A448" s="86" t="s">
        <v>169</v>
      </c>
      <c r="B448" s="86">
        <v>7</v>
      </c>
      <c r="C448" s="87">
        <v>892.58137808000004</v>
      </c>
      <c r="D448" s="87">
        <v>887.37594455999999</v>
      </c>
      <c r="E448" s="87">
        <v>0</v>
      </c>
      <c r="F448" s="87">
        <v>88.737594459999997</v>
      </c>
      <c r="G448" s="87">
        <v>221.84398614</v>
      </c>
      <c r="H448" s="87">
        <v>443.68797228</v>
      </c>
      <c r="I448" s="87">
        <v>0</v>
      </c>
      <c r="J448" s="87">
        <v>488.05676950999998</v>
      </c>
      <c r="K448" s="87">
        <v>576.79436396000006</v>
      </c>
      <c r="L448" s="87">
        <v>665.53195842000002</v>
      </c>
    </row>
    <row r="449" spans="1:12" ht="12.75" customHeight="1" x14ac:dyDescent="0.2">
      <c r="A449" s="86" t="s">
        <v>169</v>
      </c>
      <c r="B449" s="86">
        <v>8</v>
      </c>
      <c r="C449" s="87">
        <v>846.01242593999996</v>
      </c>
      <c r="D449" s="87">
        <v>840.94123739999998</v>
      </c>
      <c r="E449" s="87">
        <v>0</v>
      </c>
      <c r="F449" s="87">
        <v>84.094123740000001</v>
      </c>
      <c r="G449" s="87">
        <v>210.23530934999999</v>
      </c>
      <c r="H449" s="87">
        <v>420.47061869999999</v>
      </c>
      <c r="I449" s="87">
        <v>0</v>
      </c>
      <c r="J449" s="87">
        <v>462.51768056999998</v>
      </c>
      <c r="K449" s="87">
        <v>546.61180431000002</v>
      </c>
      <c r="L449" s="87">
        <v>630.70592805000001</v>
      </c>
    </row>
    <row r="450" spans="1:12" ht="12.75" customHeight="1" x14ac:dyDescent="0.2">
      <c r="A450" s="86" t="s">
        <v>169</v>
      </c>
      <c r="B450" s="86">
        <v>9</v>
      </c>
      <c r="C450" s="87">
        <v>792.33125176999999</v>
      </c>
      <c r="D450" s="87">
        <v>787.43357693999997</v>
      </c>
      <c r="E450" s="87">
        <v>0</v>
      </c>
      <c r="F450" s="87">
        <v>78.743357689999996</v>
      </c>
      <c r="G450" s="87">
        <v>196.85839424</v>
      </c>
      <c r="H450" s="87">
        <v>393.71678846999998</v>
      </c>
      <c r="I450" s="87">
        <v>0</v>
      </c>
      <c r="J450" s="87">
        <v>433.08846732000001</v>
      </c>
      <c r="K450" s="87">
        <v>511.83182500999999</v>
      </c>
      <c r="L450" s="87">
        <v>590.57518271000004</v>
      </c>
    </row>
    <row r="451" spans="1:12" ht="12.75" customHeight="1" x14ac:dyDescent="0.2">
      <c r="A451" s="86" t="s">
        <v>169</v>
      </c>
      <c r="B451" s="86">
        <v>10</v>
      </c>
      <c r="C451" s="87">
        <v>753.52604736000001</v>
      </c>
      <c r="D451" s="87">
        <v>748.46405300000004</v>
      </c>
      <c r="E451" s="87">
        <v>0</v>
      </c>
      <c r="F451" s="87">
        <v>74.846405300000001</v>
      </c>
      <c r="G451" s="87">
        <v>187.11601325000001</v>
      </c>
      <c r="H451" s="87">
        <v>374.23202650000002</v>
      </c>
      <c r="I451" s="87">
        <v>0</v>
      </c>
      <c r="J451" s="87">
        <v>411.65522915000003</v>
      </c>
      <c r="K451" s="87">
        <v>486.50163444999998</v>
      </c>
      <c r="L451" s="87">
        <v>561.34803975</v>
      </c>
    </row>
    <row r="452" spans="1:12" ht="12.75" customHeight="1" x14ac:dyDescent="0.2">
      <c r="A452" s="86" t="s">
        <v>169</v>
      </c>
      <c r="B452" s="86">
        <v>11</v>
      </c>
      <c r="C452" s="87">
        <v>662.62166738999997</v>
      </c>
      <c r="D452" s="87">
        <v>659.03605909999999</v>
      </c>
      <c r="E452" s="87">
        <v>0</v>
      </c>
      <c r="F452" s="87">
        <v>65.903605909999996</v>
      </c>
      <c r="G452" s="87">
        <v>164.75901478</v>
      </c>
      <c r="H452" s="87">
        <v>329.51802954999999</v>
      </c>
      <c r="I452" s="87">
        <v>0</v>
      </c>
      <c r="J452" s="87">
        <v>362.46983251</v>
      </c>
      <c r="K452" s="87">
        <v>428.37343842000001</v>
      </c>
      <c r="L452" s="87">
        <v>494.27704433000002</v>
      </c>
    </row>
    <row r="453" spans="1:12" ht="12.75" customHeight="1" x14ac:dyDescent="0.2">
      <c r="A453" s="86" t="s">
        <v>169</v>
      </c>
      <c r="B453" s="86">
        <v>12</v>
      </c>
      <c r="C453" s="87">
        <v>631.43744793999997</v>
      </c>
      <c r="D453" s="87">
        <v>628.16337152000006</v>
      </c>
      <c r="E453" s="87">
        <v>0</v>
      </c>
      <c r="F453" s="87">
        <v>62.816337150000003</v>
      </c>
      <c r="G453" s="87">
        <v>157.04084288000001</v>
      </c>
      <c r="H453" s="87">
        <v>314.08168576000003</v>
      </c>
      <c r="I453" s="87">
        <v>0</v>
      </c>
      <c r="J453" s="87">
        <v>345.48985434000002</v>
      </c>
      <c r="K453" s="87">
        <v>408.30619149</v>
      </c>
      <c r="L453" s="87">
        <v>471.12252863999998</v>
      </c>
    </row>
    <row r="454" spans="1:12" ht="12.75" customHeight="1" x14ac:dyDescent="0.2">
      <c r="A454" s="86" t="s">
        <v>169</v>
      </c>
      <c r="B454" s="86">
        <v>13</v>
      </c>
      <c r="C454" s="87">
        <v>633.30678881999995</v>
      </c>
      <c r="D454" s="87">
        <v>630.05538193999996</v>
      </c>
      <c r="E454" s="87">
        <v>0</v>
      </c>
      <c r="F454" s="87">
        <v>63.005538190000003</v>
      </c>
      <c r="G454" s="87">
        <v>157.51384548999999</v>
      </c>
      <c r="H454" s="87">
        <v>315.02769096999998</v>
      </c>
      <c r="I454" s="87">
        <v>0</v>
      </c>
      <c r="J454" s="87">
        <v>346.53046007</v>
      </c>
      <c r="K454" s="87">
        <v>409.53599825999999</v>
      </c>
      <c r="L454" s="87">
        <v>472.54153645999997</v>
      </c>
    </row>
    <row r="455" spans="1:12" ht="12.75" customHeight="1" x14ac:dyDescent="0.2">
      <c r="A455" s="86" t="s">
        <v>169</v>
      </c>
      <c r="B455" s="86">
        <v>14</v>
      </c>
      <c r="C455" s="87">
        <v>626.95356001000005</v>
      </c>
      <c r="D455" s="87">
        <v>623.72674893999999</v>
      </c>
      <c r="E455" s="87">
        <v>0</v>
      </c>
      <c r="F455" s="87">
        <v>62.372674889999999</v>
      </c>
      <c r="G455" s="87">
        <v>155.93168724</v>
      </c>
      <c r="H455" s="87">
        <v>311.86337447</v>
      </c>
      <c r="I455" s="87">
        <v>0</v>
      </c>
      <c r="J455" s="87">
        <v>343.04971191999999</v>
      </c>
      <c r="K455" s="87">
        <v>405.42238680999998</v>
      </c>
      <c r="L455" s="87">
        <v>467.79506171000003</v>
      </c>
    </row>
    <row r="456" spans="1:12" ht="12.75" customHeight="1" x14ac:dyDescent="0.2">
      <c r="A456" s="86" t="s">
        <v>169</v>
      </c>
      <c r="B456" s="86">
        <v>15</v>
      </c>
      <c r="C456" s="87">
        <v>635.75104553000006</v>
      </c>
      <c r="D456" s="87">
        <v>632.15466212000001</v>
      </c>
      <c r="E456" s="87">
        <v>0</v>
      </c>
      <c r="F456" s="87">
        <v>63.215466210000002</v>
      </c>
      <c r="G456" s="87">
        <v>158.03866553</v>
      </c>
      <c r="H456" s="87">
        <v>316.07733106000001</v>
      </c>
      <c r="I456" s="87">
        <v>0</v>
      </c>
      <c r="J456" s="87">
        <v>347.68506416999998</v>
      </c>
      <c r="K456" s="87">
        <v>410.90053038000002</v>
      </c>
      <c r="L456" s="87">
        <v>474.11599659000001</v>
      </c>
    </row>
    <row r="457" spans="1:12" ht="12.75" customHeight="1" x14ac:dyDescent="0.2">
      <c r="A457" s="86" t="s">
        <v>169</v>
      </c>
      <c r="B457" s="86">
        <v>16</v>
      </c>
      <c r="C457" s="87">
        <v>640.30364163000002</v>
      </c>
      <c r="D457" s="87">
        <v>635.94876870999997</v>
      </c>
      <c r="E457" s="87">
        <v>0</v>
      </c>
      <c r="F457" s="87">
        <v>63.59487687</v>
      </c>
      <c r="G457" s="87">
        <v>158.98719217999999</v>
      </c>
      <c r="H457" s="87">
        <v>317.97438435999999</v>
      </c>
      <c r="I457" s="87">
        <v>0</v>
      </c>
      <c r="J457" s="87">
        <v>349.77182278999999</v>
      </c>
      <c r="K457" s="87">
        <v>413.36669965999999</v>
      </c>
      <c r="L457" s="87">
        <v>476.96157653</v>
      </c>
    </row>
    <row r="458" spans="1:12" ht="12.75" customHeight="1" x14ac:dyDescent="0.2">
      <c r="A458" s="86" t="s">
        <v>169</v>
      </c>
      <c r="B458" s="86">
        <v>17</v>
      </c>
      <c r="C458" s="87">
        <v>646.58844096999997</v>
      </c>
      <c r="D458" s="87">
        <v>642.26353822999999</v>
      </c>
      <c r="E458" s="87">
        <v>0</v>
      </c>
      <c r="F458" s="87">
        <v>64.22635382</v>
      </c>
      <c r="G458" s="87">
        <v>160.56588456</v>
      </c>
      <c r="H458" s="87">
        <v>321.13176912</v>
      </c>
      <c r="I458" s="87">
        <v>0</v>
      </c>
      <c r="J458" s="87">
        <v>353.24494602999999</v>
      </c>
      <c r="K458" s="87">
        <v>417.47129984999998</v>
      </c>
      <c r="L458" s="87">
        <v>481.69765367000002</v>
      </c>
    </row>
    <row r="459" spans="1:12" ht="12.75" customHeight="1" x14ac:dyDescent="0.2">
      <c r="A459" s="86" t="s">
        <v>169</v>
      </c>
      <c r="B459" s="86">
        <v>18</v>
      </c>
      <c r="C459" s="87">
        <v>633.38944608999998</v>
      </c>
      <c r="D459" s="87">
        <v>629.10483392000003</v>
      </c>
      <c r="E459" s="87">
        <v>0</v>
      </c>
      <c r="F459" s="87">
        <v>62.910483390000003</v>
      </c>
      <c r="G459" s="87">
        <v>157.27620848000001</v>
      </c>
      <c r="H459" s="87">
        <v>314.55241696000002</v>
      </c>
      <c r="I459" s="87">
        <v>0</v>
      </c>
      <c r="J459" s="87">
        <v>346.00765866</v>
      </c>
      <c r="K459" s="87">
        <v>408.91814204999997</v>
      </c>
      <c r="L459" s="87">
        <v>471.82862544</v>
      </c>
    </row>
    <row r="460" spans="1:12" ht="12.75" customHeight="1" x14ac:dyDescent="0.2">
      <c r="A460" s="86" t="s">
        <v>169</v>
      </c>
      <c r="B460" s="86">
        <v>19</v>
      </c>
      <c r="C460" s="87">
        <v>642.38871662999998</v>
      </c>
      <c r="D460" s="87">
        <v>637.73170483000001</v>
      </c>
      <c r="E460" s="87">
        <v>0</v>
      </c>
      <c r="F460" s="87">
        <v>63.773170479999997</v>
      </c>
      <c r="G460" s="87">
        <v>159.43292621000001</v>
      </c>
      <c r="H460" s="87">
        <v>318.86585242000001</v>
      </c>
      <c r="I460" s="87">
        <v>0</v>
      </c>
      <c r="J460" s="87">
        <v>350.75243766</v>
      </c>
      <c r="K460" s="87">
        <v>414.52560813999997</v>
      </c>
      <c r="L460" s="87">
        <v>478.29877862000001</v>
      </c>
    </row>
    <row r="461" spans="1:12" ht="12.75" customHeight="1" x14ac:dyDescent="0.2">
      <c r="A461" s="86" t="s">
        <v>169</v>
      </c>
      <c r="B461" s="86">
        <v>20</v>
      </c>
      <c r="C461" s="87">
        <v>642.89881549999996</v>
      </c>
      <c r="D461" s="87">
        <v>635.31126860999996</v>
      </c>
      <c r="E461" s="87">
        <v>0</v>
      </c>
      <c r="F461" s="87">
        <v>63.531126860000001</v>
      </c>
      <c r="G461" s="87">
        <v>158.82781714999999</v>
      </c>
      <c r="H461" s="87">
        <v>317.65563430999998</v>
      </c>
      <c r="I461" s="87">
        <v>0</v>
      </c>
      <c r="J461" s="87">
        <v>349.42119774000003</v>
      </c>
      <c r="K461" s="87">
        <v>412.9523246</v>
      </c>
      <c r="L461" s="87">
        <v>476.48345146000003</v>
      </c>
    </row>
    <row r="462" spans="1:12" ht="12.75" customHeight="1" x14ac:dyDescent="0.2">
      <c r="A462" s="86" t="s">
        <v>169</v>
      </c>
      <c r="B462" s="86">
        <v>21</v>
      </c>
      <c r="C462" s="87">
        <v>675.94128379999995</v>
      </c>
      <c r="D462" s="87">
        <v>666.62704980000001</v>
      </c>
      <c r="E462" s="87">
        <v>0</v>
      </c>
      <c r="F462" s="87">
        <v>66.662704980000001</v>
      </c>
      <c r="G462" s="87">
        <v>166.65676245</v>
      </c>
      <c r="H462" s="87">
        <v>333.3135249</v>
      </c>
      <c r="I462" s="87">
        <v>0</v>
      </c>
      <c r="J462" s="87">
        <v>366.64487738999998</v>
      </c>
      <c r="K462" s="87">
        <v>433.30758236999998</v>
      </c>
      <c r="L462" s="87">
        <v>499.97028734999998</v>
      </c>
    </row>
    <row r="463" spans="1:12" ht="12.75" customHeight="1" x14ac:dyDescent="0.2">
      <c r="A463" s="86" t="s">
        <v>169</v>
      </c>
      <c r="B463" s="86">
        <v>22</v>
      </c>
      <c r="C463" s="87">
        <v>746.11844083999995</v>
      </c>
      <c r="D463" s="87">
        <v>736.39111820000005</v>
      </c>
      <c r="E463" s="87">
        <v>0</v>
      </c>
      <c r="F463" s="87">
        <v>73.639111819999997</v>
      </c>
      <c r="G463" s="87">
        <v>184.09777955000001</v>
      </c>
      <c r="H463" s="87">
        <v>368.19555910000003</v>
      </c>
      <c r="I463" s="87">
        <v>0</v>
      </c>
      <c r="J463" s="87">
        <v>405.01511500999999</v>
      </c>
      <c r="K463" s="87">
        <v>478.65422683000003</v>
      </c>
      <c r="L463" s="87">
        <v>552.29333865000001</v>
      </c>
    </row>
    <row r="464" spans="1:12" ht="12.75" customHeight="1" x14ac:dyDescent="0.2">
      <c r="A464" s="86" t="s">
        <v>169</v>
      </c>
      <c r="B464" s="86">
        <v>23</v>
      </c>
      <c r="C464" s="87">
        <v>782.57881602999998</v>
      </c>
      <c r="D464" s="87">
        <v>776.09978269999999</v>
      </c>
      <c r="E464" s="87">
        <v>0</v>
      </c>
      <c r="F464" s="87">
        <v>77.609978269999999</v>
      </c>
      <c r="G464" s="87">
        <v>194.02494568</v>
      </c>
      <c r="H464" s="87">
        <v>388.04989135</v>
      </c>
      <c r="I464" s="87">
        <v>0</v>
      </c>
      <c r="J464" s="87">
        <v>426.85488049000003</v>
      </c>
      <c r="K464" s="87">
        <v>504.46485876000003</v>
      </c>
      <c r="L464" s="87">
        <v>582.07483703000003</v>
      </c>
    </row>
    <row r="465" spans="1:12" ht="12.75" customHeight="1" x14ac:dyDescent="0.2">
      <c r="A465" s="86" t="s">
        <v>169</v>
      </c>
      <c r="B465" s="86">
        <v>24</v>
      </c>
      <c r="C465" s="87">
        <v>814.11371181000004</v>
      </c>
      <c r="D465" s="87">
        <v>808.71714172999998</v>
      </c>
      <c r="E465" s="87">
        <v>0</v>
      </c>
      <c r="F465" s="87">
        <v>80.871714170000004</v>
      </c>
      <c r="G465" s="87">
        <v>202.17928542999999</v>
      </c>
      <c r="H465" s="87">
        <v>404.35857086999999</v>
      </c>
      <c r="I465" s="87">
        <v>0</v>
      </c>
      <c r="J465" s="87">
        <v>444.79442795</v>
      </c>
      <c r="K465" s="87">
        <v>525.66614212000002</v>
      </c>
      <c r="L465" s="87">
        <v>606.53785630000004</v>
      </c>
    </row>
    <row r="466" spans="1:12" ht="12.75" customHeight="1" x14ac:dyDescent="0.2">
      <c r="A466" s="86" t="s">
        <v>170</v>
      </c>
      <c r="B466" s="86">
        <v>1</v>
      </c>
      <c r="C466" s="87">
        <v>851.95340047000002</v>
      </c>
      <c r="D466" s="87">
        <v>846.45965160000003</v>
      </c>
      <c r="E466" s="87">
        <v>0</v>
      </c>
      <c r="F466" s="87">
        <v>84.645965160000003</v>
      </c>
      <c r="G466" s="87">
        <v>211.61491290000001</v>
      </c>
      <c r="H466" s="87">
        <v>423.22982580000001</v>
      </c>
      <c r="I466" s="87">
        <v>0</v>
      </c>
      <c r="J466" s="87">
        <v>465.55280837999999</v>
      </c>
      <c r="K466" s="87">
        <v>550.19877354000005</v>
      </c>
      <c r="L466" s="87">
        <v>634.84473869999999</v>
      </c>
    </row>
    <row r="467" spans="1:12" ht="12.75" customHeight="1" x14ac:dyDescent="0.2">
      <c r="A467" s="86" t="s">
        <v>170</v>
      </c>
      <c r="B467" s="86">
        <v>2</v>
      </c>
      <c r="C467" s="87">
        <v>906.66382381999995</v>
      </c>
      <c r="D467" s="87">
        <v>901.38694749000001</v>
      </c>
      <c r="E467" s="87">
        <v>0</v>
      </c>
      <c r="F467" s="87">
        <v>90.138694749999999</v>
      </c>
      <c r="G467" s="87">
        <v>225.34673687</v>
      </c>
      <c r="H467" s="87">
        <v>450.69347375000001</v>
      </c>
      <c r="I467" s="87">
        <v>0</v>
      </c>
      <c r="J467" s="87">
        <v>495.76282112000001</v>
      </c>
      <c r="K467" s="87">
        <v>585.90151587000003</v>
      </c>
      <c r="L467" s="87">
        <v>676.04021062000004</v>
      </c>
    </row>
    <row r="468" spans="1:12" ht="12.75" customHeight="1" x14ac:dyDescent="0.2">
      <c r="A468" s="86" t="s">
        <v>170</v>
      </c>
      <c r="B468" s="86">
        <v>3</v>
      </c>
      <c r="C468" s="87">
        <v>939.58533082999998</v>
      </c>
      <c r="D468" s="87">
        <v>934.37423910999996</v>
      </c>
      <c r="E468" s="87">
        <v>0</v>
      </c>
      <c r="F468" s="87">
        <v>93.437423910000007</v>
      </c>
      <c r="G468" s="87">
        <v>233.59355977999999</v>
      </c>
      <c r="H468" s="87">
        <v>467.18711955999999</v>
      </c>
      <c r="I468" s="87">
        <v>0</v>
      </c>
      <c r="J468" s="87">
        <v>513.90583150999998</v>
      </c>
      <c r="K468" s="87">
        <v>607.34325541999999</v>
      </c>
      <c r="L468" s="87">
        <v>700.78067933</v>
      </c>
    </row>
    <row r="469" spans="1:12" ht="12.75" customHeight="1" x14ac:dyDescent="0.2">
      <c r="A469" s="86" t="s">
        <v>170</v>
      </c>
      <c r="B469" s="86">
        <v>4</v>
      </c>
      <c r="C469" s="87">
        <v>954.77462926999999</v>
      </c>
      <c r="D469" s="87">
        <v>949.21110082999996</v>
      </c>
      <c r="E469" s="87">
        <v>0</v>
      </c>
      <c r="F469" s="87">
        <v>94.921110080000005</v>
      </c>
      <c r="G469" s="87">
        <v>237.30277520999999</v>
      </c>
      <c r="H469" s="87">
        <v>474.60555041999999</v>
      </c>
      <c r="I469" s="87">
        <v>0</v>
      </c>
      <c r="J469" s="87">
        <v>522.06610546000002</v>
      </c>
      <c r="K469" s="87">
        <v>616.98721553999997</v>
      </c>
      <c r="L469" s="87">
        <v>711.90832562000003</v>
      </c>
    </row>
    <row r="470" spans="1:12" ht="12.75" customHeight="1" x14ac:dyDescent="0.2">
      <c r="A470" s="86" t="s">
        <v>170</v>
      </c>
      <c r="B470" s="86">
        <v>5</v>
      </c>
      <c r="C470" s="87">
        <v>960.76781459999995</v>
      </c>
      <c r="D470" s="87">
        <v>952.66323217000001</v>
      </c>
      <c r="E470" s="87">
        <v>0</v>
      </c>
      <c r="F470" s="87">
        <v>95.266323220000004</v>
      </c>
      <c r="G470" s="87">
        <v>238.16580804</v>
      </c>
      <c r="H470" s="87">
        <v>476.33161609000001</v>
      </c>
      <c r="I470" s="87">
        <v>0</v>
      </c>
      <c r="J470" s="87">
        <v>523.96477769000001</v>
      </c>
      <c r="K470" s="87">
        <v>619.23110091000001</v>
      </c>
      <c r="L470" s="87">
        <v>714.49742413000001</v>
      </c>
    </row>
    <row r="471" spans="1:12" ht="12.75" customHeight="1" x14ac:dyDescent="0.2">
      <c r="A471" s="86" t="s">
        <v>170</v>
      </c>
      <c r="B471" s="86">
        <v>6</v>
      </c>
      <c r="C471" s="87">
        <v>959.15034514000001</v>
      </c>
      <c r="D471" s="87">
        <v>949.81063920999998</v>
      </c>
      <c r="E471" s="87">
        <v>0</v>
      </c>
      <c r="F471" s="87">
        <v>94.981063919999997</v>
      </c>
      <c r="G471" s="87">
        <v>237.45265979999999</v>
      </c>
      <c r="H471" s="87">
        <v>474.90531960999999</v>
      </c>
      <c r="I471" s="87">
        <v>0</v>
      </c>
      <c r="J471" s="87">
        <v>522.39585156999999</v>
      </c>
      <c r="K471" s="87">
        <v>617.37691548999999</v>
      </c>
      <c r="L471" s="87">
        <v>712.35797940999998</v>
      </c>
    </row>
    <row r="472" spans="1:12" ht="12.75" customHeight="1" x14ac:dyDescent="0.2">
      <c r="A472" s="86" t="s">
        <v>170</v>
      </c>
      <c r="B472" s="86">
        <v>7</v>
      </c>
      <c r="C472" s="87">
        <v>935.01910178000003</v>
      </c>
      <c r="D472" s="87">
        <v>928.47704799999997</v>
      </c>
      <c r="E472" s="87">
        <v>0</v>
      </c>
      <c r="F472" s="87">
        <v>92.847704800000002</v>
      </c>
      <c r="G472" s="87">
        <v>232.11926199999999</v>
      </c>
      <c r="H472" s="87">
        <v>464.23852399999998</v>
      </c>
      <c r="I472" s="87">
        <v>0</v>
      </c>
      <c r="J472" s="87">
        <v>510.66237640000003</v>
      </c>
      <c r="K472" s="87">
        <v>603.51008119999995</v>
      </c>
      <c r="L472" s="87">
        <v>696.35778600000003</v>
      </c>
    </row>
    <row r="473" spans="1:12" ht="12.75" customHeight="1" x14ac:dyDescent="0.2">
      <c r="A473" s="86" t="s">
        <v>170</v>
      </c>
      <c r="B473" s="86">
        <v>8</v>
      </c>
      <c r="C473" s="87">
        <v>885.22955024999999</v>
      </c>
      <c r="D473" s="87">
        <v>879.43635971000003</v>
      </c>
      <c r="E473" s="87">
        <v>0</v>
      </c>
      <c r="F473" s="87">
        <v>87.943635970000003</v>
      </c>
      <c r="G473" s="87">
        <v>219.85908993000001</v>
      </c>
      <c r="H473" s="87">
        <v>439.71817986000002</v>
      </c>
      <c r="I473" s="87">
        <v>0</v>
      </c>
      <c r="J473" s="87">
        <v>483.68999783999999</v>
      </c>
      <c r="K473" s="87">
        <v>571.63363380999999</v>
      </c>
      <c r="L473" s="87">
        <v>659.57726978000005</v>
      </c>
    </row>
    <row r="474" spans="1:12" ht="12.75" customHeight="1" x14ac:dyDescent="0.2">
      <c r="A474" s="86" t="s">
        <v>170</v>
      </c>
      <c r="B474" s="86">
        <v>9</v>
      </c>
      <c r="C474" s="87">
        <v>795.46509736999997</v>
      </c>
      <c r="D474" s="87">
        <v>790.32192129999999</v>
      </c>
      <c r="E474" s="87">
        <v>0</v>
      </c>
      <c r="F474" s="87">
        <v>79.032192129999999</v>
      </c>
      <c r="G474" s="87">
        <v>197.58048033</v>
      </c>
      <c r="H474" s="87">
        <v>395.16096064999999</v>
      </c>
      <c r="I474" s="87">
        <v>0</v>
      </c>
      <c r="J474" s="87">
        <v>434.67705672</v>
      </c>
      <c r="K474" s="87">
        <v>513.70924884999999</v>
      </c>
      <c r="L474" s="87">
        <v>592.74144097999999</v>
      </c>
    </row>
    <row r="475" spans="1:12" ht="12.75" customHeight="1" x14ac:dyDescent="0.2">
      <c r="A475" s="86" t="s">
        <v>170</v>
      </c>
      <c r="B475" s="86">
        <v>10</v>
      </c>
      <c r="C475" s="87">
        <v>738.79175394000004</v>
      </c>
      <c r="D475" s="87">
        <v>734.04660219000004</v>
      </c>
      <c r="E475" s="87">
        <v>0</v>
      </c>
      <c r="F475" s="87">
        <v>73.404660219999997</v>
      </c>
      <c r="G475" s="87">
        <v>183.51165055000001</v>
      </c>
      <c r="H475" s="87">
        <v>367.02330110000003</v>
      </c>
      <c r="I475" s="87">
        <v>0</v>
      </c>
      <c r="J475" s="87">
        <v>403.72563120000001</v>
      </c>
      <c r="K475" s="87">
        <v>477.13029141999999</v>
      </c>
      <c r="L475" s="87">
        <v>550.53495164000003</v>
      </c>
    </row>
    <row r="476" spans="1:12" ht="12.75" customHeight="1" x14ac:dyDescent="0.2">
      <c r="A476" s="86" t="s">
        <v>170</v>
      </c>
      <c r="B476" s="86">
        <v>11</v>
      </c>
      <c r="C476" s="87">
        <v>635.15110431999994</v>
      </c>
      <c r="D476" s="87">
        <v>631.58135960000004</v>
      </c>
      <c r="E476" s="87">
        <v>0</v>
      </c>
      <c r="F476" s="87">
        <v>63.158135960000003</v>
      </c>
      <c r="G476" s="87">
        <v>157.89533990000001</v>
      </c>
      <c r="H476" s="87">
        <v>315.79067980000002</v>
      </c>
      <c r="I476" s="87">
        <v>0</v>
      </c>
      <c r="J476" s="87">
        <v>347.36974778000001</v>
      </c>
      <c r="K476" s="87">
        <v>410.52788373999999</v>
      </c>
      <c r="L476" s="87">
        <v>473.68601969999997</v>
      </c>
    </row>
    <row r="477" spans="1:12" ht="12.75" customHeight="1" x14ac:dyDescent="0.2">
      <c r="A477" s="86" t="s">
        <v>170</v>
      </c>
      <c r="B477" s="86">
        <v>12</v>
      </c>
      <c r="C477" s="87">
        <v>616.91586038000003</v>
      </c>
      <c r="D477" s="87">
        <v>613.09370659000001</v>
      </c>
      <c r="E477" s="87">
        <v>0</v>
      </c>
      <c r="F477" s="87">
        <v>61.309370659999999</v>
      </c>
      <c r="G477" s="87">
        <v>153.27342665</v>
      </c>
      <c r="H477" s="87">
        <v>306.54685330000001</v>
      </c>
      <c r="I477" s="87">
        <v>0</v>
      </c>
      <c r="J477" s="87">
        <v>337.20153862000001</v>
      </c>
      <c r="K477" s="87">
        <v>398.51090928000002</v>
      </c>
      <c r="L477" s="87">
        <v>459.82027993999998</v>
      </c>
    </row>
    <row r="478" spans="1:12" ht="12.75" customHeight="1" x14ac:dyDescent="0.2">
      <c r="A478" s="86" t="s">
        <v>170</v>
      </c>
      <c r="B478" s="86">
        <v>13</v>
      </c>
      <c r="C478" s="87">
        <v>619.44126273999996</v>
      </c>
      <c r="D478" s="87">
        <v>615.31372934000001</v>
      </c>
      <c r="E478" s="87">
        <v>0</v>
      </c>
      <c r="F478" s="87">
        <v>61.531372930000003</v>
      </c>
      <c r="G478" s="87">
        <v>153.82843234000001</v>
      </c>
      <c r="H478" s="87">
        <v>307.65686467</v>
      </c>
      <c r="I478" s="87">
        <v>0</v>
      </c>
      <c r="J478" s="87">
        <v>338.42255114</v>
      </c>
      <c r="K478" s="87">
        <v>399.95392407000003</v>
      </c>
      <c r="L478" s="87">
        <v>461.48529701000001</v>
      </c>
    </row>
    <row r="479" spans="1:12" ht="12.75" customHeight="1" x14ac:dyDescent="0.2">
      <c r="A479" s="86" t="s">
        <v>170</v>
      </c>
      <c r="B479" s="86">
        <v>14</v>
      </c>
      <c r="C479" s="87">
        <v>620.59418015000006</v>
      </c>
      <c r="D479" s="87">
        <v>616.31082531000004</v>
      </c>
      <c r="E479" s="87">
        <v>0</v>
      </c>
      <c r="F479" s="87">
        <v>61.63108253</v>
      </c>
      <c r="G479" s="87">
        <v>154.07770633000001</v>
      </c>
      <c r="H479" s="87">
        <v>308.15541266000002</v>
      </c>
      <c r="I479" s="87">
        <v>0</v>
      </c>
      <c r="J479" s="87">
        <v>338.97095392</v>
      </c>
      <c r="K479" s="87">
        <v>400.60203645000001</v>
      </c>
      <c r="L479" s="87">
        <v>462.23311897999997</v>
      </c>
    </row>
    <row r="480" spans="1:12" ht="12.75" customHeight="1" x14ac:dyDescent="0.2">
      <c r="A480" s="86" t="s">
        <v>170</v>
      </c>
      <c r="B480" s="86">
        <v>15</v>
      </c>
      <c r="C480" s="87">
        <v>625.83438249999995</v>
      </c>
      <c r="D480" s="87">
        <v>621.26180722000004</v>
      </c>
      <c r="E480" s="87">
        <v>0</v>
      </c>
      <c r="F480" s="87">
        <v>62.126180720000001</v>
      </c>
      <c r="G480" s="87">
        <v>155.31545181000001</v>
      </c>
      <c r="H480" s="87">
        <v>310.63090361000002</v>
      </c>
      <c r="I480" s="87">
        <v>0</v>
      </c>
      <c r="J480" s="87">
        <v>341.69399397000001</v>
      </c>
      <c r="K480" s="87">
        <v>403.82017468999999</v>
      </c>
      <c r="L480" s="87">
        <v>465.94635541999997</v>
      </c>
    </row>
    <row r="481" spans="1:12" ht="12.75" customHeight="1" x14ac:dyDescent="0.2">
      <c r="A481" s="86" t="s">
        <v>170</v>
      </c>
      <c r="B481" s="86">
        <v>16</v>
      </c>
      <c r="C481" s="87">
        <v>622.20836223000003</v>
      </c>
      <c r="D481" s="87">
        <v>617.53471133999994</v>
      </c>
      <c r="E481" s="87">
        <v>0</v>
      </c>
      <c r="F481" s="87">
        <v>61.753471130000001</v>
      </c>
      <c r="G481" s="87">
        <v>154.38367783999999</v>
      </c>
      <c r="H481" s="87">
        <v>308.76735566999997</v>
      </c>
      <c r="I481" s="87">
        <v>0</v>
      </c>
      <c r="J481" s="87">
        <v>339.64409124000002</v>
      </c>
      <c r="K481" s="87">
        <v>401.39756237</v>
      </c>
      <c r="L481" s="87">
        <v>463.15103350999999</v>
      </c>
    </row>
    <row r="482" spans="1:12" ht="12.75" customHeight="1" x14ac:dyDescent="0.2">
      <c r="A482" s="86" t="s">
        <v>170</v>
      </c>
      <c r="B482" s="86">
        <v>17</v>
      </c>
      <c r="C482" s="87">
        <v>618.91653497000004</v>
      </c>
      <c r="D482" s="87">
        <v>614.97295763</v>
      </c>
      <c r="E482" s="87">
        <v>0</v>
      </c>
      <c r="F482" s="87">
        <v>61.49729576</v>
      </c>
      <c r="G482" s="87">
        <v>153.74323941</v>
      </c>
      <c r="H482" s="87">
        <v>307.48647882</v>
      </c>
      <c r="I482" s="87">
        <v>0</v>
      </c>
      <c r="J482" s="87">
        <v>338.23512670000002</v>
      </c>
      <c r="K482" s="87">
        <v>399.73242246000001</v>
      </c>
      <c r="L482" s="87">
        <v>461.22971822</v>
      </c>
    </row>
    <row r="483" spans="1:12" ht="12.75" customHeight="1" x14ac:dyDescent="0.2">
      <c r="A483" s="86" t="s">
        <v>170</v>
      </c>
      <c r="B483" s="86">
        <v>18</v>
      </c>
      <c r="C483" s="87">
        <v>615.15088020999997</v>
      </c>
      <c r="D483" s="87">
        <v>611.65371295</v>
      </c>
      <c r="E483" s="87">
        <v>0</v>
      </c>
      <c r="F483" s="87">
        <v>61.165371299999997</v>
      </c>
      <c r="G483" s="87">
        <v>152.91342824</v>
      </c>
      <c r="H483" s="87">
        <v>305.82685648</v>
      </c>
      <c r="I483" s="87">
        <v>0</v>
      </c>
      <c r="J483" s="87">
        <v>336.40954212000003</v>
      </c>
      <c r="K483" s="87">
        <v>397.57491341999997</v>
      </c>
      <c r="L483" s="87">
        <v>458.74028471000003</v>
      </c>
    </row>
    <row r="484" spans="1:12" ht="12.75" customHeight="1" x14ac:dyDescent="0.2">
      <c r="A484" s="86" t="s">
        <v>170</v>
      </c>
      <c r="B484" s="86">
        <v>19</v>
      </c>
      <c r="C484" s="87">
        <v>623.06494987999997</v>
      </c>
      <c r="D484" s="87">
        <v>619.78738079000004</v>
      </c>
      <c r="E484" s="87">
        <v>0</v>
      </c>
      <c r="F484" s="87">
        <v>61.978738079999999</v>
      </c>
      <c r="G484" s="87">
        <v>154.94684520000001</v>
      </c>
      <c r="H484" s="87">
        <v>309.89369040000003</v>
      </c>
      <c r="I484" s="87">
        <v>0</v>
      </c>
      <c r="J484" s="87">
        <v>340.88305943</v>
      </c>
      <c r="K484" s="87">
        <v>402.86179750999997</v>
      </c>
      <c r="L484" s="87">
        <v>464.84053559</v>
      </c>
    </row>
    <row r="485" spans="1:12" ht="12.75" customHeight="1" x14ac:dyDescent="0.2">
      <c r="A485" s="86" t="s">
        <v>170</v>
      </c>
      <c r="B485" s="86">
        <v>20</v>
      </c>
      <c r="C485" s="87">
        <v>624.64180440999996</v>
      </c>
      <c r="D485" s="87">
        <v>621.40983007</v>
      </c>
      <c r="E485" s="87">
        <v>0</v>
      </c>
      <c r="F485" s="87">
        <v>62.140983009999999</v>
      </c>
      <c r="G485" s="87">
        <v>155.35245752</v>
      </c>
      <c r="H485" s="87">
        <v>310.70491504</v>
      </c>
      <c r="I485" s="87">
        <v>0</v>
      </c>
      <c r="J485" s="87">
        <v>341.77540654000001</v>
      </c>
      <c r="K485" s="87">
        <v>403.91638955000002</v>
      </c>
      <c r="L485" s="87">
        <v>466.05737255000003</v>
      </c>
    </row>
    <row r="486" spans="1:12" ht="12.75" customHeight="1" x14ac:dyDescent="0.2">
      <c r="A486" s="86" t="s">
        <v>170</v>
      </c>
      <c r="B486" s="86">
        <v>21</v>
      </c>
      <c r="C486" s="87">
        <v>629.28079969999999</v>
      </c>
      <c r="D486" s="87">
        <v>625.52496004</v>
      </c>
      <c r="E486" s="87">
        <v>0</v>
      </c>
      <c r="F486" s="87">
        <v>62.552495999999998</v>
      </c>
      <c r="G486" s="87">
        <v>156.38124001</v>
      </c>
      <c r="H486" s="87">
        <v>312.76248002</v>
      </c>
      <c r="I486" s="87">
        <v>0</v>
      </c>
      <c r="J486" s="87">
        <v>344.03872802000001</v>
      </c>
      <c r="K486" s="87">
        <v>406.59122402999998</v>
      </c>
      <c r="L486" s="87">
        <v>469.14372003</v>
      </c>
    </row>
    <row r="487" spans="1:12" ht="12.75" customHeight="1" x14ac:dyDescent="0.2">
      <c r="A487" s="86" t="s">
        <v>170</v>
      </c>
      <c r="B487" s="86">
        <v>22</v>
      </c>
      <c r="C487" s="87">
        <v>689.21014105999996</v>
      </c>
      <c r="D487" s="87">
        <v>685.08341429999996</v>
      </c>
      <c r="E487" s="87">
        <v>0</v>
      </c>
      <c r="F487" s="87">
        <v>68.508341430000002</v>
      </c>
      <c r="G487" s="87">
        <v>171.27085357999999</v>
      </c>
      <c r="H487" s="87">
        <v>342.54170714999998</v>
      </c>
      <c r="I487" s="87">
        <v>0</v>
      </c>
      <c r="J487" s="87">
        <v>376.79587787000003</v>
      </c>
      <c r="K487" s="87">
        <v>445.3042193</v>
      </c>
      <c r="L487" s="87">
        <v>513.81256072999997</v>
      </c>
    </row>
    <row r="488" spans="1:12" ht="12.75" customHeight="1" x14ac:dyDescent="0.2">
      <c r="A488" s="86" t="s">
        <v>170</v>
      </c>
      <c r="B488" s="86">
        <v>23</v>
      </c>
      <c r="C488" s="87">
        <v>745.38923164000005</v>
      </c>
      <c r="D488" s="87">
        <v>741.58817434000002</v>
      </c>
      <c r="E488" s="87">
        <v>0</v>
      </c>
      <c r="F488" s="87">
        <v>74.158817429999999</v>
      </c>
      <c r="G488" s="87">
        <v>185.39704359000001</v>
      </c>
      <c r="H488" s="87">
        <v>370.79408717000001</v>
      </c>
      <c r="I488" s="87">
        <v>0</v>
      </c>
      <c r="J488" s="87">
        <v>407.87349589000002</v>
      </c>
      <c r="K488" s="87">
        <v>482.03231332000001</v>
      </c>
      <c r="L488" s="87">
        <v>556.19113075999996</v>
      </c>
    </row>
    <row r="489" spans="1:12" ht="12.75" customHeight="1" x14ac:dyDescent="0.2">
      <c r="A489" s="86" t="s">
        <v>170</v>
      </c>
      <c r="B489" s="86">
        <v>24</v>
      </c>
      <c r="C489" s="87">
        <v>796.14741102999994</v>
      </c>
      <c r="D489" s="87">
        <v>792.05248997000001</v>
      </c>
      <c r="E489" s="87">
        <v>0</v>
      </c>
      <c r="F489" s="87">
        <v>79.205248999999995</v>
      </c>
      <c r="G489" s="87">
        <v>198.01312249</v>
      </c>
      <c r="H489" s="87">
        <v>396.02624499000001</v>
      </c>
      <c r="I489" s="87">
        <v>0</v>
      </c>
      <c r="J489" s="87">
        <v>435.62886947999999</v>
      </c>
      <c r="K489" s="87">
        <v>514.83411848000003</v>
      </c>
      <c r="L489" s="87">
        <v>594.03936748000001</v>
      </c>
    </row>
    <row r="490" spans="1:12" ht="12.75" customHeight="1" x14ac:dyDescent="0.2">
      <c r="A490" s="86" t="s">
        <v>171</v>
      </c>
      <c r="B490" s="86">
        <v>1</v>
      </c>
      <c r="C490" s="87">
        <v>802.09137453000005</v>
      </c>
      <c r="D490" s="87">
        <v>797.79616602999999</v>
      </c>
      <c r="E490" s="87">
        <v>0</v>
      </c>
      <c r="F490" s="87">
        <v>79.779616599999997</v>
      </c>
      <c r="G490" s="87">
        <v>199.44904151</v>
      </c>
      <c r="H490" s="87">
        <v>398.89808302</v>
      </c>
      <c r="I490" s="87">
        <v>0</v>
      </c>
      <c r="J490" s="87">
        <v>438.78789132000003</v>
      </c>
      <c r="K490" s="87">
        <v>518.56750792000003</v>
      </c>
      <c r="L490" s="87">
        <v>598.34712451999997</v>
      </c>
    </row>
    <row r="491" spans="1:12" ht="12.75" customHeight="1" x14ac:dyDescent="0.2">
      <c r="A491" s="86" t="s">
        <v>171</v>
      </c>
      <c r="B491" s="86">
        <v>2</v>
      </c>
      <c r="C491" s="87">
        <v>846.12850211</v>
      </c>
      <c r="D491" s="87">
        <v>841.70000862999996</v>
      </c>
      <c r="E491" s="87">
        <v>0</v>
      </c>
      <c r="F491" s="87">
        <v>84.170000860000002</v>
      </c>
      <c r="G491" s="87">
        <v>210.42500215999999</v>
      </c>
      <c r="H491" s="87">
        <v>420.85000431999998</v>
      </c>
      <c r="I491" s="87">
        <v>0</v>
      </c>
      <c r="J491" s="87">
        <v>462.93500475000002</v>
      </c>
      <c r="K491" s="87">
        <v>547.10500561000003</v>
      </c>
      <c r="L491" s="87">
        <v>631.27500646999999</v>
      </c>
    </row>
    <row r="492" spans="1:12" ht="12.75" customHeight="1" x14ac:dyDescent="0.2">
      <c r="A492" s="86" t="s">
        <v>171</v>
      </c>
      <c r="B492" s="86">
        <v>3</v>
      </c>
      <c r="C492" s="87">
        <v>851.51196259999995</v>
      </c>
      <c r="D492" s="87">
        <v>846.93063617999996</v>
      </c>
      <c r="E492" s="87">
        <v>0</v>
      </c>
      <c r="F492" s="87">
        <v>84.693063620000004</v>
      </c>
      <c r="G492" s="87">
        <v>211.73265905</v>
      </c>
      <c r="H492" s="87">
        <v>423.46531808999998</v>
      </c>
      <c r="I492" s="87">
        <v>0</v>
      </c>
      <c r="J492" s="87">
        <v>465.81184990000003</v>
      </c>
      <c r="K492" s="87">
        <v>550.50491351999995</v>
      </c>
      <c r="L492" s="87">
        <v>635.19797714000003</v>
      </c>
    </row>
    <row r="493" spans="1:12" ht="12.75" customHeight="1" x14ac:dyDescent="0.2">
      <c r="A493" s="86" t="s">
        <v>171</v>
      </c>
      <c r="B493" s="86">
        <v>4</v>
      </c>
      <c r="C493" s="87">
        <v>865.03286896999998</v>
      </c>
      <c r="D493" s="87">
        <v>858.89159770000003</v>
      </c>
      <c r="E493" s="87">
        <v>0</v>
      </c>
      <c r="F493" s="87">
        <v>85.889159770000006</v>
      </c>
      <c r="G493" s="87">
        <v>214.72289943000001</v>
      </c>
      <c r="H493" s="87">
        <v>429.44579885000002</v>
      </c>
      <c r="I493" s="87">
        <v>0</v>
      </c>
      <c r="J493" s="87">
        <v>472.39037874000002</v>
      </c>
      <c r="K493" s="87">
        <v>558.27953850999995</v>
      </c>
      <c r="L493" s="87">
        <v>644.16869827999994</v>
      </c>
    </row>
    <row r="494" spans="1:12" ht="12.75" customHeight="1" x14ac:dyDescent="0.2">
      <c r="A494" s="86" t="s">
        <v>171</v>
      </c>
      <c r="B494" s="86">
        <v>5</v>
      </c>
      <c r="C494" s="87">
        <v>871.74567145000003</v>
      </c>
      <c r="D494" s="87">
        <v>863.27907623999999</v>
      </c>
      <c r="E494" s="87">
        <v>0</v>
      </c>
      <c r="F494" s="87">
        <v>86.327907620000005</v>
      </c>
      <c r="G494" s="87">
        <v>215.81976906</v>
      </c>
      <c r="H494" s="87">
        <v>431.63953812</v>
      </c>
      <c r="I494" s="87">
        <v>0</v>
      </c>
      <c r="J494" s="87">
        <v>474.80349193000001</v>
      </c>
      <c r="K494" s="87">
        <v>561.13139955999998</v>
      </c>
      <c r="L494" s="87">
        <v>647.45930718</v>
      </c>
    </row>
    <row r="495" spans="1:12" ht="12.75" customHeight="1" x14ac:dyDescent="0.2">
      <c r="A495" s="86" t="s">
        <v>171</v>
      </c>
      <c r="B495" s="86">
        <v>6</v>
      </c>
      <c r="C495" s="87">
        <v>875.19928474000005</v>
      </c>
      <c r="D495" s="87">
        <v>866.41123732999995</v>
      </c>
      <c r="E495" s="87">
        <v>0</v>
      </c>
      <c r="F495" s="87">
        <v>86.641123730000004</v>
      </c>
      <c r="G495" s="87">
        <v>216.60280933000001</v>
      </c>
      <c r="H495" s="87">
        <v>433.20561866999998</v>
      </c>
      <c r="I495" s="87">
        <v>0</v>
      </c>
      <c r="J495" s="87">
        <v>476.52618052999998</v>
      </c>
      <c r="K495" s="87">
        <v>563.16730426000004</v>
      </c>
      <c r="L495" s="87">
        <v>649.80842800000005</v>
      </c>
    </row>
    <row r="496" spans="1:12" ht="12.75" customHeight="1" x14ac:dyDescent="0.2">
      <c r="A496" s="86" t="s">
        <v>171</v>
      </c>
      <c r="B496" s="86">
        <v>7</v>
      </c>
      <c r="C496" s="87">
        <v>883.03014673999996</v>
      </c>
      <c r="D496" s="87">
        <v>873.64510457999995</v>
      </c>
      <c r="E496" s="87">
        <v>0</v>
      </c>
      <c r="F496" s="87">
        <v>87.364510460000005</v>
      </c>
      <c r="G496" s="87">
        <v>218.41127614999999</v>
      </c>
      <c r="H496" s="87">
        <v>436.82255228999998</v>
      </c>
      <c r="I496" s="87">
        <v>0</v>
      </c>
      <c r="J496" s="87">
        <v>480.50480751999999</v>
      </c>
      <c r="K496" s="87">
        <v>567.86931798000001</v>
      </c>
      <c r="L496" s="87">
        <v>655.23382844000002</v>
      </c>
    </row>
    <row r="497" spans="1:12" ht="12.75" customHeight="1" x14ac:dyDescent="0.2">
      <c r="A497" s="86" t="s">
        <v>171</v>
      </c>
      <c r="B497" s="86">
        <v>8</v>
      </c>
      <c r="C497" s="87">
        <v>891.57707446999996</v>
      </c>
      <c r="D497" s="87">
        <v>881.98909213000002</v>
      </c>
      <c r="E497" s="87">
        <v>0</v>
      </c>
      <c r="F497" s="87">
        <v>88.198909209999997</v>
      </c>
      <c r="G497" s="87">
        <v>220.49727303</v>
      </c>
      <c r="H497" s="87">
        <v>440.99454607000001</v>
      </c>
      <c r="I497" s="87">
        <v>0</v>
      </c>
      <c r="J497" s="87">
        <v>485.09400067000001</v>
      </c>
      <c r="K497" s="87">
        <v>573.29290988000002</v>
      </c>
      <c r="L497" s="87">
        <v>661.49181910000004</v>
      </c>
    </row>
    <row r="498" spans="1:12" ht="12.75" customHeight="1" x14ac:dyDescent="0.2">
      <c r="A498" s="86" t="s">
        <v>171</v>
      </c>
      <c r="B498" s="86">
        <v>9</v>
      </c>
      <c r="C498" s="87">
        <v>810.24465296000005</v>
      </c>
      <c r="D498" s="87">
        <v>800.55911905999994</v>
      </c>
      <c r="E498" s="87">
        <v>0</v>
      </c>
      <c r="F498" s="87">
        <v>80.055911910000006</v>
      </c>
      <c r="G498" s="87">
        <v>200.13977976999999</v>
      </c>
      <c r="H498" s="87">
        <v>400.27955952999997</v>
      </c>
      <c r="I498" s="87">
        <v>0</v>
      </c>
      <c r="J498" s="87">
        <v>440.30751548000001</v>
      </c>
      <c r="K498" s="87">
        <v>520.36342738999997</v>
      </c>
      <c r="L498" s="87">
        <v>600.41933930000005</v>
      </c>
    </row>
    <row r="499" spans="1:12" ht="12.75" customHeight="1" x14ac:dyDescent="0.2">
      <c r="A499" s="86" t="s">
        <v>171</v>
      </c>
      <c r="B499" s="86">
        <v>10</v>
      </c>
      <c r="C499" s="87">
        <v>761.87614888999997</v>
      </c>
      <c r="D499" s="87">
        <v>753.90109749999999</v>
      </c>
      <c r="E499" s="87">
        <v>0</v>
      </c>
      <c r="F499" s="87">
        <v>75.390109749999993</v>
      </c>
      <c r="G499" s="87">
        <v>188.47527438</v>
      </c>
      <c r="H499" s="87">
        <v>376.95054875</v>
      </c>
      <c r="I499" s="87">
        <v>0</v>
      </c>
      <c r="J499" s="87">
        <v>414.64560362999998</v>
      </c>
      <c r="K499" s="87">
        <v>490.03571338</v>
      </c>
      <c r="L499" s="87">
        <v>565.42582313000003</v>
      </c>
    </row>
    <row r="500" spans="1:12" ht="12.75" customHeight="1" x14ac:dyDescent="0.2">
      <c r="A500" s="86" t="s">
        <v>171</v>
      </c>
      <c r="B500" s="86">
        <v>11</v>
      </c>
      <c r="C500" s="87">
        <v>653.47311777000004</v>
      </c>
      <c r="D500" s="87">
        <v>646.90485926999997</v>
      </c>
      <c r="E500" s="87">
        <v>0</v>
      </c>
      <c r="F500" s="87">
        <v>64.690485929999994</v>
      </c>
      <c r="G500" s="87">
        <v>161.72621482</v>
      </c>
      <c r="H500" s="87">
        <v>323.45242963999999</v>
      </c>
      <c r="I500" s="87">
        <v>0</v>
      </c>
      <c r="J500" s="87">
        <v>355.7976726</v>
      </c>
      <c r="K500" s="87">
        <v>420.48815853000002</v>
      </c>
      <c r="L500" s="87">
        <v>485.17864444999998</v>
      </c>
    </row>
    <row r="501" spans="1:12" ht="12.75" customHeight="1" x14ac:dyDescent="0.2">
      <c r="A501" s="86" t="s">
        <v>171</v>
      </c>
      <c r="B501" s="86">
        <v>12</v>
      </c>
      <c r="C501" s="87">
        <v>628.59255949999999</v>
      </c>
      <c r="D501" s="87">
        <v>622.54116085999999</v>
      </c>
      <c r="E501" s="87">
        <v>0</v>
      </c>
      <c r="F501" s="87">
        <v>62.254116089999997</v>
      </c>
      <c r="G501" s="87">
        <v>155.63529022</v>
      </c>
      <c r="H501" s="87">
        <v>311.27058043</v>
      </c>
      <c r="I501" s="87">
        <v>0</v>
      </c>
      <c r="J501" s="87">
        <v>342.39763847</v>
      </c>
      <c r="K501" s="87">
        <v>404.65175455999997</v>
      </c>
      <c r="L501" s="87">
        <v>466.90587065</v>
      </c>
    </row>
    <row r="502" spans="1:12" ht="12.75" customHeight="1" x14ac:dyDescent="0.2">
      <c r="A502" s="86" t="s">
        <v>171</v>
      </c>
      <c r="B502" s="86">
        <v>13</v>
      </c>
      <c r="C502" s="87">
        <v>628.86970006000001</v>
      </c>
      <c r="D502" s="87">
        <v>622.72202864999997</v>
      </c>
      <c r="E502" s="87">
        <v>0</v>
      </c>
      <c r="F502" s="87">
        <v>62.272202870000001</v>
      </c>
      <c r="G502" s="87">
        <v>155.68050715999999</v>
      </c>
      <c r="H502" s="87">
        <v>311.36101432999999</v>
      </c>
      <c r="I502" s="87">
        <v>0</v>
      </c>
      <c r="J502" s="87">
        <v>342.49711575999999</v>
      </c>
      <c r="K502" s="87">
        <v>404.76931861999998</v>
      </c>
      <c r="L502" s="87">
        <v>467.04152148999998</v>
      </c>
    </row>
    <row r="503" spans="1:12" ht="12.75" customHeight="1" x14ac:dyDescent="0.2">
      <c r="A503" s="86" t="s">
        <v>171</v>
      </c>
      <c r="B503" s="86">
        <v>14</v>
      </c>
      <c r="C503" s="87">
        <v>626.92861531000005</v>
      </c>
      <c r="D503" s="87">
        <v>620.33998809000002</v>
      </c>
      <c r="E503" s="87">
        <v>0</v>
      </c>
      <c r="F503" s="87">
        <v>62.03399881</v>
      </c>
      <c r="G503" s="87">
        <v>155.08499702</v>
      </c>
      <c r="H503" s="87">
        <v>310.16999405000001</v>
      </c>
      <c r="I503" s="87">
        <v>0</v>
      </c>
      <c r="J503" s="87">
        <v>341.18699344999999</v>
      </c>
      <c r="K503" s="87">
        <v>403.22099226</v>
      </c>
      <c r="L503" s="87">
        <v>465.25499107000002</v>
      </c>
    </row>
    <row r="504" spans="1:12" ht="12.75" customHeight="1" x14ac:dyDescent="0.2">
      <c r="A504" s="86" t="s">
        <v>171</v>
      </c>
      <c r="B504" s="86">
        <v>15</v>
      </c>
      <c r="C504" s="87">
        <v>627.79438536999999</v>
      </c>
      <c r="D504" s="87">
        <v>621.52028879</v>
      </c>
      <c r="E504" s="87">
        <v>0</v>
      </c>
      <c r="F504" s="87">
        <v>62.152028880000003</v>
      </c>
      <c r="G504" s="87">
        <v>155.3800722</v>
      </c>
      <c r="H504" s="87">
        <v>310.7601444</v>
      </c>
      <c r="I504" s="87">
        <v>0</v>
      </c>
      <c r="J504" s="87">
        <v>341.83615882999999</v>
      </c>
      <c r="K504" s="87">
        <v>403.98818770999998</v>
      </c>
      <c r="L504" s="87">
        <v>466.14021659000002</v>
      </c>
    </row>
    <row r="505" spans="1:12" ht="12.75" customHeight="1" x14ac:dyDescent="0.2">
      <c r="A505" s="86" t="s">
        <v>171</v>
      </c>
      <c r="B505" s="86">
        <v>16</v>
      </c>
      <c r="C505" s="87">
        <v>631.99925910000002</v>
      </c>
      <c r="D505" s="87">
        <v>625.50528353000004</v>
      </c>
      <c r="E505" s="87">
        <v>0</v>
      </c>
      <c r="F505" s="87">
        <v>62.55052835</v>
      </c>
      <c r="G505" s="87">
        <v>156.37632088000001</v>
      </c>
      <c r="H505" s="87">
        <v>312.75264177000003</v>
      </c>
      <c r="I505" s="87">
        <v>0</v>
      </c>
      <c r="J505" s="87">
        <v>344.02790593999998</v>
      </c>
      <c r="K505" s="87">
        <v>406.57843429000002</v>
      </c>
      <c r="L505" s="87">
        <v>469.12896265000001</v>
      </c>
    </row>
    <row r="506" spans="1:12" ht="12.75" customHeight="1" x14ac:dyDescent="0.2">
      <c r="A506" s="86" t="s">
        <v>171</v>
      </c>
      <c r="B506" s="86">
        <v>17</v>
      </c>
      <c r="C506" s="87">
        <v>640.61434707000001</v>
      </c>
      <c r="D506" s="87">
        <v>634.30597978000003</v>
      </c>
      <c r="E506" s="87">
        <v>0</v>
      </c>
      <c r="F506" s="87">
        <v>63.430597980000002</v>
      </c>
      <c r="G506" s="87">
        <v>158.57649495000001</v>
      </c>
      <c r="H506" s="87">
        <v>317.15298989000001</v>
      </c>
      <c r="I506" s="87">
        <v>0</v>
      </c>
      <c r="J506" s="87">
        <v>348.86828888000002</v>
      </c>
      <c r="K506" s="87">
        <v>412.29888685999998</v>
      </c>
      <c r="L506" s="87">
        <v>475.72948484</v>
      </c>
    </row>
    <row r="507" spans="1:12" ht="12.75" customHeight="1" x14ac:dyDescent="0.2">
      <c r="A507" s="86" t="s">
        <v>171</v>
      </c>
      <c r="B507" s="86">
        <v>18</v>
      </c>
      <c r="C507" s="87">
        <v>676.58157931000005</v>
      </c>
      <c r="D507" s="87">
        <v>668.21359269000004</v>
      </c>
      <c r="E507" s="87">
        <v>0</v>
      </c>
      <c r="F507" s="87">
        <v>66.821359270000002</v>
      </c>
      <c r="G507" s="87">
        <v>167.05339817000001</v>
      </c>
      <c r="H507" s="87">
        <v>334.10679635000002</v>
      </c>
      <c r="I507" s="87">
        <v>0</v>
      </c>
      <c r="J507" s="87">
        <v>367.51747597999997</v>
      </c>
      <c r="K507" s="87">
        <v>434.33883524999999</v>
      </c>
      <c r="L507" s="87">
        <v>501.16019452</v>
      </c>
    </row>
    <row r="508" spans="1:12" ht="12.75" customHeight="1" x14ac:dyDescent="0.2">
      <c r="A508" s="86" t="s">
        <v>171</v>
      </c>
      <c r="B508" s="86">
        <v>19</v>
      </c>
      <c r="C508" s="87">
        <v>672.77288867000004</v>
      </c>
      <c r="D508" s="87">
        <v>664.42863186</v>
      </c>
      <c r="E508" s="87">
        <v>0</v>
      </c>
      <c r="F508" s="87">
        <v>66.442863189999997</v>
      </c>
      <c r="G508" s="87">
        <v>166.10715797</v>
      </c>
      <c r="H508" s="87">
        <v>332.21431593</v>
      </c>
      <c r="I508" s="87">
        <v>0</v>
      </c>
      <c r="J508" s="87">
        <v>365.43574752000001</v>
      </c>
      <c r="K508" s="87">
        <v>431.87861070999998</v>
      </c>
      <c r="L508" s="87">
        <v>498.3214739</v>
      </c>
    </row>
    <row r="509" spans="1:12" ht="12.75" customHeight="1" x14ac:dyDescent="0.2">
      <c r="A509" s="86" t="s">
        <v>171</v>
      </c>
      <c r="B509" s="86">
        <v>20</v>
      </c>
      <c r="C509" s="87">
        <v>666.43558388999998</v>
      </c>
      <c r="D509" s="87">
        <v>658.21969749000004</v>
      </c>
      <c r="E509" s="87">
        <v>0</v>
      </c>
      <c r="F509" s="87">
        <v>65.821969749999994</v>
      </c>
      <c r="G509" s="87">
        <v>164.55492437000001</v>
      </c>
      <c r="H509" s="87">
        <v>329.10984875000003</v>
      </c>
      <c r="I509" s="87">
        <v>0</v>
      </c>
      <c r="J509" s="87">
        <v>362.02083362000002</v>
      </c>
      <c r="K509" s="87">
        <v>427.84280337000001</v>
      </c>
      <c r="L509" s="87">
        <v>493.66477312000001</v>
      </c>
    </row>
    <row r="510" spans="1:12" ht="12.75" customHeight="1" x14ac:dyDescent="0.2">
      <c r="A510" s="86" t="s">
        <v>171</v>
      </c>
      <c r="B510" s="86">
        <v>21</v>
      </c>
      <c r="C510" s="87">
        <v>696.90648679000003</v>
      </c>
      <c r="D510" s="87">
        <v>687.54528414000004</v>
      </c>
      <c r="E510" s="87">
        <v>0</v>
      </c>
      <c r="F510" s="87">
        <v>68.754528410000006</v>
      </c>
      <c r="G510" s="87">
        <v>171.88632104000001</v>
      </c>
      <c r="H510" s="87">
        <v>343.77264207000002</v>
      </c>
      <c r="I510" s="87">
        <v>0</v>
      </c>
      <c r="J510" s="87">
        <v>378.14990627999998</v>
      </c>
      <c r="K510" s="87">
        <v>446.90443469000002</v>
      </c>
      <c r="L510" s="87">
        <v>515.65896310999995</v>
      </c>
    </row>
    <row r="511" spans="1:12" ht="12.75" customHeight="1" x14ac:dyDescent="0.2">
      <c r="A511" s="86" t="s">
        <v>171</v>
      </c>
      <c r="B511" s="86">
        <v>22</v>
      </c>
      <c r="C511" s="87">
        <v>753.38675595999996</v>
      </c>
      <c r="D511" s="87">
        <v>743.83243765999998</v>
      </c>
      <c r="E511" s="87">
        <v>0</v>
      </c>
      <c r="F511" s="87">
        <v>74.383243770000007</v>
      </c>
      <c r="G511" s="87">
        <v>185.95810942</v>
      </c>
      <c r="H511" s="87">
        <v>371.91621882999999</v>
      </c>
      <c r="I511" s="87">
        <v>0</v>
      </c>
      <c r="J511" s="87">
        <v>409.10784071</v>
      </c>
      <c r="K511" s="87">
        <v>483.49108447999998</v>
      </c>
      <c r="L511" s="87">
        <v>557.87432824999996</v>
      </c>
    </row>
    <row r="512" spans="1:12" ht="12.75" customHeight="1" x14ac:dyDescent="0.2">
      <c r="A512" s="86" t="s">
        <v>171</v>
      </c>
      <c r="B512" s="86">
        <v>23</v>
      </c>
      <c r="C512" s="87">
        <v>738.89195114999995</v>
      </c>
      <c r="D512" s="87">
        <v>729.88381891999995</v>
      </c>
      <c r="E512" s="87">
        <v>0</v>
      </c>
      <c r="F512" s="87">
        <v>72.988381889999999</v>
      </c>
      <c r="G512" s="87">
        <v>182.47095472999999</v>
      </c>
      <c r="H512" s="87">
        <v>364.94190945999998</v>
      </c>
      <c r="I512" s="87">
        <v>0</v>
      </c>
      <c r="J512" s="87">
        <v>401.43610040999999</v>
      </c>
      <c r="K512" s="87">
        <v>474.42448230000002</v>
      </c>
      <c r="L512" s="87">
        <v>547.41286419000005</v>
      </c>
    </row>
    <row r="513" spans="1:12" ht="12.75" customHeight="1" x14ac:dyDescent="0.2">
      <c r="A513" s="86" t="s">
        <v>171</v>
      </c>
      <c r="B513" s="86">
        <v>24</v>
      </c>
      <c r="C513" s="87">
        <v>781.05848415000003</v>
      </c>
      <c r="D513" s="87">
        <v>771.46490661999997</v>
      </c>
      <c r="E513" s="87">
        <v>0</v>
      </c>
      <c r="F513" s="87">
        <v>77.146490659999998</v>
      </c>
      <c r="G513" s="87">
        <v>192.86622666</v>
      </c>
      <c r="H513" s="87">
        <v>385.73245330999998</v>
      </c>
      <c r="I513" s="87">
        <v>0</v>
      </c>
      <c r="J513" s="87">
        <v>424.30569864</v>
      </c>
      <c r="K513" s="87">
        <v>501.45218929999999</v>
      </c>
      <c r="L513" s="87">
        <v>578.59867997000003</v>
      </c>
    </row>
    <row r="514" spans="1:12" ht="12.75" customHeight="1" x14ac:dyDescent="0.2">
      <c r="A514" s="86" t="s">
        <v>172</v>
      </c>
      <c r="B514" s="86">
        <v>1</v>
      </c>
      <c r="C514" s="87">
        <v>853.16156107999996</v>
      </c>
      <c r="D514" s="87">
        <v>842.38247689000002</v>
      </c>
      <c r="E514" s="87">
        <v>0</v>
      </c>
      <c r="F514" s="87">
        <v>84.238247689999994</v>
      </c>
      <c r="G514" s="87">
        <v>210.59561922</v>
      </c>
      <c r="H514" s="87">
        <v>421.19123845000001</v>
      </c>
      <c r="I514" s="87">
        <v>0</v>
      </c>
      <c r="J514" s="87">
        <v>463.31036229</v>
      </c>
      <c r="K514" s="87">
        <v>547.54860998000004</v>
      </c>
      <c r="L514" s="87">
        <v>631.78685767000002</v>
      </c>
    </row>
    <row r="515" spans="1:12" ht="12.75" customHeight="1" x14ac:dyDescent="0.2">
      <c r="A515" s="86" t="s">
        <v>172</v>
      </c>
      <c r="B515" s="86">
        <v>2</v>
      </c>
      <c r="C515" s="87">
        <v>910.56315403999997</v>
      </c>
      <c r="D515" s="87">
        <v>899.45393455999999</v>
      </c>
      <c r="E515" s="87">
        <v>0</v>
      </c>
      <c r="F515" s="87">
        <v>89.945393460000005</v>
      </c>
      <c r="G515" s="87">
        <v>224.86348364</v>
      </c>
      <c r="H515" s="87">
        <v>449.72696728</v>
      </c>
      <c r="I515" s="87">
        <v>0</v>
      </c>
      <c r="J515" s="87">
        <v>494.69966400999999</v>
      </c>
      <c r="K515" s="87">
        <v>584.64505745999998</v>
      </c>
      <c r="L515" s="87">
        <v>674.59045091999997</v>
      </c>
    </row>
    <row r="516" spans="1:12" ht="12.75" customHeight="1" x14ac:dyDescent="0.2">
      <c r="A516" s="86" t="s">
        <v>172</v>
      </c>
      <c r="B516" s="86">
        <v>3</v>
      </c>
      <c r="C516" s="87">
        <v>923.54832127999998</v>
      </c>
      <c r="D516" s="87">
        <v>912.45604030000004</v>
      </c>
      <c r="E516" s="87">
        <v>0</v>
      </c>
      <c r="F516" s="87">
        <v>91.245604029999996</v>
      </c>
      <c r="G516" s="87">
        <v>228.11401008000001</v>
      </c>
      <c r="H516" s="87">
        <v>456.22802015000002</v>
      </c>
      <c r="I516" s="87">
        <v>0</v>
      </c>
      <c r="J516" s="87">
        <v>501.85082217000001</v>
      </c>
      <c r="K516" s="87">
        <v>593.0964262</v>
      </c>
      <c r="L516" s="87">
        <v>684.34203022999998</v>
      </c>
    </row>
    <row r="517" spans="1:12" ht="12.75" customHeight="1" x14ac:dyDescent="0.2">
      <c r="A517" s="86" t="s">
        <v>172</v>
      </c>
      <c r="B517" s="86">
        <v>4</v>
      </c>
      <c r="C517" s="87">
        <v>937.62763008000002</v>
      </c>
      <c r="D517" s="87">
        <v>926.34952136000004</v>
      </c>
      <c r="E517" s="87">
        <v>0</v>
      </c>
      <c r="F517" s="87">
        <v>92.634952139999996</v>
      </c>
      <c r="G517" s="87">
        <v>231.58738034000001</v>
      </c>
      <c r="H517" s="87">
        <v>463.17476068000002</v>
      </c>
      <c r="I517" s="87">
        <v>0</v>
      </c>
      <c r="J517" s="87">
        <v>509.49223675000002</v>
      </c>
      <c r="K517" s="87">
        <v>602.12718887999995</v>
      </c>
      <c r="L517" s="87">
        <v>694.76214101999994</v>
      </c>
    </row>
    <row r="518" spans="1:12" ht="12.75" customHeight="1" x14ac:dyDescent="0.2">
      <c r="A518" s="86" t="s">
        <v>172</v>
      </c>
      <c r="B518" s="86">
        <v>5</v>
      </c>
      <c r="C518" s="87">
        <v>937.02390283</v>
      </c>
      <c r="D518" s="87">
        <v>928.24159150000003</v>
      </c>
      <c r="E518" s="87">
        <v>0</v>
      </c>
      <c r="F518" s="87">
        <v>92.82415915</v>
      </c>
      <c r="G518" s="87">
        <v>232.06039788000001</v>
      </c>
      <c r="H518" s="87">
        <v>464.12079575000001</v>
      </c>
      <c r="I518" s="87">
        <v>0</v>
      </c>
      <c r="J518" s="87">
        <v>510.53287533000002</v>
      </c>
      <c r="K518" s="87">
        <v>603.35703448000004</v>
      </c>
      <c r="L518" s="87">
        <v>696.18119363000005</v>
      </c>
    </row>
    <row r="519" spans="1:12" ht="12.75" customHeight="1" x14ac:dyDescent="0.2">
      <c r="A519" s="86" t="s">
        <v>172</v>
      </c>
      <c r="B519" s="86">
        <v>6</v>
      </c>
      <c r="C519" s="87">
        <v>938.31621574999997</v>
      </c>
      <c r="D519" s="87">
        <v>930.23762694000004</v>
      </c>
      <c r="E519" s="87">
        <v>0</v>
      </c>
      <c r="F519" s="87">
        <v>93.023762689999998</v>
      </c>
      <c r="G519" s="87">
        <v>232.55940673999999</v>
      </c>
      <c r="H519" s="87">
        <v>465.11881347000002</v>
      </c>
      <c r="I519" s="87">
        <v>0</v>
      </c>
      <c r="J519" s="87">
        <v>511.63069481999997</v>
      </c>
      <c r="K519" s="87">
        <v>604.65445751000004</v>
      </c>
      <c r="L519" s="87">
        <v>697.67822020999995</v>
      </c>
    </row>
    <row r="520" spans="1:12" ht="12.75" customHeight="1" x14ac:dyDescent="0.2">
      <c r="A520" s="86" t="s">
        <v>172</v>
      </c>
      <c r="B520" s="86">
        <v>7</v>
      </c>
      <c r="C520" s="87">
        <v>904.75591788999998</v>
      </c>
      <c r="D520" s="87">
        <v>898.51859461000004</v>
      </c>
      <c r="E520" s="87">
        <v>0</v>
      </c>
      <c r="F520" s="87">
        <v>89.85185946</v>
      </c>
      <c r="G520" s="87">
        <v>224.62964865000001</v>
      </c>
      <c r="H520" s="87">
        <v>449.25929731000002</v>
      </c>
      <c r="I520" s="87">
        <v>0</v>
      </c>
      <c r="J520" s="87">
        <v>494.18522703999997</v>
      </c>
      <c r="K520" s="87">
        <v>584.03708649999999</v>
      </c>
      <c r="L520" s="87">
        <v>673.88894596</v>
      </c>
    </row>
    <row r="521" spans="1:12" ht="12.75" customHeight="1" x14ac:dyDescent="0.2">
      <c r="A521" s="86" t="s">
        <v>172</v>
      </c>
      <c r="B521" s="86">
        <v>8</v>
      </c>
      <c r="C521" s="87">
        <v>856.62306272000001</v>
      </c>
      <c r="D521" s="87">
        <v>850.18588932</v>
      </c>
      <c r="E521" s="87">
        <v>0</v>
      </c>
      <c r="F521" s="87">
        <v>85.018588930000007</v>
      </c>
      <c r="G521" s="87">
        <v>212.54647233</v>
      </c>
      <c r="H521" s="87">
        <v>425.09294466</v>
      </c>
      <c r="I521" s="87">
        <v>0</v>
      </c>
      <c r="J521" s="87">
        <v>467.60223912999999</v>
      </c>
      <c r="K521" s="87">
        <v>552.62082806000001</v>
      </c>
      <c r="L521" s="87">
        <v>637.63941698999997</v>
      </c>
    </row>
    <row r="522" spans="1:12" ht="12.75" customHeight="1" x14ac:dyDescent="0.2">
      <c r="A522" s="86" t="s">
        <v>172</v>
      </c>
      <c r="B522" s="86">
        <v>9</v>
      </c>
      <c r="C522" s="87">
        <v>801.06138949000001</v>
      </c>
      <c r="D522" s="87">
        <v>794.41306140999995</v>
      </c>
      <c r="E522" s="87">
        <v>0</v>
      </c>
      <c r="F522" s="87">
        <v>79.441306139999995</v>
      </c>
      <c r="G522" s="87">
        <v>198.60326534999999</v>
      </c>
      <c r="H522" s="87">
        <v>397.20653070999998</v>
      </c>
      <c r="I522" s="87">
        <v>0</v>
      </c>
      <c r="J522" s="87">
        <v>436.92718378000001</v>
      </c>
      <c r="K522" s="87">
        <v>516.36848992</v>
      </c>
      <c r="L522" s="87">
        <v>595.80979606000005</v>
      </c>
    </row>
    <row r="523" spans="1:12" ht="12.75" customHeight="1" x14ac:dyDescent="0.2">
      <c r="A523" s="86" t="s">
        <v>172</v>
      </c>
      <c r="B523" s="86">
        <v>10</v>
      </c>
      <c r="C523" s="87">
        <v>732.81614449000006</v>
      </c>
      <c r="D523" s="87">
        <v>726.70756309000001</v>
      </c>
      <c r="E523" s="87">
        <v>0</v>
      </c>
      <c r="F523" s="87">
        <v>72.670756310000002</v>
      </c>
      <c r="G523" s="87">
        <v>181.67689077</v>
      </c>
      <c r="H523" s="87">
        <v>363.35378155000001</v>
      </c>
      <c r="I523" s="87">
        <v>0</v>
      </c>
      <c r="J523" s="87">
        <v>399.6891597</v>
      </c>
      <c r="K523" s="87">
        <v>472.35991601000001</v>
      </c>
      <c r="L523" s="87">
        <v>545.03067232000001</v>
      </c>
    </row>
    <row r="524" spans="1:12" ht="12.75" customHeight="1" x14ac:dyDescent="0.2">
      <c r="A524" s="86" t="s">
        <v>172</v>
      </c>
      <c r="B524" s="86">
        <v>11</v>
      </c>
      <c r="C524" s="87">
        <v>651.98783886000001</v>
      </c>
      <c r="D524" s="87">
        <v>646.24300443000004</v>
      </c>
      <c r="E524" s="87">
        <v>0</v>
      </c>
      <c r="F524" s="87">
        <v>64.624300439999999</v>
      </c>
      <c r="G524" s="87">
        <v>161.56075111000001</v>
      </c>
      <c r="H524" s="87">
        <v>323.12150222000002</v>
      </c>
      <c r="I524" s="87">
        <v>0</v>
      </c>
      <c r="J524" s="87">
        <v>355.43365244</v>
      </c>
      <c r="K524" s="87">
        <v>420.05795288000002</v>
      </c>
      <c r="L524" s="87">
        <v>484.68225331999997</v>
      </c>
    </row>
    <row r="525" spans="1:12" ht="12.75" customHeight="1" x14ac:dyDescent="0.2">
      <c r="A525" s="86" t="s">
        <v>172</v>
      </c>
      <c r="B525" s="86">
        <v>12</v>
      </c>
      <c r="C525" s="87">
        <v>627.33825687000001</v>
      </c>
      <c r="D525" s="87">
        <v>621.88135347000002</v>
      </c>
      <c r="E525" s="87">
        <v>0</v>
      </c>
      <c r="F525" s="87">
        <v>62.188135350000003</v>
      </c>
      <c r="G525" s="87">
        <v>155.47033837000001</v>
      </c>
      <c r="H525" s="87">
        <v>310.94067674000001</v>
      </c>
      <c r="I525" s="87">
        <v>0</v>
      </c>
      <c r="J525" s="87">
        <v>342.03474440999997</v>
      </c>
      <c r="K525" s="87">
        <v>404.22287976000001</v>
      </c>
      <c r="L525" s="87">
        <v>466.41101509999999</v>
      </c>
    </row>
    <row r="526" spans="1:12" ht="12.75" customHeight="1" x14ac:dyDescent="0.2">
      <c r="A526" s="86" t="s">
        <v>172</v>
      </c>
      <c r="B526" s="86">
        <v>13</v>
      </c>
      <c r="C526" s="87">
        <v>630.46672708000006</v>
      </c>
      <c r="D526" s="87">
        <v>624.77616805000002</v>
      </c>
      <c r="E526" s="87">
        <v>0</v>
      </c>
      <c r="F526" s="87">
        <v>62.477616810000001</v>
      </c>
      <c r="G526" s="87">
        <v>156.19404201</v>
      </c>
      <c r="H526" s="87">
        <v>312.38808403000002</v>
      </c>
      <c r="I526" s="87">
        <v>0</v>
      </c>
      <c r="J526" s="87">
        <v>343.62689243</v>
      </c>
      <c r="K526" s="87">
        <v>406.10450923000002</v>
      </c>
      <c r="L526" s="87">
        <v>468.58212603999999</v>
      </c>
    </row>
    <row r="527" spans="1:12" ht="12.75" customHeight="1" x14ac:dyDescent="0.2">
      <c r="A527" s="86" t="s">
        <v>172</v>
      </c>
      <c r="B527" s="86">
        <v>14</v>
      </c>
      <c r="C527" s="87">
        <v>625.41957906000005</v>
      </c>
      <c r="D527" s="87">
        <v>619.30203730000005</v>
      </c>
      <c r="E527" s="87">
        <v>0</v>
      </c>
      <c r="F527" s="87">
        <v>61.930203730000002</v>
      </c>
      <c r="G527" s="87">
        <v>154.82550932999999</v>
      </c>
      <c r="H527" s="87">
        <v>309.65101865000003</v>
      </c>
      <c r="I527" s="87">
        <v>0</v>
      </c>
      <c r="J527" s="87">
        <v>340.61612051999998</v>
      </c>
      <c r="K527" s="87">
        <v>402.54632425</v>
      </c>
      <c r="L527" s="87">
        <v>464.47652798000001</v>
      </c>
    </row>
    <row r="528" spans="1:12" ht="12.75" customHeight="1" x14ac:dyDescent="0.2">
      <c r="A528" s="86" t="s">
        <v>172</v>
      </c>
      <c r="B528" s="86">
        <v>15</v>
      </c>
      <c r="C528" s="87">
        <v>628.41392549</v>
      </c>
      <c r="D528" s="87">
        <v>622.26154647999999</v>
      </c>
      <c r="E528" s="87">
        <v>0</v>
      </c>
      <c r="F528" s="87">
        <v>62.226154649999998</v>
      </c>
      <c r="G528" s="87">
        <v>155.56538662</v>
      </c>
      <c r="H528" s="87">
        <v>311.13077324</v>
      </c>
      <c r="I528" s="87">
        <v>0</v>
      </c>
      <c r="J528" s="87">
        <v>342.24385056</v>
      </c>
      <c r="K528" s="87">
        <v>404.47000521000001</v>
      </c>
      <c r="L528" s="87">
        <v>466.69615986000002</v>
      </c>
    </row>
    <row r="529" spans="1:12" ht="12.75" customHeight="1" x14ac:dyDescent="0.2">
      <c r="A529" s="86" t="s">
        <v>172</v>
      </c>
      <c r="B529" s="86">
        <v>16</v>
      </c>
      <c r="C529" s="87">
        <v>627.33192782000003</v>
      </c>
      <c r="D529" s="87">
        <v>622.77572304</v>
      </c>
      <c r="E529" s="87">
        <v>0</v>
      </c>
      <c r="F529" s="87">
        <v>62.277572300000003</v>
      </c>
      <c r="G529" s="87">
        <v>155.69393076</v>
      </c>
      <c r="H529" s="87">
        <v>311.38786152</v>
      </c>
      <c r="I529" s="87">
        <v>0</v>
      </c>
      <c r="J529" s="87">
        <v>342.52664766999999</v>
      </c>
      <c r="K529" s="87">
        <v>404.80421998000003</v>
      </c>
      <c r="L529" s="87">
        <v>467.08179228</v>
      </c>
    </row>
    <row r="530" spans="1:12" ht="12.75" customHeight="1" x14ac:dyDescent="0.2">
      <c r="A530" s="86" t="s">
        <v>172</v>
      </c>
      <c r="B530" s="86">
        <v>17</v>
      </c>
      <c r="C530" s="87">
        <v>628.61219948999997</v>
      </c>
      <c r="D530" s="87">
        <v>624.77494367999998</v>
      </c>
      <c r="E530" s="87">
        <v>0</v>
      </c>
      <c r="F530" s="87">
        <v>62.477494370000002</v>
      </c>
      <c r="G530" s="87">
        <v>156.19373591999999</v>
      </c>
      <c r="H530" s="87">
        <v>312.38747183999999</v>
      </c>
      <c r="I530" s="87">
        <v>0</v>
      </c>
      <c r="J530" s="87">
        <v>343.62621902000001</v>
      </c>
      <c r="K530" s="87">
        <v>406.10371339</v>
      </c>
      <c r="L530" s="87">
        <v>468.58120775999998</v>
      </c>
    </row>
    <row r="531" spans="1:12" ht="12.75" customHeight="1" x14ac:dyDescent="0.2">
      <c r="A531" s="86" t="s">
        <v>172</v>
      </c>
      <c r="B531" s="86">
        <v>18</v>
      </c>
      <c r="C531" s="87">
        <v>616.29039262000003</v>
      </c>
      <c r="D531" s="87">
        <v>612.04453852999995</v>
      </c>
      <c r="E531" s="87">
        <v>0</v>
      </c>
      <c r="F531" s="87">
        <v>61.20445385</v>
      </c>
      <c r="G531" s="87">
        <v>153.01113462999999</v>
      </c>
      <c r="H531" s="87">
        <v>306.02226926999998</v>
      </c>
      <c r="I531" s="87">
        <v>0</v>
      </c>
      <c r="J531" s="87">
        <v>336.62449619</v>
      </c>
      <c r="K531" s="87">
        <v>397.82895004</v>
      </c>
      <c r="L531" s="87">
        <v>459.0334039</v>
      </c>
    </row>
    <row r="532" spans="1:12" ht="12.75" customHeight="1" x14ac:dyDescent="0.2">
      <c r="A532" s="86" t="s">
        <v>172</v>
      </c>
      <c r="B532" s="86">
        <v>19</v>
      </c>
      <c r="C532" s="87">
        <v>631.86733269000001</v>
      </c>
      <c r="D532" s="87">
        <v>628.14377251999997</v>
      </c>
      <c r="E532" s="87">
        <v>0</v>
      </c>
      <c r="F532" s="87">
        <v>62.81437725</v>
      </c>
      <c r="G532" s="87">
        <v>157.03594312999999</v>
      </c>
      <c r="H532" s="87">
        <v>314.07188625999999</v>
      </c>
      <c r="I532" s="87">
        <v>0</v>
      </c>
      <c r="J532" s="87">
        <v>345.47907488999999</v>
      </c>
      <c r="K532" s="87">
        <v>408.29345214</v>
      </c>
      <c r="L532" s="87">
        <v>471.10782939000001</v>
      </c>
    </row>
    <row r="533" spans="1:12" ht="12.75" customHeight="1" x14ac:dyDescent="0.2">
      <c r="A533" s="86" t="s">
        <v>172</v>
      </c>
      <c r="B533" s="86">
        <v>20</v>
      </c>
      <c r="C533" s="87">
        <v>631.70600525999998</v>
      </c>
      <c r="D533" s="87">
        <v>628.01555374999998</v>
      </c>
      <c r="E533" s="87">
        <v>0</v>
      </c>
      <c r="F533" s="87">
        <v>62.801555380000003</v>
      </c>
      <c r="G533" s="87">
        <v>157.00388844</v>
      </c>
      <c r="H533" s="87">
        <v>314.00777687999999</v>
      </c>
      <c r="I533" s="87">
        <v>0</v>
      </c>
      <c r="J533" s="87">
        <v>345.40855456000003</v>
      </c>
      <c r="K533" s="87">
        <v>408.21010994</v>
      </c>
      <c r="L533" s="87">
        <v>471.01166531000001</v>
      </c>
    </row>
    <row r="534" spans="1:12" ht="12.75" customHeight="1" x14ac:dyDescent="0.2">
      <c r="A534" s="86" t="s">
        <v>172</v>
      </c>
      <c r="B534" s="86">
        <v>21</v>
      </c>
      <c r="C534" s="87">
        <v>640.73872535999999</v>
      </c>
      <c r="D534" s="87">
        <v>637.11338468999998</v>
      </c>
      <c r="E534" s="87">
        <v>0</v>
      </c>
      <c r="F534" s="87">
        <v>63.711338470000001</v>
      </c>
      <c r="G534" s="87">
        <v>159.27834616999999</v>
      </c>
      <c r="H534" s="87">
        <v>318.55669234999999</v>
      </c>
      <c r="I534" s="87">
        <v>0</v>
      </c>
      <c r="J534" s="87">
        <v>350.41236157999998</v>
      </c>
      <c r="K534" s="87">
        <v>414.12370005000002</v>
      </c>
      <c r="L534" s="87">
        <v>477.83503852000001</v>
      </c>
    </row>
    <row r="535" spans="1:12" ht="12.75" customHeight="1" x14ac:dyDescent="0.2">
      <c r="A535" s="86" t="s">
        <v>172</v>
      </c>
      <c r="B535" s="86">
        <v>22</v>
      </c>
      <c r="C535" s="87">
        <v>702.65876753999999</v>
      </c>
      <c r="D535" s="87">
        <v>698.67723949000003</v>
      </c>
      <c r="E535" s="87">
        <v>0</v>
      </c>
      <c r="F535" s="87">
        <v>69.867723949999998</v>
      </c>
      <c r="G535" s="87">
        <v>174.66930987000001</v>
      </c>
      <c r="H535" s="87">
        <v>349.33861975000002</v>
      </c>
      <c r="I535" s="87">
        <v>0</v>
      </c>
      <c r="J535" s="87">
        <v>384.27248171999997</v>
      </c>
      <c r="K535" s="87">
        <v>454.14020567</v>
      </c>
      <c r="L535" s="87">
        <v>524.00792962000003</v>
      </c>
    </row>
    <row r="536" spans="1:12" ht="12.75" customHeight="1" x14ac:dyDescent="0.2">
      <c r="A536" s="86" t="s">
        <v>172</v>
      </c>
      <c r="B536" s="86">
        <v>23</v>
      </c>
      <c r="C536" s="87">
        <v>762.58825474000002</v>
      </c>
      <c r="D536" s="87">
        <v>758.20551044000001</v>
      </c>
      <c r="E536" s="87">
        <v>0</v>
      </c>
      <c r="F536" s="87">
        <v>75.820551039999998</v>
      </c>
      <c r="G536" s="87">
        <v>189.55137761</v>
      </c>
      <c r="H536" s="87">
        <v>379.10275522000001</v>
      </c>
      <c r="I536" s="87">
        <v>0</v>
      </c>
      <c r="J536" s="87">
        <v>417.01303073999998</v>
      </c>
      <c r="K536" s="87">
        <v>492.83358178999998</v>
      </c>
      <c r="L536" s="87">
        <v>568.65413282999998</v>
      </c>
    </row>
    <row r="537" spans="1:12" ht="12.75" customHeight="1" x14ac:dyDescent="0.2">
      <c r="A537" s="86" t="s">
        <v>172</v>
      </c>
      <c r="B537" s="86">
        <v>24</v>
      </c>
      <c r="C537" s="87">
        <v>812.20255383999995</v>
      </c>
      <c r="D537" s="87">
        <v>807.54786645000001</v>
      </c>
      <c r="E537" s="87">
        <v>0</v>
      </c>
      <c r="F537" s="87">
        <v>80.75478665</v>
      </c>
      <c r="G537" s="87">
        <v>201.88696661</v>
      </c>
      <c r="H537" s="87">
        <v>403.77393323000001</v>
      </c>
      <c r="I537" s="87">
        <v>0</v>
      </c>
      <c r="J537" s="87">
        <v>444.15132655000002</v>
      </c>
      <c r="K537" s="87">
        <v>524.90611319000004</v>
      </c>
      <c r="L537" s="87">
        <v>605.66089983999996</v>
      </c>
    </row>
    <row r="538" spans="1:12" ht="12.75" customHeight="1" x14ac:dyDescent="0.2">
      <c r="A538" s="86" t="s">
        <v>173</v>
      </c>
      <c r="B538" s="86">
        <v>1</v>
      </c>
      <c r="C538" s="87">
        <v>890.35633023000003</v>
      </c>
      <c r="D538" s="87">
        <v>885.52189858999998</v>
      </c>
      <c r="E538" s="87">
        <v>0</v>
      </c>
      <c r="F538" s="87">
        <v>88.552189859999999</v>
      </c>
      <c r="G538" s="87">
        <v>221.38047465</v>
      </c>
      <c r="H538" s="87">
        <v>442.76094929999999</v>
      </c>
      <c r="I538" s="87">
        <v>0</v>
      </c>
      <c r="J538" s="87">
        <v>487.03704421999998</v>
      </c>
      <c r="K538" s="87">
        <v>575.58923407999998</v>
      </c>
      <c r="L538" s="87">
        <v>664.14142393999998</v>
      </c>
    </row>
    <row r="539" spans="1:12" ht="12.75" customHeight="1" x14ac:dyDescent="0.2">
      <c r="A539" s="86" t="s">
        <v>173</v>
      </c>
      <c r="B539" s="86">
        <v>2</v>
      </c>
      <c r="C539" s="87">
        <v>899.01507059999994</v>
      </c>
      <c r="D539" s="87">
        <v>894.23851725999998</v>
      </c>
      <c r="E539" s="87">
        <v>0</v>
      </c>
      <c r="F539" s="87">
        <v>89.423851729999996</v>
      </c>
      <c r="G539" s="87">
        <v>223.55962932</v>
      </c>
      <c r="H539" s="87">
        <v>447.11925862999999</v>
      </c>
      <c r="I539" s="87">
        <v>0</v>
      </c>
      <c r="J539" s="87">
        <v>491.83118449</v>
      </c>
      <c r="K539" s="87">
        <v>581.25503621999997</v>
      </c>
      <c r="L539" s="87">
        <v>670.67888794999999</v>
      </c>
    </row>
    <row r="540" spans="1:12" ht="12.75" customHeight="1" x14ac:dyDescent="0.2">
      <c r="A540" s="86" t="s">
        <v>173</v>
      </c>
      <c r="B540" s="86">
        <v>3</v>
      </c>
      <c r="C540" s="87">
        <v>941.00955468999996</v>
      </c>
      <c r="D540" s="87">
        <v>936.09662199000002</v>
      </c>
      <c r="E540" s="87">
        <v>0</v>
      </c>
      <c r="F540" s="87">
        <v>93.609662200000002</v>
      </c>
      <c r="G540" s="87">
        <v>234.02415550000001</v>
      </c>
      <c r="H540" s="87">
        <v>468.04831100000001</v>
      </c>
      <c r="I540" s="87">
        <v>0</v>
      </c>
      <c r="J540" s="87">
        <v>514.85314209000001</v>
      </c>
      <c r="K540" s="87">
        <v>608.46280429000001</v>
      </c>
      <c r="L540" s="87">
        <v>702.07246649000001</v>
      </c>
    </row>
    <row r="541" spans="1:12" ht="12.75" customHeight="1" x14ac:dyDescent="0.2">
      <c r="A541" s="86" t="s">
        <v>173</v>
      </c>
      <c r="B541" s="86">
        <v>4</v>
      </c>
      <c r="C541" s="87">
        <v>970.99327874999994</v>
      </c>
      <c r="D541" s="87">
        <v>965.87712238999995</v>
      </c>
      <c r="E541" s="87">
        <v>0</v>
      </c>
      <c r="F541" s="87">
        <v>96.587712240000002</v>
      </c>
      <c r="G541" s="87">
        <v>241.46928059999999</v>
      </c>
      <c r="H541" s="87">
        <v>482.93856119999998</v>
      </c>
      <c r="I541" s="87">
        <v>0</v>
      </c>
      <c r="J541" s="87">
        <v>531.23241730999996</v>
      </c>
      <c r="K541" s="87">
        <v>627.82012955000005</v>
      </c>
      <c r="L541" s="87">
        <v>724.40784179000002</v>
      </c>
    </row>
    <row r="542" spans="1:12" ht="12.75" customHeight="1" x14ac:dyDescent="0.2">
      <c r="A542" s="86" t="s">
        <v>173</v>
      </c>
      <c r="B542" s="86">
        <v>5</v>
      </c>
      <c r="C542" s="87">
        <v>969.84619877</v>
      </c>
      <c r="D542" s="87">
        <v>964.12185503000001</v>
      </c>
      <c r="E542" s="87">
        <v>0</v>
      </c>
      <c r="F542" s="87">
        <v>96.412185500000007</v>
      </c>
      <c r="G542" s="87">
        <v>241.03046376</v>
      </c>
      <c r="H542" s="87">
        <v>482.06092752000001</v>
      </c>
      <c r="I542" s="87">
        <v>0</v>
      </c>
      <c r="J542" s="87">
        <v>530.26702026999999</v>
      </c>
      <c r="K542" s="87">
        <v>626.67920576999995</v>
      </c>
      <c r="L542" s="87">
        <v>723.09139127000003</v>
      </c>
    </row>
    <row r="543" spans="1:12" ht="12.75" customHeight="1" x14ac:dyDescent="0.2">
      <c r="A543" s="86" t="s">
        <v>173</v>
      </c>
      <c r="B543" s="86">
        <v>6</v>
      </c>
      <c r="C543" s="87">
        <v>970.12289367000005</v>
      </c>
      <c r="D543" s="87">
        <v>964.09646526999995</v>
      </c>
      <c r="E543" s="87">
        <v>0</v>
      </c>
      <c r="F543" s="87">
        <v>96.409646530000003</v>
      </c>
      <c r="G543" s="87">
        <v>241.02411631999999</v>
      </c>
      <c r="H543" s="87">
        <v>482.04823263999998</v>
      </c>
      <c r="I543" s="87">
        <v>0</v>
      </c>
      <c r="J543" s="87">
        <v>530.25305590000005</v>
      </c>
      <c r="K543" s="87">
        <v>626.66270242999997</v>
      </c>
      <c r="L543" s="87">
        <v>723.07234894999999</v>
      </c>
    </row>
    <row r="544" spans="1:12" ht="12.75" customHeight="1" x14ac:dyDescent="0.2">
      <c r="A544" s="86" t="s">
        <v>173</v>
      </c>
      <c r="B544" s="86">
        <v>7</v>
      </c>
      <c r="C544" s="87">
        <v>903.74980960000005</v>
      </c>
      <c r="D544" s="87">
        <v>898.36665942000002</v>
      </c>
      <c r="E544" s="87">
        <v>0</v>
      </c>
      <c r="F544" s="87">
        <v>89.836665940000003</v>
      </c>
      <c r="G544" s="87">
        <v>224.59166486000001</v>
      </c>
      <c r="H544" s="87">
        <v>449.18332971000001</v>
      </c>
      <c r="I544" s="87">
        <v>0</v>
      </c>
      <c r="J544" s="87">
        <v>494.10166268</v>
      </c>
      <c r="K544" s="87">
        <v>583.93832861999999</v>
      </c>
      <c r="L544" s="87">
        <v>673.77499456999999</v>
      </c>
    </row>
    <row r="545" spans="1:12" ht="12.75" customHeight="1" x14ac:dyDescent="0.2">
      <c r="A545" s="86" t="s">
        <v>173</v>
      </c>
      <c r="B545" s="86">
        <v>8</v>
      </c>
      <c r="C545" s="87">
        <v>871.3320559</v>
      </c>
      <c r="D545" s="87">
        <v>866.14392453000005</v>
      </c>
      <c r="E545" s="87">
        <v>0</v>
      </c>
      <c r="F545" s="87">
        <v>86.614392449999997</v>
      </c>
      <c r="G545" s="87">
        <v>216.53598113000001</v>
      </c>
      <c r="H545" s="87">
        <v>433.07196226999997</v>
      </c>
      <c r="I545" s="87">
        <v>0</v>
      </c>
      <c r="J545" s="87">
        <v>476.37915849000001</v>
      </c>
      <c r="K545" s="87">
        <v>562.99355093999998</v>
      </c>
      <c r="L545" s="87">
        <v>649.60794339999995</v>
      </c>
    </row>
    <row r="546" spans="1:12" ht="12.75" customHeight="1" x14ac:dyDescent="0.2">
      <c r="A546" s="86" t="s">
        <v>173</v>
      </c>
      <c r="B546" s="86">
        <v>9</v>
      </c>
      <c r="C546" s="87">
        <v>808.12688314000002</v>
      </c>
      <c r="D546" s="87">
        <v>803.77607576000003</v>
      </c>
      <c r="E546" s="87">
        <v>0</v>
      </c>
      <c r="F546" s="87">
        <v>80.377607580000003</v>
      </c>
      <c r="G546" s="87">
        <v>200.94401894000001</v>
      </c>
      <c r="H546" s="87">
        <v>401.88803788000001</v>
      </c>
      <c r="I546" s="87">
        <v>0</v>
      </c>
      <c r="J546" s="87">
        <v>442.07684167000002</v>
      </c>
      <c r="K546" s="87">
        <v>522.45444924000003</v>
      </c>
      <c r="L546" s="87">
        <v>602.83205682000005</v>
      </c>
    </row>
    <row r="547" spans="1:12" ht="12.75" customHeight="1" x14ac:dyDescent="0.2">
      <c r="A547" s="86" t="s">
        <v>173</v>
      </c>
      <c r="B547" s="86">
        <v>10</v>
      </c>
      <c r="C547" s="87">
        <v>749.68705485999999</v>
      </c>
      <c r="D547" s="87">
        <v>745.99643854999999</v>
      </c>
      <c r="E547" s="87">
        <v>0</v>
      </c>
      <c r="F547" s="87">
        <v>74.59964386</v>
      </c>
      <c r="G547" s="87">
        <v>186.49910964</v>
      </c>
      <c r="H547" s="87">
        <v>372.99821928</v>
      </c>
      <c r="I547" s="87">
        <v>0</v>
      </c>
      <c r="J547" s="87">
        <v>410.2980412</v>
      </c>
      <c r="K547" s="87">
        <v>484.89768506000001</v>
      </c>
      <c r="L547" s="87">
        <v>559.49732890999996</v>
      </c>
    </row>
    <row r="548" spans="1:12" ht="12.75" customHeight="1" x14ac:dyDescent="0.2">
      <c r="A548" s="86" t="s">
        <v>173</v>
      </c>
      <c r="B548" s="86">
        <v>11</v>
      </c>
      <c r="C548" s="87">
        <v>657.28996294000001</v>
      </c>
      <c r="D548" s="87">
        <v>654.42235639</v>
      </c>
      <c r="E548" s="87">
        <v>0</v>
      </c>
      <c r="F548" s="87">
        <v>65.442235640000007</v>
      </c>
      <c r="G548" s="87">
        <v>163.6055891</v>
      </c>
      <c r="H548" s="87">
        <v>327.21117820000001</v>
      </c>
      <c r="I548" s="87">
        <v>0</v>
      </c>
      <c r="J548" s="87">
        <v>359.93229601000002</v>
      </c>
      <c r="K548" s="87">
        <v>425.37453164999999</v>
      </c>
      <c r="L548" s="87">
        <v>490.81676728999997</v>
      </c>
    </row>
    <row r="549" spans="1:12" ht="12.75" customHeight="1" x14ac:dyDescent="0.2">
      <c r="A549" s="86" t="s">
        <v>173</v>
      </c>
      <c r="B549" s="86">
        <v>12</v>
      </c>
      <c r="C549" s="87">
        <v>643.38686147999999</v>
      </c>
      <c r="D549" s="87">
        <v>640.54968182000005</v>
      </c>
      <c r="E549" s="87">
        <v>0</v>
      </c>
      <c r="F549" s="87">
        <v>64.054968180000003</v>
      </c>
      <c r="G549" s="87">
        <v>160.13742045999999</v>
      </c>
      <c r="H549" s="87">
        <v>320.27484091000002</v>
      </c>
      <c r="I549" s="87">
        <v>0</v>
      </c>
      <c r="J549" s="87">
        <v>352.302325</v>
      </c>
      <c r="K549" s="87">
        <v>416.35729318</v>
      </c>
      <c r="L549" s="87">
        <v>480.41226137000001</v>
      </c>
    </row>
    <row r="550" spans="1:12" ht="12.75" customHeight="1" x14ac:dyDescent="0.2">
      <c r="A550" s="86" t="s">
        <v>173</v>
      </c>
      <c r="B550" s="86">
        <v>13</v>
      </c>
      <c r="C550" s="87">
        <v>641.83333615000004</v>
      </c>
      <c r="D550" s="87">
        <v>639.31121958999995</v>
      </c>
      <c r="E550" s="87">
        <v>0</v>
      </c>
      <c r="F550" s="87">
        <v>63.931121959999999</v>
      </c>
      <c r="G550" s="87">
        <v>159.82780489999999</v>
      </c>
      <c r="H550" s="87">
        <v>319.65560979999998</v>
      </c>
      <c r="I550" s="87">
        <v>0</v>
      </c>
      <c r="J550" s="87">
        <v>351.62117076999999</v>
      </c>
      <c r="K550" s="87">
        <v>415.55229272999998</v>
      </c>
      <c r="L550" s="87">
        <v>479.48341469000002</v>
      </c>
    </row>
    <row r="551" spans="1:12" ht="12.75" customHeight="1" x14ac:dyDescent="0.2">
      <c r="A551" s="86" t="s">
        <v>173</v>
      </c>
      <c r="B551" s="86">
        <v>14</v>
      </c>
      <c r="C551" s="87">
        <v>640.91916581999999</v>
      </c>
      <c r="D551" s="87">
        <v>637.91013024999995</v>
      </c>
      <c r="E551" s="87">
        <v>0</v>
      </c>
      <c r="F551" s="87">
        <v>63.791013030000002</v>
      </c>
      <c r="G551" s="87">
        <v>159.47753255999999</v>
      </c>
      <c r="H551" s="87">
        <v>318.95506512999998</v>
      </c>
      <c r="I551" s="87">
        <v>0</v>
      </c>
      <c r="J551" s="87">
        <v>350.85057164</v>
      </c>
      <c r="K551" s="87">
        <v>414.64158465999998</v>
      </c>
      <c r="L551" s="87">
        <v>478.43259769000002</v>
      </c>
    </row>
    <row r="552" spans="1:12" ht="12.75" customHeight="1" x14ac:dyDescent="0.2">
      <c r="A552" s="86" t="s">
        <v>173</v>
      </c>
      <c r="B552" s="86">
        <v>15</v>
      </c>
      <c r="C552" s="87">
        <v>641.57498843999997</v>
      </c>
      <c r="D552" s="87">
        <v>638.58459425000001</v>
      </c>
      <c r="E552" s="87">
        <v>0</v>
      </c>
      <c r="F552" s="87">
        <v>63.858459430000003</v>
      </c>
      <c r="G552" s="87">
        <v>159.64614856</v>
      </c>
      <c r="H552" s="87">
        <v>319.29229713000001</v>
      </c>
      <c r="I552" s="87">
        <v>0</v>
      </c>
      <c r="J552" s="87">
        <v>351.22152684000002</v>
      </c>
      <c r="K552" s="87">
        <v>415.07998626</v>
      </c>
      <c r="L552" s="87">
        <v>478.93844568999998</v>
      </c>
    </row>
    <row r="553" spans="1:12" ht="12.75" customHeight="1" x14ac:dyDescent="0.2">
      <c r="A553" s="86" t="s">
        <v>173</v>
      </c>
      <c r="B553" s="86">
        <v>16</v>
      </c>
      <c r="C553" s="87">
        <v>639.2142533</v>
      </c>
      <c r="D553" s="87">
        <v>636.48062588000005</v>
      </c>
      <c r="E553" s="87">
        <v>0</v>
      </c>
      <c r="F553" s="87">
        <v>63.648062590000002</v>
      </c>
      <c r="G553" s="87">
        <v>159.12015647000001</v>
      </c>
      <c r="H553" s="87">
        <v>318.24031294000002</v>
      </c>
      <c r="I553" s="87">
        <v>0</v>
      </c>
      <c r="J553" s="87">
        <v>350.06434423000002</v>
      </c>
      <c r="K553" s="87">
        <v>413.71240682000001</v>
      </c>
      <c r="L553" s="87">
        <v>477.36046941000001</v>
      </c>
    </row>
    <row r="554" spans="1:12" ht="12.75" customHeight="1" x14ac:dyDescent="0.2">
      <c r="A554" s="86" t="s">
        <v>173</v>
      </c>
      <c r="B554" s="86">
        <v>17</v>
      </c>
      <c r="C554" s="87">
        <v>640.18905205999999</v>
      </c>
      <c r="D554" s="87">
        <v>637.51199682000004</v>
      </c>
      <c r="E554" s="87">
        <v>0</v>
      </c>
      <c r="F554" s="87">
        <v>63.751199679999999</v>
      </c>
      <c r="G554" s="87">
        <v>159.37799921000001</v>
      </c>
      <c r="H554" s="87">
        <v>318.75599841000002</v>
      </c>
      <c r="I554" s="87">
        <v>0</v>
      </c>
      <c r="J554" s="87">
        <v>350.63159825000002</v>
      </c>
      <c r="K554" s="87">
        <v>414.38279792999998</v>
      </c>
      <c r="L554" s="87">
        <v>478.13399762</v>
      </c>
    </row>
    <row r="555" spans="1:12" ht="12.75" customHeight="1" x14ac:dyDescent="0.2">
      <c r="A555" s="86" t="s">
        <v>173</v>
      </c>
      <c r="B555" s="86">
        <v>18</v>
      </c>
      <c r="C555" s="87">
        <v>637.03870273999996</v>
      </c>
      <c r="D555" s="87">
        <v>633.78631707</v>
      </c>
      <c r="E555" s="87">
        <v>0</v>
      </c>
      <c r="F555" s="87">
        <v>63.378631710000001</v>
      </c>
      <c r="G555" s="87">
        <v>158.44657927</v>
      </c>
      <c r="H555" s="87">
        <v>316.89315854</v>
      </c>
      <c r="I555" s="87">
        <v>0</v>
      </c>
      <c r="J555" s="87">
        <v>348.58247439000002</v>
      </c>
      <c r="K555" s="87">
        <v>411.96110609999999</v>
      </c>
      <c r="L555" s="87">
        <v>475.33973780000002</v>
      </c>
    </row>
    <row r="556" spans="1:12" ht="12.75" customHeight="1" x14ac:dyDescent="0.2">
      <c r="A556" s="86" t="s">
        <v>173</v>
      </c>
      <c r="B556" s="86">
        <v>19</v>
      </c>
      <c r="C556" s="87">
        <v>649.91566696999996</v>
      </c>
      <c r="D556" s="87">
        <v>646.66837937000003</v>
      </c>
      <c r="E556" s="87">
        <v>0</v>
      </c>
      <c r="F556" s="87">
        <v>64.666837939999994</v>
      </c>
      <c r="G556" s="87">
        <v>161.66709484</v>
      </c>
      <c r="H556" s="87">
        <v>323.33418969000002</v>
      </c>
      <c r="I556" s="87">
        <v>0</v>
      </c>
      <c r="J556" s="87">
        <v>355.66760864999998</v>
      </c>
      <c r="K556" s="87">
        <v>420.33444659000003</v>
      </c>
      <c r="L556" s="87">
        <v>485.00128453000002</v>
      </c>
    </row>
    <row r="557" spans="1:12" ht="12.75" customHeight="1" x14ac:dyDescent="0.2">
      <c r="A557" s="86" t="s">
        <v>173</v>
      </c>
      <c r="B557" s="86">
        <v>20</v>
      </c>
      <c r="C557" s="87">
        <v>650.83600007999996</v>
      </c>
      <c r="D557" s="87">
        <v>647.42979701000002</v>
      </c>
      <c r="E557" s="87">
        <v>0</v>
      </c>
      <c r="F557" s="87">
        <v>64.742979700000006</v>
      </c>
      <c r="G557" s="87">
        <v>161.85744925</v>
      </c>
      <c r="H557" s="87">
        <v>323.71489851000001</v>
      </c>
      <c r="I557" s="87">
        <v>0</v>
      </c>
      <c r="J557" s="87">
        <v>356.08638836</v>
      </c>
      <c r="K557" s="87">
        <v>420.82936805999998</v>
      </c>
      <c r="L557" s="87">
        <v>485.57234776000001</v>
      </c>
    </row>
    <row r="558" spans="1:12" ht="12.75" customHeight="1" x14ac:dyDescent="0.2">
      <c r="A558" s="86" t="s">
        <v>173</v>
      </c>
      <c r="B558" s="86">
        <v>21</v>
      </c>
      <c r="C558" s="87">
        <v>652.80284220999999</v>
      </c>
      <c r="D558" s="87">
        <v>649.36565924000001</v>
      </c>
      <c r="E558" s="87">
        <v>0</v>
      </c>
      <c r="F558" s="87">
        <v>64.936565920000007</v>
      </c>
      <c r="G558" s="87">
        <v>162.34141481</v>
      </c>
      <c r="H558" s="87">
        <v>324.68282962000001</v>
      </c>
      <c r="I558" s="87">
        <v>0</v>
      </c>
      <c r="J558" s="87">
        <v>357.15111258000002</v>
      </c>
      <c r="K558" s="87">
        <v>422.08767850999999</v>
      </c>
      <c r="L558" s="87">
        <v>487.02424443000001</v>
      </c>
    </row>
    <row r="559" spans="1:12" ht="12.75" customHeight="1" x14ac:dyDescent="0.2">
      <c r="A559" s="86" t="s">
        <v>173</v>
      </c>
      <c r="B559" s="86">
        <v>22</v>
      </c>
      <c r="C559" s="87">
        <v>718.60672566000005</v>
      </c>
      <c r="D559" s="87">
        <v>714.96447648000003</v>
      </c>
      <c r="E559" s="87">
        <v>0</v>
      </c>
      <c r="F559" s="87">
        <v>71.496447649999993</v>
      </c>
      <c r="G559" s="87">
        <v>178.74111912000001</v>
      </c>
      <c r="H559" s="87">
        <v>357.48223824000002</v>
      </c>
      <c r="I559" s="87">
        <v>0</v>
      </c>
      <c r="J559" s="87">
        <v>393.23046205999998</v>
      </c>
      <c r="K559" s="87">
        <v>464.72690970999997</v>
      </c>
      <c r="L559" s="87">
        <v>536.22335736000002</v>
      </c>
    </row>
    <row r="560" spans="1:12" ht="12.75" customHeight="1" x14ac:dyDescent="0.2">
      <c r="A560" s="86" t="s">
        <v>173</v>
      </c>
      <c r="B560" s="86">
        <v>23</v>
      </c>
      <c r="C560" s="87">
        <v>778.11965682000005</v>
      </c>
      <c r="D560" s="87">
        <v>774.14781768</v>
      </c>
      <c r="E560" s="87">
        <v>0</v>
      </c>
      <c r="F560" s="87">
        <v>77.414781770000005</v>
      </c>
      <c r="G560" s="87">
        <v>193.53695442</v>
      </c>
      <c r="H560" s="87">
        <v>387.07390884</v>
      </c>
      <c r="I560" s="87">
        <v>0</v>
      </c>
      <c r="J560" s="87">
        <v>425.78129971999999</v>
      </c>
      <c r="K560" s="87">
        <v>503.19608148999998</v>
      </c>
      <c r="L560" s="87">
        <v>580.61086325999997</v>
      </c>
    </row>
    <row r="561" spans="1:12" ht="12.75" customHeight="1" x14ac:dyDescent="0.2">
      <c r="A561" s="86" t="s">
        <v>173</v>
      </c>
      <c r="B561" s="86">
        <v>24</v>
      </c>
      <c r="C561" s="87">
        <v>833.30023815000004</v>
      </c>
      <c r="D561" s="87">
        <v>828.96178429999998</v>
      </c>
      <c r="E561" s="87">
        <v>0</v>
      </c>
      <c r="F561" s="87">
        <v>82.896178430000006</v>
      </c>
      <c r="G561" s="87">
        <v>207.24044608</v>
      </c>
      <c r="H561" s="87">
        <v>414.48089214999999</v>
      </c>
      <c r="I561" s="87">
        <v>0</v>
      </c>
      <c r="J561" s="87">
        <v>455.92898136999997</v>
      </c>
      <c r="K561" s="87">
        <v>538.82515980000005</v>
      </c>
      <c r="L561" s="87">
        <v>621.72133823000001</v>
      </c>
    </row>
    <row r="562" spans="1:12" ht="12.75" customHeight="1" x14ac:dyDescent="0.2">
      <c r="A562" s="86" t="s">
        <v>174</v>
      </c>
      <c r="B562" s="86">
        <v>1</v>
      </c>
      <c r="C562" s="87">
        <v>900.47566360999997</v>
      </c>
      <c r="D562" s="87">
        <v>895.93133187000001</v>
      </c>
      <c r="E562" s="87">
        <v>0</v>
      </c>
      <c r="F562" s="87">
        <v>89.593133190000003</v>
      </c>
      <c r="G562" s="87">
        <v>223.98283297</v>
      </c>
      <c r="H562" s="87">
        <v>447.96566594000001</v>
      </c>
      <c r="I562" s="87">
        <v>0</v>
      </c>
      <c r="J562" s="87">
        <v>492.76223253000001</v>
      </c>
      <c r="K562" s="87">
        <v>582.35536572000001</v>
      </c>
      <c r="L562" s="87">
        <v>671.9484989</v>
      </c>
    </row>
    <row r="563" spans="1:12" ht="12.75" customHeight="1" x14ac:dyDescent="0.2">
      <c r="A563" s="86" t="s">
        <v>174</v>
      </c>
      <c r="B563" s="86">
        <v>2</v>
      </c>
      <c r="C563" s="87">
        <v>890.54217573999995</v>
      </c>
      <c r="D563" s="87">
        <v>886.06309808000003</v>
      </c>
      <c r="E563" s="87">
        <v>0</v>
      </c>
      <c r="F563" s="87">
        <v>88.606309809999999</v>
      </c>
      <c r="G563" s="87">
        <v>221.51577452000001</v>
      </c>
      <c r="H563" s="87">
        <v>443.03154904000002</v>
      </c>
      <c r="I563" s="87">
        <v>0</v>
      </c>
      <c r="J563" s="87">
        <v>487.33470394</v>
      </c>
      <c r="K563" s="87">
        <v>575.94101375000002</v>
      </c>
      <c r="L563" s="87">
        <v>664.54732356</v>
      </c>
    </row>
    <row r="564" spans="1:12" ht="12.75" customHeight="1" x14ac:dyDescent="0.2">
      <c r="A564" s="86" t="s">
        <v>174</v>
      </c>
      <c r="B564" s="86">
        <v>3</v>
      </c>
      <c r="C564" s="87">
        <v>865.02498750999996</v>
      </c>
      <c r="D564" s="87">
        <v>860.78393492999999</v>
      </c>
      <c r="E564" s="87">
        <v>0</v>
      </c>
      <c r="F564" s="87">
        <v>86.078393489999996</v>
      </c>
      <c r="G564" s="87">
        <v>215.19598372999999</v>
      </c>
      <c r="H564" s="87">
        <v>430.39196747</v>
      </c>
      <c r="I564" s="87">
        <v>0</v>
      </c>
      <c r="J564" s="87">
        <v>473.43116421000002</v>
      </c>
      <c r="K564" s="87">
        <v>559.50955769999996</v>
      </c>
      <c r="L564" s="87">
        <v>645.58795120000002</v>
      </c>
    </row>
    <row r="565" spans="1:12" ht="12.75" customHeight="1" x14ac:dyDescent="0.2">
      <c r="A565" s="86" t="s">
        <v>174</v>
      </c>
      <c r="B565" s="86">
        <v>4</v>
      </c>
      <c r="C565" s="87">
        <v>859.73485588999995</v>
      </c>
      <c r="D565" s="87">
        <v>855.19911509999997</v>
      </c>
      <c r="E565" s="87">
        <v>0</v>
      </c>
      <c r="F565" s="87">
        <v>85.51991151</v>
      </c>
      <c r="G565" s="87">
        <v>213.79977878</v>
      </c>
      <c r="H565" s="87">
        <v>427.59955754999999</v>
      </c>
      <c r="I565" s="87">
        <v>0</v>
      </c>
      <c r="J565" s="87">
        <v>470.35951331000001</v>
      </c>
      <c r="K565" s="87">
        <v>555.87942482000005</v>
      </c>
      <c r="L565" s="87">
        <v>641.39933632999998</v>
      </c>
    </row>
    <row r="566" spans="1:12" ht="12.75" customHeight="1" x14ac:dyDescent="0.2">
      <c r="A566" s="86" t="s">
        <v>174</v>
      </c>
      <c r="B566" s="86">
        <v>5</v>
      </c>
      <c r="C566" s="87">
        <v>855.81005561999996</v>
      </c>
      <c r="D566" s="87">
        <v>851.34524447000001</v>
      </c>
      <c r="E566" s="87">
        <v>0</v>
      </c>
      <c r="F566" s="87">
        <v>85.134524450000001</v>
      </c>
      <c r="G566" s="87">
        <v>212.83631112</v>
      </c>
      <c r="H566" s="87">
        <v>425.67262224000001</v>
      </c>
      <c r="I566" s="87">
        <v>0</v>
      </c>
      <c r="J566" s="87">
        <v>468.23988445999998</v>
      </c>
      <c r="K566" s="87">
        <v>553.37440891000006</v>
      </c>
      <c r="L566" s="87">
        <v>638.50893335000001</v>
      </c>
    </row>
    <row r="567" spans="1:12" ht="12.75" customHeight="1" x14ac:dyDescent="0.2">
      <c r="A567" s="86" t="s">
        <v>174</v>
      </c>
      <c r="B567" s="86">
        <v>6</v>
      </c>
      <c r="C567" s="87">
        <v>917.15893843000003</v>
      </c>
      <c r="D567" s="87">
        <v>912.33374671000001</v>
      </c>
      <c r="E567" s="87">
        <v>0</v>
      </c>
      <c r="F567" s="87">
        <v>91.233374670000003</v>
      </c>
      <c r="G567" s="87">
        <v>228.08343668000001</v>
      </c>
      <c r="H567" s="87">
        <v>456.16687336000001</v>
      </c>
      <c r="I567" s="87">
        <v>0</v>
      </c>
      <c r="J567" s="87">
        <v>501.78356069</v>
      </c>
      <c r="K567" s="87">
        <v>593.01693536000005</v>
      </c>
      <c r="L567" s="87">
        <v>684.25031003000004</v>
      </c>
    </row>
    <row r="568" spans="1:12" ht="12.75" customHeight="1" x14ac:dyDescent="0.2">
      <c r="A568" s="86" t="s">
        <v>174</v>
      </c>
      <c r="B568" s="86">
        <v>7</v>
      </c>
      <c r="C568" s="87">
        <v>941.89444074000005</v>
      </c>
      <c r="D568" s="87">
        <v>936.45189790999996</v>
      </c>
      <c r="E568" s="87">
        <v>0</v>
      </c>
      <c r="F568" s="87">
        <v>93.645189790000003</v>
      </c>
      <c r="G568" s="87">
        <v>234.11297447999999</v>
      </c>
      <c r="H568" s="87">
        <v>468.22594895999998</v>
      </c>
      <c r="I568" s="87">
        <v>0</v>
      </c>
      <c r="J568" s="87">
        <v>515.04854384999999</v>
      </c>
      <c r="K568" s="87">
        <v>608.69373364</v>
      </c>
      <c r="L568" s="87">
        <v>702.33892343000002</v>
      </c>
    </row>
    <row r="569" spans="1:12" ht="12.75" customHeight="1" x14ac:dyDescent="0.2">
      <c r="A569" s="86" t="s">
        <v>174</v>
      </c>
      <c r="B569" s="86">
        <v>8</v>
      </c>
      <c r="C569" s="87">
        <v>884.63113278000003</v>
      </c>
      <c r="D569" s="87">
        <v>879.32640786000002</v>
      </c>
      <c r="E569" s="87">
        <v>0</v>
      </c>
      <c r="F569" s="87">
        <v>87.932640789999994</v>
      </c>
      <c r="G569" s="87">
        <v>219.83160197000001</v>
      </c>
      <c r="H569" s="87">
        <v>439.66320393000001</v>
      </c>
      <c r="I569" s="87">
        <v>0</v>
      </c>
      <c r="J569" s="87">
        <v>483.62952431999997</v>
      </c>
      <c r="K569" s="87">
        <v>571.56216511000002</v>
      </c>
      <c r="L569" s="87">
        <v>659.49480589999996</v>
      </c>
    </row>
    <row r="570" spans="1:12" ht="12.75" customHeight="1" x14ac:dyDescent="0.2">
      <c r="A570" s="86" t="s">
        <v>174</v>
      </c>
      <c r="B570" s="86">
        <v>9</v>
      </c>
      <c r="C570" s="87">
        <v>800.65989582999998</v>
      </c>
      <c r="D570" s="87">
        <v>795.01830671000005</v>
      </c>
      <c r="E570" s="87">
        <v>0</v>
      </c>
      <c r="F570" s="87">
        <v>79.501830670000004</v>
      </c>
      <c r="G570" s="87">
        <v>198.75457668000001</v>
      </c>
      <c r="H570" s="87">
        <v>397.50915336000003</v>
      </c>
      <c r="I570" s="87">
        <v>0</v>
      </c>
      <c r="J570" s="87">
        <v>437.26006869000003</v>
      </c>
      <c r="K570" s="87">
        <v>516.76189936000003</v>
      </c>
      <c r="L570" s="87">
        <v>596.26373003000003</v>
      </c>
    </row>
    <row r="571" spans="1:12" ht="12.75" customHeight="1" x14ac:dyDescent="0.2">
      <c r="A571" s="86" t="s">
        <v>174</v>
      </c>
      <c r="B571" s="86">
        <v>10</v>
      </c>
      <c r="C571" s="87">
        <v>763.59459435999997</v>
      </c>
      <c r="D571" s="87">
        <v>759.11844788999997</v>
      </c>
      <c r="E571" s="87">
        <v>0</v>
      </c>
      <c r="F571" s="87">
        <v>75.911844790000004</v>
      </c>
      <c r="G571" s="87">
        <v>189.77961196999999</v>
      </c>
      <c r="H571" s="87">
        <v>379.55922394999999</v>
      </c>
      <c r="I571" s="87">
        <v>0</v>
      </c>
      <c r="J571" s="87">
        <v>417.51514634</v>
      </c>
      <c r="K571" s="87">
        <v>493.42699112999998</v>
      </c>
      <c r="L571" s="87">
        <v>569.33883591999995</v>
      </c>
    </row>
    <row r="572" spans="1:12" ht="12.75" customHeight="1" x14ac:dyDescent="0.2">
      <c r="A572" s="86" t="s">
        <v>174</v>
      </c>
      <c r="B572" s="86">
        <v>11</v>
      </c>
      <c r="C572" s="87">
        <v>689.10045322999997</v>
      </c>
      <c r="D572" s="87">
        <v>685.57554569000001</v>
      </c>
      <c r="E572" s="87">
        <v>0</v>
      </c>
      <c r="F572" s="87">
        <v>68.557554569999994</v>
      </c>
      <c r="G572" s="87">
        <v>171.39388642</v>
      </c>
      <c r="H572" s="87">
        <v>342.78777285000001</v>
      </c>
      <c r="I572" s="87">
        <v>0</v>
      </c>
      <c r="J572" s="87">
        <v>377.06655013</v>
      </c>
      <c r="K572" s="87">
        <v>445.62410469999998</v>
      </c>
      <c r="L572" s="87">
        <v>514.18165926999995</v>
      </c>
    </row>
    <row r="573" spans="1:12" ht="12.75" customHeight="1" x14ac:dyDescent="0.2">
      <c r="A573" s="86" t="s">
        <v>174</v>
      </c>
      <c r="B573" s="86">
        <v>12</v>
      </c>
      <c r="C573" s="87">
        <v>655.57251293000002</v>
      </c>
      <c r="D573" s="87">
        <v>652.01696518000006</v>
      </c>
      <c r="E573" s="87">
        <v>0</v>
      </c>
      <c r="F573" s="87">
        <v>65.201696519999999</v>
      </c>
      <c r="G573" s="87">
        <v>163.00424129999999</v>
      </c>
      <c r="H573" s="87">
        <v>326.00848259000003</v>
      </c>
      <c r="I573" s="87">
        <v>0</v>
      </c>
      <c r="J573" s="87">
        <v>358.60933084999999</v>
      </c>
      <c r="K573" s="87">
        <v>423.81102736999998</v>
      </c>
      <c r="L573" s="87">
        <v>489.01272389000002</v>
      </c>
    </row>
    <row r="574" spans="1:12" ht="12.75" customHeight="1" x14ac:dyDescent="0.2">
      <c r="A574" s="86" t="s">
        <v>174</v>
      </c>
      <c r="B574" s="86">
        <v>13</v>
      </c>
      <c r="C574" s="87">
        <v>661.57383178999999</v>
      </c>
      <c r="D574" s="87">
        <v>658.32946248999997</v>
      </c>
      <c r="E574" s="87">
        <v>0</v>
      </c>
      <c r="F574" s="87">
        <v>65.832946250000006</v>
      </c>
      <c r="G574" s="87">
        <v>164.58236561999999</v>
      </c>
      <c r="H574" s="87">
        <v>329.16473124999999</v>
      </c>
      <c r="I574" s="87">
        <v>0</v>
      </c>
      <c r="J574" s="87">
        <v>362.08120437000002</v>
      </c>
      <c r="K574" s="87">
        <v>427.91415061999999</v>
      </c>
      <c r="L574" s="87">
        <v>493.74709687000001</v>
      </c>
    </row>
    <row r="575" spans="1:12" ht="12.75" customHeight="1" x14ac:dyDescent="0.2">
      <c r="A575" s="86" t="s">
        <v>174</v>
      </c>
      <c r="B575" s="86">
        <v>14</v>
      </c>
      <c r="C575" s="87">
        <v>656.39737632000003</v>
      </c>
      <c r="D575" s="87">
        <v>653.38531114</v>
      </c>
      <c r="E575" s="87">
        <v>0</v>
      </c>
      <c r="F575" s="87">
        <v>65.338531110000005</v>
      </c>
      <c r="G575" s="87">
        <v>163.34632779</v>
      </c>
      <c r="H575" s="87">
        <v>326.69265557</v>
      </c>
      <c r="I575" s="87">
        <v>0</v>
      </c>
      <c r="J575" s="87">
        <v>359.36192112999998</v>
      </c>
      <c r="K575" s="87">
        <v>424.70045224</v>
      </c>
      <c r="L575" s="87">
        <v>490.03898335999997</v>
      </c>
    </row>
    <row r="576" spans="1:12" ht="12.75" customHeight="1" x14ac:dyDescent="0.2">
      <c r="A576" s="86" t="s">
        <v>174</v>
      </c>
      <c r="B576" s="86">
        <v>15</v>
      </c>
      <c r="C576" s="87">
        <v>654.91497880999998</v>
      </c>
      <c r="D576" s="87">
        <v>651.95280188000004</v>
      </c>
      <c r="E576" s="87">
        <v>0</v>
      </c>
      <c r="F576" s="87">
        <v>65.195280190000005</v>
      </c>
      <c r="G576" s="87">
        <v>162.98820047000001</v>
      </c>
      <c r="H576" s="87">
        <v>325.97640094000002</v>
      </c>
      <c r="I576" s="87">
        <v>0</v>
      </c>
      <c r="J576" s="87">
        <v>358.57404102999999</v>
      </c>
      <c r="K576" s="87">
        <v>423.76932121999999</v>
      </c>
      <c r="L576" s="87">
        <v>488.96460141</v>
      </c>
    </row>
    <row r="577" spans="1:12" ht="12.75" customHeight="1" x14ac:dyDescent="0.2">
      <c r="A577" s="86" t="s">
        <v>174</v>
      </c>
      <c r="B577" s="86">
        <v>16</v>
      </c>
      <c r="C577" s="87">
        <v>654.53838393000001</v>
      </c>
      <c r="D577" s="87">
        <v>651.41527497000004</v>
      </c>
      <c r="E577" s="87">
        <v>0</v>
      </c>
      <c r="F577" s="87">
        <v>65.141527499999995</v>
      </c>
      <c r="G577" s="87">
        <v>162.85381874000001</v>
      </c>
      <c r="H577" s="87">
        <v>325.70763749000002</v>
      </c>
      <c r="I577" s="87">
        <v>0</v>
      </c>
      <c r="J577" s="87">
        <v>358.27840122999999</v>
      </c>
      <c r="K577" s="87">
        <v>423.41992872999998</v>
      </c>
      <c r="L577" s="87">
        <v>488.56145622999998</v>
      </c>
    </row>
    <row r="578" spans="1:12" ht="12.75" customHeight="1" x14ac:dyDescent="0.2">
      <c r="A578" s="86" t="s">
        <v>174</v>
      </c>
      <c r="B578" s="86">
        <v>17</v>
      </c>
      <c r="C578" s="87">
        <v>653.61068881000006</v>
      </c>
      <c r="D578" s="87">
        <v>650.85681263000004</v>
      </c>
      <c r="E578" s="87">
        <v>0</v>
      </c>
      <c r="F578" s="87">
        <v>65.085681260000001</v>
      </c>
      <c r="G578" s="87">
        <v>162.71420316000001</v>
      </c>
      <c r="H578" s="87">
        <v>325.42840632000002</v>
      </c>
      <c r="I578" s="87">
        <v>0</v>
      </c>
      <c r="J578" s="87">
        <v>357.97124695000002</v>
      </c>
      <c r="K578" s="87">
        <v>423.05692821000002</v>
      </c>
      <c r="L578" s="87">
        <v>488.14260947000002</v>
      </c>
    </row>
    <row r="579" spans="1:12" ht="12.75" customHeight="1" x14ac:dyDescent="0.2">
      <c r="A579" s="86" t="s">
        <v>174</v>
      </c>
      <c r="B579" s="86">
        <v>18</v>
      </c>
      <c r="C579" s="87">
        <v>643.63784611999995</v>
      </c>
      <c r="D579" s="87">
        <v>640.41361071999995</v>
      </c>
      <c r="E579" s="87">
        <v>0</v>
      </c>
      <c r="F579" s="87">
        <v>64.041361069999994</v>
      </c>
      <c r="G579" s="87">
        <v>160.10340267999999</v>
      </c>
      <c r="H579" s="87">
        <v>320.20680535999998</v>
      </c>
      <c r="I579" s="87">
        <v>0</v>
      </c>
      <c r="J579" s="87">
        <v>352.22748589999998</v>
      </c>
      <c r="K579" s="87">
        <v>416.26884697000003</v>
      </c>
      <c r="L579" s="87">
        <v>480.31020804000002</v>
      </c>
    </row>
    <row r="580" spans="1:12" ht="12.75" customHeight="1" x14ac:dyDescent="0.2">
      <c r="A580" s="86" t="s">
        <v>174</v>
      </c>
      <c r="B580" s="86">
        <v>19</v>
      </c>
      <c r="C580" s="87">
        <v>662.14808701000004</v>
      </c>
      <c r="D580" s="87">
        <v>658.77213125000003</v>
      </c>
      <c r="E580" s="87">
        <v>0</v>
      </c>
      <c r="F580" s="87">
        <v>65.877213130000001</v>
      </c>
      <c r="G580" s="87">
        <v>164.69303281000001</v>
      </c>
      <c r="H580" s="87">
        <v>329.38606563000002</v>
      </c>
      <c r="I580" s="87">
        <v>0</v>
      </c>
      <c r="J580" s="87">
        <v>362.32467219</v>
      </c>
      <c r="K580" s="87">
        <v>428.20188531000002</v>
      </c>
      <c r="L580" s="87">
        <v>494.07909844</v>
      </c>
    </row>
    <row r="581" spans="1:12" ht="12.75" customHeight="1" x14ac:dyDescent="0.2">
      <c r="A581" s="86" t="s">
        <v>174</v>
      </c>
      <c r="B581" s="86">
        <v>20</v>
      </c>
      <c r="C581" s="87">
        <v>663.57772984999997</v>
      </c>
      <c r="D581" s="87">
        <v>660.39513979000003</v>
      </c>
      <c r="E581" s="87">
        <v>0</v>
      </c>
      <c r="F581" s="87">
        <v>66.039513979999995</v>
      </c>
      <c r="G581" s="87">
        <v>165.09878495000001</v>
      </c>
      <c r="H581" s="87">
        <v>330.19756990000002</v>
      </c>
      <c r="I581" s="87">
        <v>0</v>
      </c>
      <c r="J581" s="87">
        <v>363.21732687999997</v>
      </c>
      <c r="K581" s="87">
        <v>429.25684086000001</v>
      </c>
      <c r="L581" s="87">
        <v>495.29635483999999</v>
      </c>
    </row>
    <row r="582" spans="1:12" ht="12.75" customHeight="1" x14ac:dyDescent="0.2">
      <c r="A582" s="86" t="s">
        <v>174</v>
      </c>
      <c r="B582" s="86">
        <v>21</v>
      </c>
      <c r="C582" s="87">
        <v>669.86401677000003</v>
      </c>
      <c r="D582" s="87">
        <v>666.66821048999998</v>
      </c>
      <c r="E582" s="87">
        <v>0</v>
      </c>
      <c r="F582" s="87">
        <v>66.666821049999996</v>
      </c>
      <c r="G582" s="87">
        <v>166.66705261999999</v>
      </c>
      <c r="H582" s="87">
        <v>333.33410524999999</v>
      </c>
      <c r="I582" s="87">
        <v>0</v>
      </c>
      <c r="J582" s="87">
        <v>366.66751577000002</v>
      </c>
      <c r="K582" s="87">
        <v>433.33433681999998</v>
      </c>
      <c r="L582" s="87">
        <v>500.00115786999999</v>
      </c>
    </row>
    <row r="583" spans="1:12" ht="12.75" customHeight="1" x14ac:dyDescent="0.2">
      <c r="A583" s="86" t="s">
        <v>174</v>
      </c>
      <c r="B583" s="86">
        <v>22</v>
      </c>
      <c r="C583" s="87">
        <v>718.48666109999999</v>
      </c>
      <c r="D583" s="87">
        <v>715.10299256999997</v>
      </c>
      <c r="E583" s="87">
        <v>0</v>
      </c>
      <c r="F583" s="87">
        <v>71.510299259999996</v>
      </c>
      <c r="G583" s="87">
        <v>178.77574813999999</v>
      </c>
      <c r="H583" s="87">
        <v>357.55149628999999</v>
      </c>
      <c r="I583" s="87">
        <v>0</v>
      </c>
      <c r="J583" s="87">
        <v>393.30664590999999</v>
      </c>
      <c r="K583" s="87">
        <v>464.81694517</v>
      </c>
      <c r="L583" s="87">
        <v>536.32724442999995</v>
      </c>
    </row>
    <row r="584" spans="1:12" ht="12.75" customHeight="1" x14ac:dyDescent="0.2">
      <c r="A584" s="86" t="s">
        <v>174</v>
      </c>
      <c r="B584" s="86">
        <v>23</v>
      </c>
      <c r="C584" s="87">
        <v>739.98230869999998</v>
      </c>
      <c r="D584" s="87">
        <v>736.56408632</v>
      </c>
      <c r="E584" s="87">
        <v>0</v>
      </c>
      <c r="F584" s="87">
        <v>73.656408630000001</v>
      </c>
      <c r="G584" s="87">
        <v>184.14102158</v>
      </c>
      <c r="H584" s="87">
        <v>368.28204316</v>
      </c>
      <c r="I584" s="87">
        <v>0</v>
      </c>
      <c r="J584" s="87">
        <v>405.11024748</v>
      </c>
      <c r="K584" s="87">
        <v>478.76665610999999</v>
      </c>
      <c r="L584" s="87">
        <v>552.42306473999997</v>
      </c>
    </row>
    <row r="585" spans="1:12" ht="12.75" customHeight="1" x14ac:dyDescent="0.2">
      <c r="A585" s="86" t="s">
        <v>174</v>
      </c>
      <c r="B585" s="86">
        <v>24</v>
      </c>
      <c r="C585" s="87">
        <v>823.19123173000003</v>
      </c>
      <c r="D585" s="87">
        <v>819.42567269999995</v>
      </c>
      <c r="E585" s="87">
        <v>0</v>
      </c>
      <c r="F585" s="87">
        <v>81.942567269999998</v>
      </c>
      <c r="G585" s="87">
        <v>204.85641817999999</v>
      </c>
      <c r="H585" s="87">
        <v>409.71283634999998</v>
      </c>
      <c r="I585" s="87">
        <v>0</v>
      </c>
      <c r="J585" s="87">
        <v>450.68411999</v>
      </c>
      <c r="K585" s="87">
        <v>532.62668726000004</v>
      </c>
      <c r="L585" s="87">
        <v>614.56925452999997</v>
      </c>
    </row>
    <row r="586" spans="1:12" ht="12.75" customHeight="1" x14ac:dyDescent="0.2">
      <c r="A586" s="86" t="s">
        <v>175</v>
      </c>
      <c r="B586" s="86">
        <v>1</v>
      </c>
      <c r="C586" s="87">
        <v>860.40225648000001</v>
      </c>
      <c r="D586" s="87">
        <v>856.31335231000003</v>
      </c>
      <c r="E586" s="87">
        <v>0</v>
      </c>
      <c r="F586" s="87">
        <v>85.631335230000005</v>
      </c>
      <c r="G586" s="87">
        <v>214.07833808000001</v>
      </c>
      <c r="H586" s="87">
        <v>428.15667616000002</v>
      </c>
      <c r="I586" s="87">
        <v>0</v>
      </c>
      <c r="J586" s="87">
        <v>470.97234377000001</v>
      </c>
      <c r="K586" s="87">
        <v>556.60367900000006</v>
      </c>
      <c r="L586" s="87">
        <v>642.23501423000005</v>
      </c>
    </row>
    <row r="587" spans="1:12" ht="12.75" customHeight="1" x14ac:dyDescent="0.2">
      <c r="A587" s="86" t="s">
        <v>175</v>
      </c>
      <c r="B587" s="86">
        <v>2</v>
      </c>
      <c r="C587" s="87">
        <v>895.57829231000005</v>
      </c>
      <c r="D587" s="87">
        <v>890.92784167000002</v>
      </c>
      <c r="E587" s="87">
        <v>0</v>
      </c>
      <c r="F587" s="87">
        <v>89.092784170000002</v>
      </c>
      <c r="G587" s="87">
        <v>222.73196042000001</v>
      </c>
      <c r="H587" s="87">
        <v>445.46392084000001</v>
      </c>
      <c r="I587" s="87">
        <v>0</v>
      </c>
      <c r="J587" s="87">
        <v>490.01031291999999</v>
      </c>
      <c r="K587" s="87">
        <v>579.10309709000001</v>
      </c>
      <c r="L587" s="87">
        <v>668.19588124999996</v>
      </c>
    </row>
    <row r="588" spans="1:12" ht="12.75" customHeight="1" x14ac:dyDescent="0.2">
      <c r="A588" s="86" t="s">
        <v>175</v>
      </c>
      <c r="B588" s="86">
        <v>3</v>
      </c>
      <c r="C588" s="87">
        <v>919.30932594000001</v>
      </c>
      <c r="D588" s="87">
        <v>914.27794273999996</v>
      </c>
      <c r="E588" s="87">
        <v>0</v>
      </c>
      <c r="F588" s="87">
        <v>91.427794270000007</v>
      </c>
      <c r="G588" s="87">
        <v>228.56948568999999</v>
      </c>
      <c r="H588" s="87">
        <v>457.13897136999998</v>
      </c>
      <c r="I588" s="87">
        <v>0</v>
      </c>
      <c r="J588" s="87">
        <v>502.85286851000001</v>
      </c>
      <c r="K588" s="87">
        <v>594.28066277999994</v>
      </c>
      <c r="L588" s="87">
        <v>685.70845706</v>
      </c>
    </row>
    <row r="589" spans="1:12" ht="12.75" customHeight="1" x14ac:dyDescent="0.2">
      <c r="A589" s="86" t="s">
        <v>175</v>
      </c>
      <c r="B589" s="86">
        <v>4</v>
      </c>
      <c r="C589" s="87">
        <v>953.42498425999997</v>
      </c>
      <c r="D589" s="87">
        <v>948.74340475999998</v>
      </c>
      <c r="E589" s="87">
        <v>0</v>
      </c>
      <c r="F589" s="87">
        <v>94.874340480000001</v>
      </c>
      <c r="G589" s="87">
        <v>237.18585118999999</v>
      </c>
      <c r="H589" s="87">
        <v>474.37170237999999</v>
      </c>
      <c r="I589" s="87">
        <v>0</v>
      </c>
      <c r="J589" s="87">
        <v>521.80887261999999</v>
      </c>
      <c r="K589" s="87">
        <v>616.68321308999998</v>
      </c>
      <c r="L589" s="87">
        <v>711.55755356999998</v>
      </c>
    </row>
    <row r="590" spans="1:12" ht="12.75" customHeight="1" x14ac:dyDescent="0.2">
      <c r="A590" s="86" t="s">
        <v>175</v>
      </c>
      <c r="B590" s="86">
        <v>5</v>
      </c>
      <c r="C590" s="87">
        <v>962.68627554</v>
      </c>
      <c r="D590" s="87">
        <v>958.05320543000005</v>
      </c>
      <c r="E590" s="87">
        <v>0</v>
      </c>
      <c r="F590" s="87">
        <v>95.805320539999997</v>
      </c>
      <c r="G590" s="87">
        <v>239.51330136000001</v>
      </c>
      <c r="H590" s="87">
        <v>479.02660272000003</v>
      </c>
      <c r="I590" s="87">
        <v>0</v>
      </c>
      <c r="J590" s="87">
        <v>526.92926298999998</v>
      </c>
      <c r="K590" s="87">
        <v>622.73458353000001</v>
      </c>
      <c r="L590" s="87">
        <v>718.53990407000003</v>
      </c>
    </row>
    <row r="591" spans="1:12" ht="12.75" customHeight="1" x14ac:dyDescent="0.2">
      <c r="A591" s="86" t="s">
        <v>175</v>
      </c>
      <c r="B591" s="86">
        <v>6</v>
      </c>
      <c r="C591" s="87">
        <v>922.71295400999998</v>
      </c>
      <c r="D591" s="87">
        <v>918.26079253</v>
      </c>
      <c r="E591" s="87">
        <v>0</v>
      </c>
      <c r="F591" s="87">
        <v>91.826079250000006</v>
      </c>
      <c r="G591" s="87">
        <v>229.56519813</v>
      </c>
      <c r="H591" s="87">
        <v>459.13039627000001</v>
      </c>
      <c r="I591" s="87">
        <v>0</v>
      </c>
      <c r="J591" s="87">
        <v>505.04343589000001</v>
      </c>
      <c r="K591" s="87">
        <v>596.86951513999998</v>
      </c>
      <c r="L591" s="87">
        <v>688.6955944</v>
      </c>
    </row>
    <row r="592" spans="1:12" ht="12.75" customHeight="1" x14ac:dyDescent="0.2">
      <c r="A592" s="86" t="s">
        <v>175</v>
      </c>
      <c r="B592" s="86">
        <v>7</v>
      </c>
      <c r="C592" s="87">
        <v>875.86104535000004</v>
      </c>
      <c r="D592" s="87">
        <v>871.65373924999994</v>
      </c>
      <c r="E592" s="87">
        <v>0</v>
      </c>
      <c r="F592" s="87">
        <v>87.165373930000001</v>
      </c>
      <c r="G592" s="87">
        <v>217.91343481000001</v>
      </c>
      <c r="H592" s="87">
        <v>435.82686962999998</v>
      </c>
      <c r="I592" s="87">
        <v>0</v>
      </c>
      <c r="J592" s="87">
        <v>479.40955659000002</v>
      </c>
      <c r="K592" s="87">
        <v>566.57493050999994</v>
      </c>
      <c r="L592" s="87">
        <v>653.74030444000005</v>
      </c>
    </row>
    <row r="593" spans="1:12" ht="12.75" customHeight="1" x14ac:dyDescent="0.2">
      <c r="A593" s="86" t="s">
        <v>175</v>
      </c>
      <c r="B593" s="86">
        <v>8</v>
      </c>
      <c r="C593" s="87">
        <v>853.11097500999995</v>
      </c>
      <c r="D593" s="87">
        <v>847.44374834999996</v>
      </c>
      <c r="E593" s="87">
        <v>0</v>
      </c>
      <c r="F593" s="87">
        <v>84.744374840000006</v>
      </c>
      <c r="G593" s="87">
        <v>211.86093708999999</v>
      </c>
      <c r="H593" s="87">
        <v>423.72187417999999</v>
      </c>
      <c r="I593" s="87">
        <v>0</v>
      </c>
      <c r="J593" s="87">
        <v>466.09406159000002</v>
      </c>
      <c r="K593" s="87">
        <v>550.83843643</v>
      </c>
      <c r="L593" s="87">
        <v>635.58281125999997</v>
      </c>
    </row>
    <row r="594" spans="1:12" ht="12.75" customHeight="1" x14ac:dyDescent="0.2">
      <c r="A594" s="86" t="s">
        <v>175</v>
      </c>
      <c r="B594" s="86">
        <v>9</v>
      </c>
      <c r="C594" s="87">
        <v>797.88582786999996</v>
      </c>
      <c r="D594" s="87">
        <v>792.67395853999994</v>
      </c>
      <c r="E594" s="87">
        <v>0</v>
      </c>
      <c r="F594" s="87">
        <v>79.26739585</v>
      </c>
      <c r="G594" s="87">
        <v>198.16848963999999</v>
      </c>
      <c r="H594" s="87">
        <v>396.33697926999997</v>
      </c>
      <c r="I594" s="87">
        <v>0</v>
      </c>
      <c r="J594" s="87">
        <v>435.97067720000001</v>
      </c>
      <c r="K594" s="87">
        <v>515.23807305000003</v>
      </c>
      <c r="L594" s="87">
        <v>594.50546890999999</v>
      </c>
    </row>
    <row r="595" spans="1:12" ht="12.75" customHeight="1" x14ac:dyDescent="0.2">
      <c r="A595" s="86" t="s">
        <v>175</v>
      </c>
      <c r="B595" s="86">
        <v>10</v>
      </c>
      <c r="C595" s="87">
        <v>749.19977438000001</v>
      </c>
      <c r="D595" s="87">
        <v>745.72660888999997</v>
      </c>
      <c r="E595" s="87">
        <v>0</v>
      </c>
      <c r="F595" s="87">
        <v>74.572660889999995</v>
      </c>
      <c r="G595" s="87">
        <v>186.43165221999999</v>
      </c>
      <c r="H595" s="87">
        <v>372.86330444999999</v>
      </c>
      <c r="I595" s="87">
        <v>0</v>
      </c>
      <c r="J595" s="87">
        <v>410.14963489000002</v>
      </c>
      <c r="K595" s="87">
        <v>484.72229578000002</v>
      </c>
      <c r="L595" s="87">
        <v>559.29495667000003</v>
      </c>
    </row>
    <row r="596" spans="1:12" ht="12.75" customHeight="1" x14ac:dyDescent="0.2">
      <c r="A596" s="86" t="s">
        <v>175</v>
      </c>
      <c r="B596" s="86">
        <v>11</v>
      </c>
      <c r="C596" s="87">
        <v>670.97384414999999</v>
      </c>
      <c r="D596" s="87">
        <v>667.40919236000002</v>
      </c>
      <c r="E596" s="87">
        <v>0</v>
      </c>
      <c r="F596" s="87">
        <v>66.740919239999997</v>
      </c>
      <c r="G596" s="87">
        <v>166.85229809000001</v>
      </c>
      <c r="H596" s="87">
        <v>333.70459618000001</v>
      </c>
      <c r="I596" s="87">
        <v>0</v>
      </c>
      <c r="J596" s="87">
        <v>367.07505579999997</v>
      </c>
      <c r="K596" s="87">
        <v>433.81597503</v>
      </c>
      <c r="L596" s="87">
        <v>500.55689426999999</v>
      </c>
    </row>
    <row r="597" spans="1:12" ht="12.75" customHeight="1" x14ac:dyDescent="0.2">
      <c r="A597" s="86" t="s">
        <v>175</v>
      </c>
      <c r="B597" s="86">
        <v>12</v>
      </c>
      <c r="C597" s="87">
        <v>642.64480687000002</v>
      </c>
      <c r="D597" s="87">
        <v>637.12358238000002</v>
      </c>
      <c r="E597" s="87">
        <v>0</v>
      </c>
      <c r="F597" s="87">
        <v>63.71235824</v>
      </c>
      <c r="G597" s="87">
        <v>159.28089560000001</v>
      </c>
      <c r="H597" s="87">
        <v>318.56179119000001</v>
      </c>
      <c r="I597" s="87">
        <v>0</v>
      </c>
      <c r="J597" s="87">
        <v>350.41797030999999</v>
      </c>
      <c r="K597" s="87">
        <v>414.13032855</v>
      </c>
      <c r="L597" s="87">
        <v>477.84268679000002</v>
      </c>
    </row>
    <row r="598" spans="1:12" ht="12.75" customHeight="1" x14ac:dyDescent="0.2">
      <c r="A598" s="86" t="s">
        <v>175</v>
      </c>
      <c r="B598" s="86">
        <v>13</v>
      </c>
      <c r="C598" s="87">
        <v>637.23356797999998</v>
      </c>
      <c r="D598" s="87">
        <v>631.91557852999995</v>
      </c>
      <c r="E598" s="87">
        <v>0</v>
      </c>
      <c r="F598" s="87">
        <v>63.191557850000002</v>
      </c>
      <c r="G598" s="87">
        <v>157.97889463000001</v>
      </c>
      <c r="H598" s="87">
        <v>315.95778926999998</v>
      </c>
      <c r="I598" s="87">
        <v>0</v>
      </c>
      <c r="J598" s="87">
        <v>347.55356819000002</v>
      </c>
      <c r="K598" s="87">
        <v>410.74512604</v>
      </c>
      <c r="L598" s="87">
        <v>473.93668389999999</v>
      </c>
    </row>
    <row r="599" spans="1:12" ht="12.75" customHeight="1" x14ac:dyDescent="0.2">
      <c r="A599" s="86" t="s">
        <v>175</v>
      </c>
      <c r="B599" s="86">
        <v>14</v>
      </c>
      <c r="C599" s="87">
        <v>642.94174593000002</v>
      </c>
      <c r="D599" s="87">
        <v>636.74542054999995</v>
      </c>
      <c r="E599" s="87">
        <v>0</v>
      </c>
      <c r="F599" s="87">
        <v>63.67454206</v>
      </c>
      <c r="G599" s="87">
        <v>159.18635513999999</v>
      </c>
      <c r="H599" s="87">
        <v>318.37271027999998</v>
      </c>
      <c r="I599" s="87">
        <v>0</v>
      </c>
      <c r="J599" s="87">
        <v>350.20998129999998</v>
      </c>
      <c r="K599" s="87">
        <v>413.88452336</v>
      </c>
      <c r="L599" s="87">
        <v>477.55906541000002</v>
      </c>
    </row>
    <row r="600" spans="1:12" ht="12.75" customHeight="1" x14ac:dyDescent="0.2">
      <c r="A600" s="86" t="s">
        <v>175</v>
      </c>
      <c r="B600" s="86">
        <v>15</v>
      </c>
      <c r="C600" s="87">
        <v>644.21702846000005</v>
      </c>
      <c r="D600" s="87">
        <v>640.84006480999994</v>
      </c>
      <c r="E600" s="87">
        <v>0</v>
      </c>
      <c r="F600" s="87">
        <v>64.084006479999999</v>
      </c>
      <c r="G600" s="87">
        <v>160.21001620000001</v>
      </c>
      <c r="H600" s="87">
        <v>320.42003240999998</v>
      </c>
      <c r="I600" s="87">
        <v>0</v>
      </c>
      <c r="J600" s="87">
        <v>352.46203565000002</v>
      </c>
      <c r="K600" s="87">
        <v>416.54604212999999</v>
      </c>
      <c r="L600" s="87">
        <v>480.63004861000002</v>
      </c>
    </row>
    <row r="601" spans="1:12" ht="12.75" customHeight="1" x14ac:dyDescent="0.2">
      <c r="A601" s="86" t="s">
        <v>175</v>
      </c>
      <c r="B601" s="86">
        <v>16</v>
      </c>
      <c r="C601" s="87">
        <v>648.87304024000002</v>
      </c>
      <c r="D601" s="87">
        <v>646.09893096999997</v>
      </c>
      <c r="E601" s="87">
        <v>0</v>
      </c>
      <c r="F601" s="87">
        <v>64.609893099999994</v>
      </c>
      <c r="G601" s="87">
        <v>161.52473273999999</v>
      </c>
      <c r="H601" s="87">
        <v>323.04946548999999</v>
      </c>
      <c r="I601" s="87">
        <v>0</v>
      </c>
      <c r="J601" s="87">
        <v>355.35441202999999</v>
      </c>
      <c r="K601" s="87">
        <v>419.96430513000001</v>
      </c>
      <c r="L601" s="87">
        <v>484.57419822999998</v>
      </c>
    </row>
    <row r="602" spans="1:12" ht="12.75" customHeight="1" x14ac:dyDescent="0.2">
      <c r="A602" s="86" t="s">
        <v>175</v>
      </c>
      <c r="B602" s="86">
        <v>17</v>
      </c>
      <c r="C602" s="87">
        <v>646.39633782999999</v>
      </c>
      <c r="D602" s="87">
        <v>643.39018074000001</v>
      </c>
      <c r="E602" s="87">
        <v>0</v>
      </c>
      <c r="F602" s="87">
        <v>64.339018069999995</v>
      </c>
      <c r="G602" s="87">
        <v>160.84754519000001</v>
      </c>
      <c r="H602" s="87">
        <v>321.69509037</v>
      </c>
      <c r="I602" s="87">
        <v>0</v>
      </c>
      <c r="J602" s="87">
        <v>353.86459940999998</v>
      </c>
      <c r="K602" s="87">
        <v>418.20361747999999</v>
      </c>
      <c r="L602" s="87">
        <v>482.54263556000001</v>
      </c>
    </row>
    <row r="603" spans="1:12" ht="12.75" customHeight="1" x14ac:dyDescent="0.2">
      <c r="A603" s="86" t="s">
        <v>175</v>
      </c>
      <c r="B603" s="86">
        <v>18</v>
      </c>
      <c r="C603" s="87">
        <v>640.70731406000004</v>
      </c>
      <c r="D603" s="87">
        <v>636.94712274999995</v>
      </c>
      <c r="E603" s="87">
        <v>0</v>
      </c>
      <c r="F603" s="87">
        <v>63.694712279999997</v>
      </c>
      <c r="G603" s="87">
        <v>159.23678068999999</v>
      </c>
      <c r="H603" s="87">
        <v>318.47356137999998</v>
      </c>
      <c r="I603" s="87">
        <v>0</v>
      </c>
      <c r="J603" s="87">
        <v>350.32091751000002</v>
      </c>
      <c r="K603" s="87">
        <v>414.01562978999999</v>
      </c>
      <c r="L603" s="87">
        <v>477.71034206000002</v>
      </c>
    </row>
    <row r="604" spans="1:12" ht="12.75" customHeight="1" x14ac:dyDescent="0.2">
      <c r="A604" s="86" t="s">
        <v>175</v>
      </c>
      <c r="B604" s="86">
        <v>19</v>
      </c>
      <c r="C604" s="87">
        <v>637.61609342999998</v>
      </c>
      <c r="D604" s="87">
        <v>633.87492668000004</v>
      </c>
      <c r="E604" s="87">
        <v>0</v>
      </c>
      <c r="F604" s="87">
        <v>63.38749267</v>
      </c>
      <c r="G604" s="87">
        <v>158.46873167000001</v>
      </c>
      <c r="H604" s="87">
        <v>316.93746334000002</v>
      </c>
      <c r="I604" s="87">
        <v>0</v>
      </c>
      <c r="J604" s="87">
        <v>348.63120966999998</v>
      </c>
      <c r="K604" s="87">
        <v>412.01870234</v>
      </c>
      <c r="L604" s="87">
        <v>475.40619500999998</v>
      </c>
    </row>
    <row r="605" spans="1:12" ht="12.75" customHeight="1" x14ac:dyDescent="0.2">
      <c r="A605" s="86" t="s">
        <v>175</v>
      </c>
      <c r="B605" s="86">
        <v>20</v>
      </c>
      <c r="C605" s="87">
        <v>636.91468967000003</v>
      </c>
      <c r="D605" s="87">
        <v>633.34043598999995</v>
      </c>
      <c r="E605" s="87">
        <v>0</v>
      </c>
      <c r="F605" s="87">
        <v>63.334043600000001</v>
      </c>
      <c r="G605" s="87">
        <v>158.33510899999999</v>
      </c>
      <c r="H605" s="87">
        <v>316.67021799999998</v>
      </c>
      <c r="I605" s="87">
        <v>0</v>
      </c>
      <c r="J605" s="87">
        <v>348.33723979000001</v>
      </c>
      <c r="K605" s="87">
        <v>411.67128338999999</v>
      </c>
      <c r="L605" s="87">
        <v>475.00532699000001</v>
      </c>
    </row>
    <row r="606" spans="1:12" ht="12.75" customHeight="1" x14ac:dyDescent="0.2">
      <c r="A606" s="86" t="s">
        <v>175</v>
      </c>
      <c r="B606" s="86">
        <v>21</v>
      </c>
      <c r="C606" s="87">
        <v>674.41785105999998</v>
      </c>
      <c r="D606" s="87">
        <v>670.77429367000002</v>
      </c>
      <c r="E606" s="87">
        <v>0</v>
      </c>
      <c r="F606" s="87">
        <v>67.077429370000004</v>
      </c>
      <c r="G606" s="87">
        <v>167.69357342000001</v>
      </c>
      <c r="H606" s="87">
        <v>335.38714684000001</v>
      </c>
      <c r="I606" s="87">
        <v>0</v>
      </c>
      <c r="J606" s="87">
        <v>368.92586152000001</v>
      </c>
      <c r="K606" s="87">
        <v>436.00329089000002</v>
      </c>
      <c r="L606" s="87">
        <v>503.08072025000001</v>
      </c>
    </row>
    <row r="607" spans="1:12" ht="12.75" customHeight="1" x14ac:dyDescent="0.2">
      <c r="A607" s="86" t="s">
        <v>175</v>
      </c>
      <c r="B607" s="86">
        <v>22</v>
      </c>
      <c r="C607" s="87">
        <v>744.88484086999995</v>
      </c>
      <c r="D607" s="87">
        <v>741.19113345999995</v>
      </c>
      <c r="E607" s="87">
        <v>0</v>
      </c>
      <c r="F607" s="87">
        <v>74.119113350000006</v>
      </c>
      <c r="G607" s="87">
        <v>185.29778336999999</v>
      </c>
      <c r="H607" s="87">
        <v>370.59556672999997</v>
      </c>
      <c r="I607" s="87">
        <v>0</v>
      </c>
      <c r="J607" s="87">
        <v>407.65512339999998</v>
      </c>
      <c r="K607" s="87">
        <v>481.77423675</v>
      </c>
      <c r="L607" s="87">
        <v>555.89335010000002</v>
      </c>
    </row>
    <row r="608" spans="1:12" ht="12.75" customHeight="1" x14ac:dyDescent="0.2">
      <c r="A608" s="86" t="s">
        <v>175</v>
      </c>
      <c r="B608" s="86">
        <v>23</v>
      </c>
      <c r="C608" s="87">
        <v>759.19765092</v>
      </c>
      <c r="D608" s="87">
        <v>755.52115627000001</v>
      </c>
      <c r="E608" s="87">
        <v>0</v>
      </c>
      <c r="F608" s="87">
        <v>75.552115630000003</v>
      </c>
      <c r="G608" s="87">
        <v>188.88028907</v>
      </c>
      <c r="H608" s="87">
        <v>377.76057814000001</v>
      </c>
      <c r="I608" s="87">
        <v>0</v>
      </c>
      <c r="J608" s="87">
        <v>415.53663595</v>
      </c>
      <c r="K608" s="87">
        <v>491.08875158000001</v>
      </c>
      <c r="L608" s="87">
        <v>566.6408672</v>
      </c>
    </row>
    <row r="609" spans="1:12" ht="12.75" customHeight="1" x14ac:dyDescent="0.2">
      <c r="A609" s="86" t="s">
        <v>175</v>
      </c>
      <c r="B609" s="86">
        <v>24</v>
      </c>
      <c r="C609" s="87">
        <v>803.37443327999995</v>
      </c>
      <c r="D609" s="87">
        <v>798.95290183999998</v>
      </c>
      <c r="E609" s="87">
        <v>0</v>
      </c>
      <c r="F609" s="87">
        <v>79.895290180000003</v>
      </c>
      <c r="G609" s="87">
        <v>199.73822546</v>
      </c>
      <c r="H609" s="87">
        <v>399.47645091999999</v>
      </c>
      <c r="I609" s="87">
        <v>0</v>
      </c>
      <c r="J609" s="87">
        <v>439.42409601000003</v>
      </c>
      <c r="K609" s="87">
        <v>519.31938620000005</v>
      </c>
      <c r="L609" s="87">
        <v>599.21467638000001</v>
      </c>
    </row>
    <row r="610" spans="1:12" ht="12.75" customHeight="1" x14ac:dyDescent="0.2">
      <c r="A610" s="86" t="s">
        <v>176</v>
      </c>
      <c r="B610" s="86">
        <v>1</v>
      </c>
      <c r="C610" s="87">
        <v>857.22261377999996</v>
      </c>
      <c r="D610" s="87">
        <v>852.74471160999997</v>
      </c>
      <c r="E610" s="87">
        <v>0</v>
      </c>
      <c r="F610" s="87">
        <v>85.274471160000004</v>
      </c>
      <c r="G610" s="87">
        <v>213.18617789999999</v>
      </c>
      <c r="H610" s="87">
        <v>426.37235580999999</v>
      </c>
      <c r="I610" s="87">
        <v>0</v>
      </c>
      <c r="J610" s="87">
        <v>469.00959139000003</v>
      </c>
      <c r="K610" s="87">
        <v>554.28406255000004</v>
      </c>
      <c r="L610" s="87">
        <v>639.55853371000001</v>
      </c>
    </row>
    <row r="611" spans="1:12" ht="12.75" customHeight="1" x14ac:dyDescent="0.2">
      <c r="A611" s="86" t="s">
        <v>176</v>
      </c>
      <c r="B611" s="86">
        <v>2</v>
      </c>
      <c r="C611" s="87">
        <v>910.57660347000001</v>
      </c>
      <c r="D611" s="87">
        <v>905.99918804000004</v>
      </c>
      <c r="E611" s="87">
        <v>0</v>
      </c>
      <c r="F611" s="87">
        <v>90.599918799999998</v>
      </c>
      <c r="G611" s="87">
        <v>226.49979701000001</v>
      </c>
      <c r="H611" s="87">
        <v>452.99959402000002</v>
      </c>
      <c r="I611" s="87">
        <v>0</v>
      </c>
      <c r="J611" s="87">
        <v>498.29955342</v>
      </c>
      <c r="K611" s="87">
        <v>588.89947223000001</v>
      </c>
      <c r="L611" s="87">
        <v>679.49939102999997</v>
      </c>
    </row>
    <row r="612" spans="1:12" ht="12.75" customHeight="1" x14ac:dyDescent="0.2">
      <c r="A612" s="86" t="s">
        <v>176</v>
      </c>
      <c r="B612" s="86">
        <v>3</v>
      </c>
      <c r="C612" s="87">
        <v>934.52835769000001</v>
      </c>
      <c r="D612" s="87">
        <v>929.70383890000005</v>
      </c>
      <c r="E612" s="87">
        <v>0</v>
      </c>
      <c r="F612" s="87">
        <v>92.970383889999994</v>
      </c>
      <c r="G612" s="87">
        <v>232.42595972999999</v>
      </c>
      <c r="H612" s="87">
        <v>464.85191945000003</v>
      </c>
      <c r="I612" s="87">
        <v>0</v>
      </c>
      <c r="J612" s="87">
        <v>511.33711140000003</v>
      </c>
      <c r="K612" s="87">
        <v>604.30749529000002</v>
      </c>
      <c r="L612" s="87">
        <v>697.27787918000001</v>
      </c>
    </row>
    <row r="613" spans="1:12" ht="12.75" customHeight="1" x14ac:dyDescent="0.2">
      <c r="A613" s="86" t="s">
        <v>176</v>
      </c>
      <c r="B613" s="86">
        <v>4</v>
      </c>
      <c r="C613" s="87">
        <v>944.46564159000002</v>
      </c>
      <c r="D613" s="87">
        <v>939.60428347000004</v>
      </c>
      <c r="E613" s="87">
        <v>0</v>
      </c>
      <c r="F613" s="87">
        <v>93.960428350000001</v>
      </c>
      <c r="G613" s="87">
        <v>234.90107087000001</v>
      </c>
      <c r="H613" s="87">
        <v>469.80214174000002</v>
      </c>
      <c r="I613" s="87">
        <v>0</v>
      </c>
      <c r="J613" s="87">
        <v>516.78235590999998</v>
      </c>
      <c r="K613" s="87">
        <v>610.74278426000001</v>
      </c>
      <c r="L613" s="87">
        <v>704.70321260000003</v>
      </c>
    </row>
    <row r="614" spans="1:12" ht="12.75" customHeight="1" x14ac:dyDescent="0.2">
      <c r="A614" s="86" t="s">
        <v>176</v>
      </c>
      <c r="B614" s="86">
        <v>5</v>
      </c>
      <c r="C614" s="87">
        <v>949.48799173999998</v>
      </c>
      <c r="D614" s="87">
        <v>944.30784200000005</v>
      </c>
      <c r="E614" s="87">
        <v>0</v>
      </c>
      <c r="F614" s="87">
        <v>94.430784200000005</v>
      </c>
      <c r="G614" s="87">
        <v>236.07696050000001</v>
      </c>
      <c r="H614" s="87">
        <v>472.15392100000003</v>
      </c>
      <c r="I614" s="87">
        <v>0</v>
      </c>
      <c r="J614" s="87">
        <v>519.3693131</v>
      </c>
      <c r="K614" s="87">
        <v>613.80009729999995</v>
      </c>
      <c r="L614" s="87">
        <v>708.23088150000001</v>
      </c>
    </row>
    <row r="615" spans="1:12" ht="12.75" customHeight="1" x14ac:dyDescent="0.2">
      <c r="A615" s="86" t="s">
        <v>176</v>
      </c>
      <c r="B615" s="86">
        <v>6</v>
      </c>
      <c r="C615" s="87">
        <v>939.14955565000002</v>
      </c>
      <c r="D615" s="87">
        <v>934.27638139999999</v>
      </c>
      <c r="E615" s="87">
        <v>0</v>
      </c>
      <c r="F615" s="87">
        <v>93.427638139999999</v>
      </c>
      <c r="G615" s="87">
        <v>233.56909535</v>
      </c>
      <c r="H615" s="87">
        <v>467.1381907</v>
      </c>
      <c r="I615" s="87">
        <v>0</v>
      </c>
      <c r="J615" s="87">
        <v>513.85200977</v>
      </c>
      <c r="K615" s="87">
        <v>607.27964790999999</v>
      </c>
      <c r="L615" s="87">
        <v>700.70728604999999</v>
      </c>
    </row>
    <row r="616" spans="1:12" ht="12.75" customHeight="1" x14ac:dyDescent="0.2">
      <c r="A616" s="86" t="s">
        <v>176</v>
      </c>
      <c r="B616" s="86">
        <v>7</v>
      </c>
      <c r="C616" s="87">
        <v>889.42044056999998</v>
      </c>
      <c r="D616" s="87">
        <v>884.71658441</v>
      </c>
      <c r="E616" s="87">
        <v>0</v>
      </c>
      <c r="F616" s="87">
        <v>88.471658439999999</v>
      </c>
      <c r="G616" s="87">
        <v>221.1791461</v>
      </c>
      <c r="H616" s="87">
        <v>442.35829221</v>
      </c>
      <c r="I616" s="87">
        <v>0</v>
      </c>
      <c r="J616" s="87">
        <v>486.59412142999997</v>
      </c>
      <c r="K616" s="87">
        <v>575.06577987000003</v>
      </c>
      <c r="L616" s="87">
        <v>663.53743830999997</v>
      </c>
    </row>
    <row r="617" spans="1:12" ht="12.75" customHeight="1" x14ac:dyDescent="0.2">
      <c r="A617" s="86" t="s">
        <v>176</v>
      </c>
      <c r="B617" s="86">
        <v>8</v>
      </c>
      <c r="C617" s="87">
        <v>834.17758332999995</v>
      </c>
      <c r="D617" s="87">
        <v>829.84115584999995</v>
      </c>
      <c r="E617" s="87">
        <v>0</v>
      </c>
      <c r="F617" s="87">
        <v>82.984115590000002</v>
      </c>
      <c r="G617" s="87">
        <v>207.46028896000001</v>
      </c>
      <c r="H617" s="87">
        <v>414.92057792999998</v>
      </c>
      <c r="I617" s="87">
        <v>0</v>
      </c>
      <c r="J617" s="87">
        <v>456.41263572000003</v>
      </c>
      <c r="K617" s="87">
        <v>539.39675130000001</v>
      </c>
      <c r="L617" s="87">
        <v>622.38086688999999</v>
      </c>
    </row>
    <row r="618" spans="1:12" ht="12.75" customHeight="1" x14ac:dyDescent="0.2">
      <c r="A618" s="86" t="s">
        <v>176</v>
      </c>
      <c r="B618" s="86">
        <v>9</v>
      </c>
      <c r="C618" s="87">
        <v>784.86223399000005</v>
      </c>
      <c r="D618" s="87">
        <v>780.78553870999997</v>
      </c>
      <c r="E618" s="87">
        <v>0</v>
      </c>
      <c r="F618" s="87">
        <v>78.078553869999993</v>
      </c>
      <c r="G618" s="87">
        <v>195.19638467999999</v>
      </c>
      <c r="H618" s="87">
        <v>390.39276935999999</v>
      </c>
      <c r="I618" s="87">
        <v>0</v>
      </c>
      <c r="J618" s="87">
        <v>429.43204629000002</v>
      </c>
      <c r="K618" s="87">
        <v>507.51060016000002</v>
      </c>
      <c r="L618" s="87">
        <v>585.58915403000003</v>
      </c>
    </row>
    <row r="619" spans="1:12" ht="12.75" customHeight="1" x14ac:dyDescent="0.2">
      <c r="A619" s="86" t="s">
        <v>176</v>
      </c>
      <c r="B619" s="86">
        <v>10</v>
      </c>
      <c r="C619" s="87">
        <v>730.02588505999995</v>
      </c>
      <c r="D619" s="87">
        <v>726.47250105000001</v>
      </c>
      <c r="E619" s="87">
        <v>0</v>
      </c>
      <c r="F619" s="87">
        <v>72.647250110000002</v>
      </c>
      <c r="G619" s="87">
        <v>181.61812526</v>
      </c>
      <c r="H619" s="87">
        <v>363.23625053000001</v>
      </c>
      <c r="I619" s="87">
        <v>0</v>
      </c>
      <c r="J619" s="87">
        <v>399.55987557999998</v>
      </c>
      <c r="K619" s="87">
        <v>472.20712567999999</v>
      </c>
      <c r="L619" s="87">
        <v>544.85437578999995</v>
      </c>
    </row>
    <row r="620" spans="1:12" ht="12.75" customHeight="1" x14ac:dyDescent="0.2">
      <c r="A620" s="86" t="s">
        <v>176</v>
      </c>
      <c r="B620" s="86">
        <v>11</v>
      </c>
      <c r="C620" s="87">
        <v>652.78937601999996</v>
      </c>
      <c r="D620" s="87">
        <v>648.79039311999998</v>
      </c>
      <c r="E620" s="87">
        <v>0</v>
      </c>
      <c r="F620" s="87">
        <v>64.879039309999996</v>
      </c>
      <c r="G620" s="87">
        <v>162.19759827999999</v>
      </c>
      <c r="H620" s="87">
        <v>324.39519655999999</v>
      </c>
      <c r="I620" s="87">
        <v>0</v>
      </c>
      <c r="J620" s="87">
        <v>356.83471622000002</v>
      </c>
      <c r="K620" s="87">
        <v>421.71375553000001</v>
      </c>
      <c r="L620" s="87">
        <v>486.59279484000001</v>
      </c>
    </row>
    <row r="621" spans="1:12" ht="12.75" customHeight="1" x14ac:dyDescent="0.2">
      <c r="A621" s="86" t="s">
        <v>176</v>
      </c>
      <c r="B621" s="86">
        <v>12</v>
      </c>
      <c r="C621" s="87">
        <v>627.43314695000004</v>
      </c>
      <c r="D621" s="87">
        <v>623.93366189000005</v>
      </c>
      <c r="E621" s="87">
        <v>0</v>
      </c>
      <c r="F621" s="87">
        <v>62.393366190000002</v>
      </c>
      <c r="G621" s="87">
        <v>155.98341547000001</v>
      </c>
      <c r="H621" s="87">
        <v>311.96683094999997</v>
      </c>
      <c r="I621" s="87">
        <v>0</v>
      </c>
      <c r="J621" s="87">
        <v>343.16351404</v>
      </c>
      <c r="K621" s="87">
        <v>405.55688022999999</v>
      </c>
      <c r="L621" s="87">
        <v>467.95024641999998</v>
      </c>
    </row>
    <row r="622" spans="1:12" ht="12.75" customHeight="1" x14ac:dyDescent="0.2">
      <c r="A622" s="86" t="s">
        <v>176</v>
      </c>
      <c r="B622" s="86">
        <v>13</v>
      </c>
      <c r="C622" s="87">
        <v>618.94902480999997</v>
      </c>
      <c r="D622" s="87">
        <v>616.05628836000005</v>
      </c>
      <c r="E622" s="87">
        <v>0</v>
      </c>
      <c r="F622" s="87">
        <v>61.605628840000001</v>
      </c>
      <c r="G622" s="87">
        <v>154.01407209000001</v>
      </c>
      <c r="H622" s="87">
        <v>308.02814418000003</v>
      </c>
      <c r="I622" s="87">
        <v>0</v>
      </c>
      <c r="J622" s="87">
        <v>338.83095859999997</v>
      </c>
      <c r="K622" s="87">
        <v>400.43658742999997</v>
      </c>
      <c r="L622" s="87">
        <v>462.04221626999998</v>
      </c>
    </row>
    <row r="623" spans="1:12" ht="12.75" customHeight="1" x14ac:dyDescent="0.2">
      <c r="A623" s="86" t="s">
        <v>176</v>
      </c>
      <c r="B623" s="86">
        <v>14</v>
      </c>
      <c r="C623" s="87">
        <v>618.15884043000005</v>
      </c>
      <c r="D623" s="87">
        <v>615.28196929000001</v>
      </c>
      <c r="E623" s="87">
        <v>0</v>
      </c>
      <c r="F623" s="87">
        <v>61.52819693</v>
      </c>
      <c r="G623" s="87">
        <v>153.82049232</v>
      </c>
      <c r="H623" s="87">
        <v>307.64098465000001</v>
      </c>
      <c r="I623" s="87">
        <v>0</v>
      </c>
      <c r="J623" s="87">
        <v>338.40508311000002</v>
      </c>
      <c r="K623" s="87">
        <v>399.93328004</v>
      </c>
      <c r="L623" s="87">
        <v>461.46147696999998</v>
      </c>
    </row>
    <row r="624" spans="1:12" ht="12.75" customHeight="1" x14ac:dyDescent="0.2">
      <c r="A624" s="86" t="s">
        <v>176</v>
      </c>
      <c r="B624" s="86">
        <v>15</v>
      </c>
      <c r="C624" s="87">
        <v>624.74129496</v>
      </c>
      <c r="D624" s="87">
        <v>621.74491442999999</v>
      </c>
      <c r="E624" s="87">
        <v>0</v>
      </c>
      <c r="F624" s="87">
        <v>62.174491439999997</v>
      </c>
      <c r="G624" s="87">
        <v>155.43622861</v>
      </c>
      <c r="H624" s="87">
        <v>310.87245722</v>
      </c>
      <c r="I624" s="87">
        <v>0</v>
      </c>
      <c r="J624" s="87">
        <v>341.95970294</v>
      </c>
      <c r="K624" s="87">
        <v>404.13419438</v>
      </c>
      <c r="L624" s="87">
        <v>466.30868581999999</v>
      </c>
    </row>
    <row r="625" spans="1:12" ht="12.75" customHeight="1" x14ac:dyDescent="0.2">
      <c r="A625" s="86" t="s">
        <v>176</v>
      </c>
      <c r="B625" s="86">
        <v>16</v>
      </c>
      <c r="C625" s="87">
        <v>631.45604886000001</v>
      </c>
      <c r="D625" s="87">
        <v>628.53060931000005</v>
      </c>
      <c r="E625" s="87">
        <v>0</v>
      </c>
      <c r="F625" s="87">
        <v>62.853060929999998</v>
      </c>
      <c r="G625" s="87">
        <v>157.13265233000001</v>
      </c>
      <c r="H625" s="87">
        <v>314.26530466000003</v>
      </c>
      <c r="I625" s="87">
        <v>0</v>
      </c>
      <c r="J625" s="87">
        <v>345.69183512000001</v>
      </c>
      <c r="K625" s="87">
        <v>408.54489604999998</v>
      </c>
      <c r="L625" s="87">
        <v>471.39795698</v>
      </c>
    </row>
    <row r="626" spans="1:12" ht="12.75" customHeight="1" x14ac:dyDescent="0.2">
      <c r="A626" s="86" t="s">
        <v>176</v>
      </c>
      <c r="B626" s="86">
        <v>17</v>
      </c>
      <c r="C626" s="87">
        <v>637.15684805000001</v>
      </c>
      <c r="D626" s="87">
        <v>634.28107468999997</v>
      </c>
      <c r="E626" s="87">
        <v>0</v>
      </c>
      <c r="F626" s="87">
        <v>63.42810747</v>
      </c>
      <c r="G626" s="87">
        <v>158.57026866999999</v>
      </c>
      <c r="H626" s="87">
        <v>317.14053734999999</v>
      </c>
      <c r="I626" s="87">
        <v>0</v>
      </c>
      <c r="J626" s="87">
        <v>348.85459107999998</v>
      </c>
      <c r="K626" s="87">
        <v>412.28269855000002</v>
      </c>
      <c r="L626" s="87">
        <v>475.71080602000001</v>
      </c>
    </row>
    <row r="627" spans="1:12" ht="12.75" customHeight="1" x14ac:dyDescent="0.2">
      <c r="A627" s="86" t="s">
        <v>176</v>
      </c>
      <c r="B627" s="86">
        <v>18</v>
      </c>
      <c r="C627" s="87">
        <v>629.65530517000002</v>
      </c>
      <c r="D627" s="87">
        <v>626.38936716000001</v>
      </c>
      <c r="E627" s="87">
        <v>0</v>
      </c>
      <c r="F627" s="87">
        <v>62.638936719999997</v>
      </c>
      <c r="G627" s="87">
        <v>156.59734179</v>
      </c>
      <c r="H627" s="87">
        <v>313.19468358</v>
      </c>
      <c r="I627" s="87">
        <v>0</v>
      </c>
      <c r="J627" s="87">
        <v>344.51415193999998</v>
      </c>
      <c r="K627" s="87">
        <v>407.15308864999997</v>
      </c>
      <c r="L627" s="87">
        <v>469.79202536999998</v>
      </c>
    </row>
    <row r="628" spans="1:12" ht="12.75" customHeight="1" x14ac:dyDescent="0.2">
      <c r="A628" s="86" t="s">
        <v>176</v>
      </c>
      <c r="B628" s="86">
        <v>19</v>
      </c>
      <c r="C628" s="87">
        <v>634.33281548000002</v>
      </c>
      <c r="D628" s="87">
        <v>631.11168095000005</v>
      </c>
      <c r="E628" s="87">
        <v>0</v>
      </c>
      <c r="F628" s="87">
        <v>63.1111681</v>
      </c>
      <c r="G628" s="87">
        <v>157.77792023999999</v>
      </c>
      <c r="H628" s="87">
        <v>315.55584047999997</v>
      </c>
      <c r="I628" s="87">
        <v>0</v>
      </c>
      <c r="J628" s="87">
        <v>347.11142452000001</v>
      </c>
      <c r="K628" s="87">
        <v>410.22259262</v>
      </c>
      <c r="L628" s="87">
        <v>473.33376070999998</v>
      </c>
    </row>
    <row r="629" spans="1:12" ht="12.75" customHeight="1" x14ac:dyDescent="0.2">
      <c r="A629" s="86" t="s">
        <v>176</v>
      </c>
      <c r="B629" s="86">
        <v>20</v>
      </c>
      <c r="C629" s="87">
        <v>637.38181501999998</v>
      </c>
      <c r="D629" s="87">
        <v>633.79782494999995</v>
      </c>
      <c r="E629" s="87">
        <v>0</v>
      </c>
      <c r="F629" s="87">
        <v>63.379782499999997</v>
      </c>
      <c r="G629" s="87">
        <v>158.44945623999999</v>
      </c>
      <c r="H629" s="87">
        <v>316.89891247999998</v>
      </c>
      <c r="I629" s="87">
        <v>0</v>
      </c>
      <c r="J629" s="87">
        <v>348.58880371999999</v>
      </c>
      <c r="K629" s="87">
        <v>411.96858622000002</v>
      </c>
      <c r="L629" s="87">
        <v>475.34836870999999</v>
      </c>
    </row>
    <row r="630" spans="1:12" ht="12.75" customHeight="1" x14ac:dyDescent="0.2">
      <c r="A630" s="86" t="s">
        <v>176</v>
      </c>
      <c r="B630" s="86">
        <v>21</v>
      </c>
      <c r="C630" s="87">
        <v>671.68755314999999</v>
      </c>
      <c r="D630" s="87">
        <v>666.32627210999999</v>
      </c>
      <c r="E630" s="87">
        <v>0</v>
      </c>
      <c r="F630" s="87">
        <v>66.632627209999995</v>
      </c>
      <c r="G630" s="87">
        <v>166.58156803</v>
      </c>
      <c r="H630" s="87">
        <v>333.16313606</v>
      </c>
      <c r="I630" s="87">
        <v>0</v>
      </c>
      <c r="J630" s="87">
        <v>366.47944966</v>
      </c>
      <c r="K630" s="87">
        <v>433.11207687000001</v>
      </c>
      <c r="L630" s="87">
        <v>499.74470408000002</v>
      </c>
    </row>
    <row r="631" spans="1:12" ht="12.75" customHeight="1" x14ac:dyDescent="0.2">
      <c r="A631" s="86" t="s">
        <v>176</v>
      </c>
      <c r="B631" s="86">
        <v>22</v>
      </c>
      <c r="C631" s="87">
        <v>730.36843875</v>
      </c>
      <c r="D631" s="87">
        <v>724.06391360999999</v>
      </c>
      <c r="E631" s="87">
        <v>0</v>
      </c>
      <c r="F631" s="87">
        <v>72.406391360000001</v>
      </c>
      <c r="G631" s="87">
        <v>181.01597839999999</v>
      </c>
      <c r="H631" s="87">
        <v>362.03195681</v>
      </c>
      <c r="I631" s="87">
        <v>0</v>
      </c>
      <c r="J631" s="87">
        <v>398.23515249000002</v>
      </c>
      <c r="K631" s="87">
        <v>470.64154385000001</v>
      </c>
      <c r="L631" s="87">
        <v>543.04793520999999</v>
      </c>
    </row>
    <row r="632" spans="1:12" ht="12.75" customHeight="1" x14ac:dyDescent="0.2">
      <c r="A632" s="86" t="s">
        <v>176</v>
      </c>
      <c r="B632" s="86">
        <v>23</v>
      </c>
      <c r="C632" s="87">
        <v>789.34106477</v>
      </c>
      <c r="D632" s="87">
        <v>780.92850797999995</v>
      </c>
      <c r="E632" s="87">
        <v>0</v>
      </c>
      <c r="F632" s="87">
        <v>78.092850799999994</v>
      </c>
      <c r="G632" s="87">
        <v>195.23212699999999</v>
      </c>
      <c r="H632" s="87">
        <v>390.46425398999997</v>
      </c>
      <c r="I632" s="87">
        <v>0</v>
      </c>
      <c r="J632" s="87">
        <v>429.51067939000001</v>
      </c>
      <c r="K632" s="87">
        <v>507.60353019000001</v>
      </c>
      <c r="L632" s="87">
        <v>585.69638098999997</v>
      </c>
    </row>
    <row r="633" spans="1:12" ht="12.75" customHeight="1" x14ac:dyDescent="0.2">
      <c r="A633" s="86" t="s">
        <v>176</v>
      </c>
      <c r="B633" s="86">
        <v>24</v>
      </c>
      <c r="C633" s="87">
        <v>831.56635762999997</v>
      </c>
      <c r="D633" s="87">
        <v>822.64047095000001</v>
      </c>
      <c r="E633" s="87">
        <v>0</v>
      </c>
      <c r="F633" s="87">
        <v>82.264047099999999</v>
      </c>
      <c r="G633" s="87">
        <v>205.66011774</v>
      </c>
      <c r="H633" s="87">
        <v>411.32023548000001</v>
      </c>
      <c r="I633" s="87">
        <v>0</v>
      </c>
      <c r="J633" s="87">
        <v>452.45225901999999</v>
      </c>
      <c r="K633" s="87">
        <v>534.71630612000001</v>
      </c>
      <c r="L633" s="87">
        <v>616.98035320999998</v>
      </c>
    </row>
    <row r="634" spans="1:12" ht="12.75" customHeight="1" x14ac:dyDescent="0.2">
      <c r="A634" s="86" t="s">
        <v>177</v>
      </c>
      <c r="B634" s="86">
        <v>1</v>
      </c>
      <c r="C634" s="87">
        <v>824.74368852999999</v>
      </c>
      <c r="D634" s="87">
        <v>815.85122418000003</v>
      </c>
      <c r="E634" s="87">
        <v>0</v>
      </c>
      <c r="F634" s="87">
        <v>81.585122420000005</v>
      </c>
      <c r="G634" s="87">
        <v>203.96280605000001</v>
      </c>
      <c r="H634" s="87">
        <v>407.92561209000002</v>
      </c>
      <c r="I634" s="87">
        <v>0</v>
      </c>
      <c r="J634" s="87">
        <v>448.71817329999999</v>
      </c>
      <c r="K634" s="87">
        <v>530.30329572000005</v>
      </c>
      <c r="L634" s="87">
        <v>611.88841814</v>
      </c>
    </row>
    <row r="635" spans="1:12" ht="12.75" customHeight="1" x14ac:dyDescent="0.2">
      <c r="A635" s="86" t="s">
        <v>177</v>
      </c>
      <c r="B635" s="86">
        <v>2</v>
      </c>
      <c r="C635" s="87">
        <v>869.98352160000002</v>
      </c>
      <c r="D635" s="87">
        <v>860.92672938999999</v>
      </c>
      <c r="E635" s="87">
        <v>0</v>
      </c>
      <c r="F635" s="87">
        <v>86.09267294</v>
      </c>
      <c r="G635" s="87">
        <v>215.23168235</v>
      </c>
      <c r="H635" s="87">
        <v>430.4633647</v>
      </c>
      <c r="I635" s="87">
        <v>0</v>
      </c>
      <c r="J635" s="87">
        <v>473.50970116000002</v>
      </c>
      <c r="K635" s="87">
        <v>559.60237410000002</v>
      </c>
      <c r="L635" s="87">
        <v>645.69504703999996</v>
      </c>
    </row>
    <row r="636" spans="1:12" ht="12.75" customHeight="1" x14ac:dyDescent="0.2">
      <c r="A636" s="86" t="s">
        <v>177</v>
      </c>
      <c r="B636" s="86">
        <v>3</v>
      </c>
      <c r="C636" s="87">
        <v>899.01760633000004</v>
      </c>
      <c r="D636" s="87">
        <v>889.63589447000004</v>
      </c>
      <c r="E636" s="87">
        <v>0</v>
      </c>
      <c r="F636" s="87">
        <v>88.963589450000001</v>
      </c>
      <c r="G636" s="87">
        <v>222.40897362000001</v>
      </c>
      <c r="H636" s="87">
        <v>444.81794724000002</v>
      </c>
      <c r="I636" s="87">
        <v>0</v>
      </c>
      <c r="J636" s="87">
        <v>489.29974196000001</v>
      </c>
      <c r="K636" s="87">
        <v>578.26333140999998</v>
      </c>
      <c r="L636" s="87">
        <v>667.22692085000006</v>
      </c>
    </row>
    <row r="637" spans="1:12" ht="12.75" customHeight="1" x14ac:dyDescent="0.2">
      <c r="A637" s="86" t="s">
        <v>177</v>
      </c>
      <c r="B637" s="86">
        <v>4</v>
      </c>
      <c r="C637" s="87">
        <v>912.12493719999998</v>
      </c>
      <c r="D637" s="87">
        <v>902.31613348999997</v>
      </c>
      <c r="E637" s="87">
        <v>0</v>
      </c>
      <c r="F637" s="87">
        <v>90.231613350000003</v>
      </c>
      <c r="G637" s="87">
        <v>225.57903336999999</v>
      </c>
      <c r="H637" s="87">
        <v>451.15806674999999</v>
      </c>
      <c r="I637" s="87">
        <v>0</v>
      </c>
      <c r="J637" s="87">
        <v>496.27387341999997</v>
      </c>
      <c r="K637" s="87">
        <v>586.50548676999995</v>
      </c>
      <c r="L637" s="87">
        <v>676.73710012000004</v>
      </c>
    </row>
    <row r="638" spans="1:12" ht="12.75" customHeight="1" x14ac:dyDescent="0.2">
      <c r="A638" s="86" t="s">
        <v>177</v>
      </c>
      <c r="B638" s="86">
        <v>5</v>
      </c>
      <c r="C638" s="87">
        <v>917.99441883999998</v>
      </c>
      <c r="D638" s="87">
        <v>908.33842059999995</v>
      </c>
      <c r="E638" s="87">
        <v>0</v>
      </c>
      <c r="F638" s="87">
        <v>90.833842059999995</v>
      </c>
      <c r="G638" s="87">
        <v>227.08460514999999</v>
      </c>
      <c r="H638" s="87">
        <v>454.16921029999997</v>
      </c>
      <c r="I638" s="87">
        <v>0</v>
      </c>
      <c r="J638" s="87">
        <v>499.58613133</v>
      </c>
      <c r="K638" s="87">
        <v>590.41997339</v>
      </c>
      <c r="L638" s="87">
        <v>681.25381545000005</v>
      </c>
    </row>
    <row r="639" spans="1:12" ht="12.75" customHeight="1" x14ac:dyDescent="0.2">
      <c r="A639" s="86" t="s">
        <v>177</v>
      </c>
      <c r="B639" s="86">
        <v>6</v>
      </c>
      <c r="C639" s="87">
        <v>911.42240472000003</v>
      </c>
      <c r="D639" s="87">
        <v>902.05925091999995</v>
      </c>
      <c r="E639" s="87">
        <v>0</v>
      </c>
      <c r="F639" s="87">
        <v>90.205925089999994</v>
      </c>
      <c r="G639" s="87">
        <v>225.51481272999999</v>
      </c>
      <c r="H639" s="87">
        <v>451.02962545999998</v>
      </c>
      <c r="I639" s="87">
        <v>0</v>
      </c>
      <c r="J639" s="87">
        <v>496.13258801000001</v>
      </c>
      <c r="K639" s="87">
        <v>586.3385131</v>
      </c>
      <c r="L639" s="87">
        <v>676.54443819000005</v>
      </c>
    </row>
    <row r="640" spans="1:12" ht="12.75" customHeight="1" x14ac:dyDescent="0.2">
      <c r="A640" s="86" t="s">
        <v>177</v>
      </c>
      <c r="B640" s="86">
        <v>7</v>
      </c>
      <c r="C640" s="87">
        <v>894.05217379999999</v>
      </c>
      <c r="D640" s="87">
        <v>884.67678109999997</v>
      </c>
      <c r="E640" s="87">
        <v>0</v>
      </c>
      <c r="F640" s="87">
        <v>88.467678109999994</v>
      </c>
      <c r="G640" s="87">
        <v>221.16919528</v>
      </c>
      <c r="H640" s="87">
        <v>442.33839054999999</v>
      </c>
      <c r="I640" s="87">
        <v>0</v>
      </c>
      <c r="J640" s="87">
        <v>486.57222961000002</v>
      </c>
      <c r="K640" s="87">
        <v>575.03990771999997</v>
      </c>
      <c r="L640" s="87">
        <v>663.50758583000004</v>
      </c>
    </row>
    <row r="641" spans="1:12" ht="12.75" customHeight="1" x14ac:dyDescent="0.2">
      <c r="A641" s="86" t="s">
        <v>177</v>
      </c>
      <c r="B641" s="86">
        <v>8</v>
      </c>
      <c r="C641" s="87">
        <v>884.11644325999998</v>
      </c>
      <c r="D641" s="87">
        <v>874.49401894000005</v>
      </c>
      <c r="E641" s="87">
        <v>0</v>
      </c>
      <c r="F641" s="87">
        <v>87.449401890000004</v>
      </c>
      <c r="G641" s="87">
        <v>218.62350473999999</v>
      </c>
      <c r="H641" s="87">
        <v>437.24700947000002</v>
      </c>
      <c r="I641" s="87">
        <v>0</v>
      </c>
      <c r="J641" s="87">
        <v>480.97171042000002</v>
      </c>
      <c r="K641" s="87">
        <v>568.42111231000001</v>
      </c>
      <c r="L641" s="87">
        <v>655.87051421000001</v>
      </c>
    </row>
    <row r="642" spans="1:12" ht="12.75" customHeight="1" x14ac:dyDescent="0.2">
      <c r="A642" s="86" t="s">
        <v>177</v>
      </c>
      <c r="B642" s="86">
        <v>9</v>
      </c>
      <c r="C642" s="87">
        <v>811.08271610999998</v>
      </c>
      <c r="D642" s="87">
        <v>801.36293806000003</v>
      </c>
      <c r="E642" s="87">
        <v>0</v>
      </c>
      <c r="F642" s="87">
        <v>80.136293809999998</v>
      </c>
      <c r="G642" s="87">
        <v>200.34073452000001</v>
      </c>
      <c r="H642" s="87">
        <v>400.68146903000002</v>
      </c>
      <c r="I642" s="87">
        <v>0</v>
      </c>
      <c r="J642" s="87">
        <v>440.74961593</v>
      </c>
      <c r="K642" s="87">
        <v>520.88590973999999</v>
      </c>
      <c r="L642" s="87">
        <v>601.02220354999997</v>
      </c>
    </row>
    <row r="643" spans="1:12" ht="12.75" customHeight="1" x14ac:dyDescent="0.2">
      <c r="A643" s="86" t="s">
        <v>177</v>
      </c>
      <c r="B643" s="86">
        <v>10</v>
      </c>
      <c r="C643" s="87">
        <v>744.09208612999998</v>
      </c>
      <c r="D643" s="87">
        <v>735.67921077000005</v>
      </c>
      <c r="E643" s="87">
        <v>0</v>
      </c>
      <c r="F643" s="87">
        <v>73.567921080000005</v>
      </c>
      <c r="G643" s="87">
        <v>183.91980269000001</v>
      </c>
      <c r="H643" s="87">
        <v>367.83960538999997</v>
      </c>
      <c r="I643" s="87">
        <v>0</v>
      </c>
      <c r="J643" s="87">
        <v>404.62356591999998</v>
      </c>
      <c r="K643" s="87">
        <v>478.191487</v>
      </c>
      <c r="L643" s="87">
        <v>551.75940807999996</v>
      </c>
    </row>
    <row r="644" spans="1:12" ht="12.75" customHeight="1" x14ac:dyDescent="0.2">
      <c r="A644" s="86" t="s">
        <v>177</v>
      </c>
      <c r="B644" s="86">
        <v>11</v>
      </c>
      <c r="C644" s="87">
        <v>642.60030848999997</v>
      </c>
      <c r="D644" s="87">
        <v>635.74570821999998</v>
      </c>
      <c r="E644" s="87">
        <v>0</v>
      </c>
      <c r="F644" s="87">
        <v>63.574570819999998</v>
      </c>
      <c r="G644" s="87">
        <v>158.93642706</v>
      </c>
      <c r="H644" s="87">
        <v>317.87285410999999</v>
      </c>
      <c r="I644" s="87">
        <v>0</v>
      </c>
      <c r="J644" s="87">
        <v>349.66013951999997</v>
      </c>
      <c r="K644" s="87">
        <v>413.23471033999999</v>
      </c>
      <c r="L644" s="87">
        <v>476.80928117000002</v>
      </c>
    </row>
    <row r="645" spans="1:12" ht="12.75" customHeight="1" x14ac:dyDescent="0.2">
      <c r="A645" s="86" t="s">
        <v>177</v>
      </c>
      <c r="B645" s="86">
        <v>12</v>
      </c>
      <c r="C645" s="87">
        <v>609.63190855000005</v>
      </c>
      <c r="D645" s="87">
        <v>603.02856196000005</v>
      </c>
      <c r="E645" s="87">
        <v>0</v>
      </c>
      <c r="F645" s="87">
        <v>60.302856200000001</v>
      </c>
      <c r="G645" s="87">
        <v>150.75714049000001</v>
      </c>
      <c r="H645" s="87">
        <v>301.51428098000002</v>
      </c>
      <c r="I645" s="87">
        <v>0</v>
      </c>
      <c r="J645" s="87">
        <v>331.66570908</v>
      </c>
      <c r="K645" s="87">
        <v>391.96856527</v>
      </c>
      <c r="L645" s="87">
        <v>452.27142147000001</v>
      </c>
    </row>
    <row r="646" spans="1:12" ht="12.75" customHeight="1" x14ac:dyDescent="0.2">
      <c r="A646" s="86" t="s">
        <v>177</v>
      </c>
      <c r="B646" s="86">
        <v>13</v>
      </c>
      <c r="C646" s="87">
        <v>616.54896804999998</v>
      </c>
      <c r="D646" s="87">
        <v>610.10465010999997</v>
      </c>
      <c r="E646" s="87">
        <v>0</v>
      </c>
      <c r="F646" s="87">
        <v>61.010465009999997</v>
      </c>
      <c r="G646" s="87">
        <v>152.52616252999999</v>
      </c>
      <c r="H646" s="87">
        <v>305.05232505999999</v>
      </c>
      <c r="I646" s="87">
        <v>0</v>
      </c>
      <c r="J646" s="87">
        <v>335.55755756000002</v>
      </c>
      <c r="K646" s="87">
        <v>396.56802256999998</v>
      </c>
      <c r="L646" s="87">
        <v>457.57848758</v>
      </c>
    </row>
    <row r="647" spans="1:12" ht="12.75" customHeight="1" x14ac:dyDescent="0.2">
      <c r="A647" s="86" t="s">
        <v>177</v>
      </c>
      <c r="B647" s="86">
        <v>14</v>
      </c>
      <c r="C647" s="87">
        <v>612.68413983000005</v>
      </c>
      <c r="D647" s="87">
        <v>607.58067215000005</v>
      </c>
      <c r="E647" s="87">
        <v>0</v>
      </c>
      <c r="F647" s="87">
        <v>60.758067220000001</v>
      </c>
      <c r="G647" s="87">
        <v>151.89516803999999</v>
      </c>
      <c r="H647" s="87">
        <v>303.79033607999997</v>
      </c>
      <c r="I647" s="87">
        <v>0</v>
      </c>
      <c r="J647" s="87">
        <v>334.16936967999999</v>
      </c>
      <c r="K647" s="87">
        <v>394.92743689999998</v>
      </c>
      <c r="L647" s="87">
        <v>455.68550411000001</v>
      </c>
    </row>
    <row r="648" spans="1:12" ht="12.75" customHeight="1" x14ac:dyDescent="0.2">
      <c r="A648" s="86" t="s">
        <v>177</v>
      </c>
      <c r="B648" s="86">
        <v>15</v>
      </c>
      <c r="C648" s="87">
        <v>615.19507870999996</v>
      </c>
      <c r="D648" s="87">
        <v>611.41330272000005</v>
      </c>
      <c r="E648" s="87">
        <v>0</v>
      </c>
      <c r="F648" s="87">
        <v>61.141330269999997</v>
      </c>
      <c r="G648" s="87">
        <v>152.85332568000001</v>
      </c>
      <c r="H648" s="87">
        <v>305.70665136000002</v>
      </c>
      <c r="I648" s="87">
        <v>0</v>
      </c>
      <c r="J648" s="87">
        <v>336.27731649999998</v>
      </c>
      <c r="K648" s="87">
        <v>397.41864677000001</v>
      </c>
      <c r="L648" s="87">
        <v>458.55997703999998</v>
      </c>
    </row>
    <row r="649" spans="1:12" ht="12.75" customHeight="1" x14ac:dyDescent="0.2">
      <c r="A649" s="86" t="s">
        <v>177</v>
      </c>
      <c r="B649" s="86">
        <v>16</v>
      </c>
      <c r="C649" s="87">
        <v>618.17175644999998</v>
      </c>
      <c r="D649" s="87">
        <v>614.66133878000005</v>
      </c>
      <c r="E649" s="87">
        <v>0</v>
      </c>
      <c r="F649" s="87">
        <v>61.466133880000001</v>
      </c>
      <c r="G649" s="87">
        <v>153.66533469999999</v>
      </c>
      <c r="H649" s="87">
        <v>307.33066939000003</v>
      </c>
      <c r="I649" s="87">
        <v>0</v>
      </c>
      <c r="J649" s="87">
        <v>338.06373632999998</v>
      </c>
      <c r="K649" s="87">
        <v>399.52987021000001</v>
      </c>
      <c r="L649" s="87">
        <v>460.99600408999999</v>
      </c>
    </row>
    <row r="650" spans="1:12" ht="12.75" customHeight="1" x14ac:dyDescent="0.2">
      <c r="A650" s="86" t="s">
        <v>177</v>
      </c>
      <c r="B650" s="86">
        <v>17</v>
      </c>
      <c r="C650" s="87">
        <v>620.16449962000002</v>
      </c>
      <c r="D650" s="87">
        <v>616.77533656000003</v>
      </c>
      <c r="E650" s="87">
        <v>0</v>
      </c>
      <c r="F650" s="87">
        <v>61.677533660000002</v>
      </c>
      <c r="G650" s="87">
        <v>154.19383414000001</v>
      </c>
      <c r="H650" s="87">
        <v>308.38766828000001</v>
      </c>
      <c r="I650" s="87">
        <v>0</v>
      </c>
      <c r="J650" s="87">
        <v>339.22643511000001</v>
      </c>
      <c r="K650" s="87">
        <v>400.90396876</v>
      </c>
      <c r="L650" s="87">
        <v>462.58150241999999</v>
      </c>
    </row>
    <row r="651" spans="1:12" ht="12.75" customHeight="1" x14ac:dyDescent="0.2">
      <c r="A651" s="86" t="s">
        <v>177</v>
      </c>
      <c r="B651" s="86">
        <v>18</v>
      </c>
      <c r="C651" s="87">
        <v>608.27123846999996</v>
      </c>
      <c r="D651" s="87">
        <v>604.80474176999996</v>
      </c>
      <c r="E651" s="87">
        <v>0</v>
      </c>
      <c r="F651" s="87">
        <v>60.480474180000002</v>
      </c>
      <c r="G651" s="87">
        <v>151.20118543999999</v>
      </c>
      <c r="H651" s="87">
        <v>302.40237088999999</v>
      </c>
      <c r="I651" s="87">
        <v>0</v>
      </c>
      <c r="J651" s="87">
        <v>332.64260796999997</v>
      </c>
      <c r="K651" s="87">
        <v>393.12308215000002</v>
      </c>
      <c r="L651" s="87">
        <v>453.60355633</v>
      </c>
    </row>
    <row r="652" spans="1:12" ht="12.75" customHeight="1" x14ac:dyDescent="0.2">
      <c r="A652" s="86" t="s">
        <v>177</v>
      </c>
      <c r="B652" s="86">
        <v>19</v>
      </c>
      <c r="C652" s="87">
        <v>613.19315476999998</v>
      </c>
      <c r="D652" s="87">
        <v>609.52549388</v>
      </c>
      <c r="E652" s="87">
        <v>0</v>
      </c>
      <c r="F652" s="87">
        <v>60.952549390000001</v>
      </c>
      <c r="G652" s="87">
        <v>152.38137347</v>
      </c>
      <c r="H652" s="87">
        <v>304.76274694</v>
      </c>
      <c r="I652" s="87">
        <v>0</v>
      </c>
      <c r="J652" s="87">
        <v>335.23902163000002</v>
      </c>
      <c r="K652" s="87">
        <v>396.19157102000003</v>
      </c>
      <c r="L652" s="87">
        <v>457.14412041000003</v>
      </c>
    </row>
    <row r="653" spans="1:12" ht="12.75" customHeight="1" x14ac:dyDescent="0.2">
      <c r="A653" s="86" t="s">
        <v>177</v>
      </c>
      <c r="B653" s="86">
        <v>20</v>
      </c>
      <c r="C653" s="87">
        <v>620.18493274000002</v>
      </c>
      <c r="D653" s="87">
        <v>616.19088174000001</v>
      </c>
      <c r="E653" s="87">
        <v>0</v>
      </c>
      <c r="F653" s="87">
        <v>61.619088169999998</v>
      </c>
      <c r="G653" s="87">
        <v>154.04772044000001</v>
      </c>
      <c r="H653" s="87">
        <v>308.09544087</v>
      </c>
      <c r="I653" s="87">
        <v>0</v>
      </c>
      <c r="J653" s="87">
        <v>338.90498495999998</v>
      </c>
      <c r="K653" s="87">
        <v>400.52407312999998</v>
      </c>
      <c r="L653" s="87">
        <v>462.14316130999998</v>
      </c>
    </row>
    <row r="654" spans="1:12" ht="12.75" customHeight="1" x14ac:dyDescent="0.2">
      <c r="A654" s="86" t="s">
        <v>177</v>
      </c>
      <c r="B654" s="86">
        <v>21</v>
      </c>
      <c r="C654" s="87">
        <v>642.17802191999999</v>
      </c>
      <c r="D654" s="87">
        <v>637.67525379999995</v>
      </c>
      <c r="E654" s="87">
        <v>0</v>
      </c>
      <c r="F654" s="87">
        <v>63.767525380000002</v>
      </c>
      <c r="G654" s="87">
        <v>159.41881344999999</v>
      </c>
      <c r="H654" s="87">
        <v>318.83762689999998</v>
      </c>
      <c r="I654" s="87">
        <v>0</v>
      </c>
      <c r="J654" s="87">
        <v>350.72138959</v>
      </c>
      <c r="K654" s="87">
        <v>414.48891497</v>
      </c>
      <c r="L654" s="87">
        <v>478.25644034999999</v>
      </c>
    </row>
    <row r="655" spans="1:12" ht="12.75" customHeight="1" x14ac:dyDescent="0.2">
      <c r="A655" s="86" t="s">
        <v>177</v>
      </c>
      <c r="B655" s="86">
        <v>22</v>
      </c>
      <c r="C655" s="87">
        <v>736.81798632000005</v>
      </c>
      <c r="D655" s="87">
        <v>731.98792430000003</v>
      </c>
      <c r="E655" s="87">
        <v>0</v>
      </c>
      <c r="F655" s="87">
        <v>73.198792429999997</v>
      </c>
      <c r="G655" s="87">
        <v>182.99698108000001</v>
      </c>
      <c r="H655" s="87">
        <v>365.99396215000002</v>
      </c>
      <c r="I655" s="87">
        <v>0</v>
      </c>
      <c r="J655" s="87">
        <v>402.59335836999998</v>
      </c>
      <c r="K655" s="87">
        <v>475.7921508</v>
      </c>
      <c r="L655" s="87">
        <v>548.99094322999997</v>
      </c>
    </row>
    <row r="656" spans="1:12" ht="12.75" customHeight="1" x14ac:dyDescent="0.2">
      <c r="A656" s="86" t="s">
        <v>177</v>
      </c>
      <c r="B656" s="86">
        <v>23</v>
      </c>
      <c r="C656" s="87">
        <v>771.09895009000002</v>
      </c>
      <c r="D656" s="87">
        <v>766.12490894999996</v>
      </c>
      <c r="E656" s="87">
        <v>0</v>
      </c>
      <c r="F656" s="87">
        <v>76.612490899999997</v>
      </c>
      <c r="G656" s="87">
        <v>191.53122723999999</v>
      </c>
      <c r="H656" s="87">
        <v>383.06245447999999</v>
      </c>
      <c r="I656" s="87">
        <v>0</v>
      </c>
      <c r="J656" s="87">
        <v>421.36869991999998</v>
      </c>
      <c r="K656" s="87">
        <v>497.98119081999999</v>
      </c>
      <c r="L656" s="87">
        <v>574.59368171000006</v>
      </c>
    </row>
    <row r="657" spans="1:12" ht="12.75" customHeight="1" x14ac:dyDescent="0.2">
      <c r="A657" s="86" t="s">
        <v>177</v>
      </c>
      <c r="B657" s="86">
        <v>24</v>
      </c>
      <c r="C657" s="87">
        <v>812.46196565000002</v>
      </c>
      <c r="D657" s="87">
        <v>807.21087739999996</v>
      </c>
      <c r="E657" s="87">
        <v>0</v>
      </c>
      <c r="F657" s="87">
        <v>80.721087740000002</v>
      </c>
      <c r="G657" s="87">
        <v>201.80271934999999</v>
      </c>
      <c r="H657" s="87">
        <v>403.60543869999998</v>
      </c>
      <c r="I657" s="87">
        <v>0</v>
      </c>
      <c r="J657" s="87">
        <v>443.96598256999999</v>
      </c>
      <c r="K657" s="87">
        <v>524.68707030999997</v>
      </c>
      <c r="L657" s="87">
        <v>605.40815805</v>
      </c>
    </row>
    <row r="658" spans="1:12" ht="12.75" customHeight="1" x14ac:dyDescent="0.2">
      <c r="A658" s="86" t="s">
        <v>178</v>
      </c>
      <c r="B658" s="86">
        <v>1</v>
      </c>
      <c r="C658" s="87">
        <v>879.55414203999999</v>
      </c>
      <c r="D658" s="87">
        <v>873.72591194999995</v>
      </c>
      <c r="E658" s="87">
        <v>0</v>
      </c>
      <c r="F658" s="87">
        <v>87.372591200000002</v>
      </c>
      <c r="G658" s="87">
        <v>218.43147798999999</v>
      </c>
      <c r="H658" s="87">
        <v>436.86295597999998</v>
      </c>
      <c r="I658" s="87">
        <v>0</v>
      </c>
      <c r="J658" s="87">
        <v>480.54925157000002</v>
      </c>
      <c r="K658" s="87">
        <v>567.92184277000001</v>
      </c>
      <c r="L658" s="87">
        <v>655.29443395999999</v>
      </c>
    </row>
    <row r="659" spans="1:12" ht="12.75" customHeight="1" x14ac:dyDescent="0.2">
      <c r="A659" s="86" t="s">
        <v>178</v>
      </c>
      <c r="B659" s="86">
        <v>2</v>
      </c>
      <c r="C659" s="87">
        <v>888.51661730000001</v>
      </c>
      <c r="D659" s="87">
        <v>882.59621601000003</v>
      </c>
      <c r="E659" s="87">
        <v>0</v>
      </c>
      <c r="F659" s="87">
        <v>88.259621600000003</v>
      </c>
      <c r="G659" s="87">
        <v>220.64905400000001</v>
      </c>
      <c r="H659" s="87">
        <v>441.29810801000002</v>
      </c>
      <c r="I659" s="87">
        <v>0</v>
      </c>
      <c r="J659" s="87">
        <v>485.42791880999999</v>
      </c>
      <c r="K659" s="87">
        <v>573.68754041</v>
      </c>
      <c r="L659" s="87">
        <v>661.94716201000006</v>
      </c>
    </row>
    <row r="660" spans="1:12" ht="12.75" customHeight="1" x14ac:dyDescent="0.2">
      <c r="A660" s="86" t="s">
        <v>178</v>
      </c>
      <c r="B660" s="86">
        <v>3</v>
      </c>
      <c r="C660" s="87">
        <v>915.96670922999999</v>
      </c>
      <c r="D660" s="87">
        <v>910.06417284999998</v>
      </c>
      <c r="E660" s="87">
        <v>0</v>
      </c>
      <c r="F660" s="87">
        <v>91.006417290000002</v>
      </c>
      <c r="G660" s="87">
        <v>227.51604320999999</v>
      </c>
      <c r="H660" s="87">
        <v>455.03208642999999</v>
      </c>
      <c r="I660" s="87">
        <v>0</v>
      </c>
      <c r="J660" s="87">
        <v>500.53529507000002</v>
      </c>
      <c r="K660" s="87">
        <v>591.54171235000001</v>
      </c>
      <c r="L660" s="87">
        <v>682.54812963999996</v>
      </c>
    </row>
    <row r="661" spans="1:12" ht="12.75" customHeight="1" x14ac:dyDescent="0.2">
      <c r="A661" s="86" t="s">
        <v>178</v>
      </c>
      <c r="B661" s="86">
        <v>4</v>
      </c>
      <c r="C661" s="87">
        <v>938.61588598000003</v>
      </c>
      <c r="D661" s="87">
        <v>932.19971983000005</v>
      </c>
      <c r="E661" s="87">
        <v>0</v>
      </c>
      <c r="F661" s="87">
        <v>93.219971979999997</v>
      </c>
      <c r="G661" s="87">
        <v>233.04992995999999</v>
      </c>
      <c r="H661" s="87">
        <v>466.09985991999997</v>
      </c>
      <c r="I661" s="87">
        <v>0</v>
      </c>
      <c r="J661" s="87">
        <v>512.70984591000001</v>
      </c>
      <c r="K661" s="87">
        <v>605.92981788999998</v>
      </c>
      <c r="L661" s="87">
        <v>699.14978986999995</v>
      </c>
    </row>
    <row r="662" spans="1:12" ht="12.75" customHeight="1" x14ac:dyDescent="0.2">
      <c r="A662" s="86" t="s">
        <v>178</v>
      </c>
      <c r="B662" s="86">
        <v>5</v>
      </c>
      <c r="C662" s="87">
        <v>950.83644948000006</v>
      </c>
      <c r="D662" s="87">
        <v>943.03224340999998</v>
      </c>
      <c r="E662" s="87">
        <v>0</v>
      </c>
      <c r="F662" s="87">
        <v>94.30322434</v>
      </c>
      <c r="G662" s="87">
        <v>235.75806084999999</v>
      </c>
      <c r="H662" s="87">
        <v>471.51612170999999</v>
      </c>
      <c r="I662" s="87">
        <v>0</v>
      </c>
      <c r="J662" s="87">
        <v>518.66773388000001</v>
      </c>
      <c r="K662" s="87">
        <v>612.97095822000006</v>
      </c>
      <c r="L662" s="87">
        <v>707.27418255999999</v>
      </c>
    </row>
    <row r="663" spans="1:12" ht="12.75" customHeight="1" x14ac:dyDescent="0.2">
      <c r="A663" s="86" t="s">
        <v>178</v>
      </c>
      <c r="B663" s="86">
        <v>6</v>
      </c>
      <c r="C663" s="87">
        <v>949.57247655000003</v>
      </c>
      <c r="D663" s="87">
        <v>941.45740683999998</v>
      </c>
      <c r="E663" s="87">
        <v>0</v>
      </c>
      <c r="F663" s="87">
        <v>94.145740680000003</v>
      </c>
      <c r="G663" s="87">
        <v>235.36435170999999</v>
      </c>
      <c r="H663" s="87">
        <v>470.72870341999999</v>
      </c>
      <c r="I663" s="87">
        <v>0</v>
      </c>
      <c r="J663" s="87">
        <v>517.80157376</v>
      </c>
      <c r="K663" s="87">
        <v>611.94731445000002</v>
      </c>
      <c r="L663" s="87">
        <v>706.09305513000004</v>
      </c>
    </row>
    <row r="664" spans="1:12" ht="12.75" customHeight="1" x14ac:dyDescent="0.2">
      <c r="A664" s="86" t="s">
        <v>178</v>
      </c>
      <c r="B664" s="86">
        <v>7</v>
      </c>
      <c r="C664" s="87">
        <v>920.91992438</v>
      </c>
      <c r="D664" s="87">
        <v>913.06218374000002</v>
      </c>
      <c r="E664" s="87">
        <v>0</v>
      </c>
      <c r="F664" s="87">
        <v>91.306218369999996</v>
      </c>
      <c r="G664" s="87">
        <v>228.26554594000001</v>
      </c>
      <c r="H664" s="87">
        <v>456.53109187000001</v>
      </c>
      <c r="I664" s="87">
        <v>0</v>
      </c>
      <c r="J664" s="87">
        <v>502.18420106000002</v>
      </c>
      <c r="K664" s="87">
        <v>593.49041942999997</v>
      </c>
      <c r="L664" s="87">
        <v>684.79663780999999</v>
      </c>
    </row>
    <row r="665" spans="1:12" ht="12.75" customHeight="1" x14ac:dyDescent="0.2">
      <c r="A665" s="86" t="s">
        <v>178</v>
      </c>
      <c r="B665" s="86">
        <v>8</v>
      </c>
      <c r="C665" s="87">
        <v>893.34686482999996</v>
      </c>
      <c r="D665" s="87">
        <v>884.97896744000002</v>
      </c>
      <c r="E665" s="87">
        <v>0</v>
      </c>
      <c r="F665" s="87">
        <v>88.497896740000002</v>
      </c>
      <c r="G665" s="87">
        <v>221.24474186</v>
      </c>
      <c r="H665" s="87">
        <v>442.48948372000001</v>
      </c>
      <c r="I665" s="87">
        <v>0</v>
      </c>
      <c r="J665" s="87">
        <v>486.73843209</v>
      </c>
      <c r="K665" s="87">
        <v>575.23632884000006</v>
      </c>
      <c r="L665" s="87">
        <v>663.73422558000004</v>
      </c>
    </row>
    <row r="666" spans="1:12" ht="12.75" customHeight="1" x14ac:dyDescent="0.2">
      <c r="A666" s="86" t="s">
        <v>178</v>
      </c>
      <c r="B666" s="86">
        <v>9</v>
      </c>
      <c r="C666" s="87">
        <v>827.92456933000005</v>
      </c>
      <c r="D666" s="87">
        <v>819.89569581000001</v>
      </c>
      <c r="E666" s="87">
        <v>0</v>
      </c>
      <c r="F666" s="87">
        <v>81.989569579999994</v>
      </c>
      <c r="G666" s="87">
        <v>204.97392395</v>
      </c>
      <c r="H666" s="87">
        <v>409.94784791000001</v>
      </c>
      <c r="I666" s="87">
        <v>0</v>
      </c>
      <c r="J666" s="87">
        <v>450.94263269999999</v>
      </c>
      <c r="K666" s="87">
        <v>532.93220227999996</v>
      </c>
      <c r="L666" s="87">
        <v>614.92177186000004</v>
      </c>
    </row>
    <row r="667" spans="1:12" ht="12.75" customHeight="1" x14ac:dyDescent="0.2">
      <c r="A667" s="86" t="s">
        <v>178</v>
      </c>
      <c r="B667" s="86">
        <v>10</v>
      </c>
      <c r="C667" s="87">
        <v>747.69325383</v>
      </c>
      <c r="D667" s="87">
        <v>738.44171620999998</v>
      </c>
      <c r="E667" s="87">
        <v>0</v>
      </c>
      <c r="F667" s="87">
        <v>73.844171619999997</v>
      </c>
      <c r="G667" s="87">
        <v>184.61042904999999</v>
      </c>
      <c r="H667" s="87">
        <v>369.22085810999999</v>
      </c>
      <c r="I667" s="87">
        <v>0</v>
      </c>
      <c r="J667" s="87">
        <v>406.14294391999999</v>
      </c>
      <c r="K667" s="87">
        <v>479.98711553999999</v>
      </c>
      <c r="L667" s="87">
        <v>553.83128715999999</v>
      </c>
    </row>
    <row r="668" spans="1:12" ht="12.75" customHeight="1" x14ac:dyDescent="0.2">
      <c r="A668" s="86" t="s">
        <v>178</v>
      </c>
      <c r="B668" s="86">
        <v>11</v>
      </c>
      <c r="C668" s="87">
        <v>636.52502231999995</v>
      </c>
      <c r="D668" s="87">
        <v>629.15545715999997</v>
      </c>
      <c r="E668" s="87">
        <v>0</v>
      </c>
      <c r="F668" s="87">
        <v>62.915545719999997</v>
      </c>
      <c r="G668" s="87">
        <v>157.28886428999999</v>
      </c>
      <c r="H668" s="87">
        <v>314.57772857999998</v>
      </c>
      <c r="I668" s="87">
        <v>0</v>
      </c>
      <c r="J668" s="87">
        <v>346.03550144000002</v>
      </c>
      <c r="K668" s="87">
        <v>408.95104715000002</v>
      </c>
      <c r="L668" s="87">
        <v>471.86659286999998</v>
      </c>
    </row>
    <row r="669" spans="1:12" ht="12.75" customHeight="1" x14ac:dyDescent="0.2">
      <c r="A669" s="86" t="s">
        <v>178</v>
      </c>
      <c r="B669" s="86">
        <v>12</v>
      </c>
      <c r="C669" s="87">
        <v>612.97014261000004</v>
      </c>
      <c r="D669" s="87">
        <v>605.40522240999996</v>
      </c>
      <c r="E669" s="87">
        <v>0</v>
      </c>
      <c r="F669" s="87">
        <v>60.540522240000001</v>
      </c>
      <c r="G669" s="87">
        <v>151.35130559999999</v>
      </c>
      <c r="H669" s="87">
        <v>302.70261120999999</v>
      </c>
      <c r="I669" s="87">
        <v>0</v>
      </c>
      <c r="J669" s="87">
        <v>332.97287232999997</v>
      </c>
      <c r="K669" s="87">
        <v>393.51339457</v>
      </c>
      <c r="L669" s="87">
        <v>454.05391680999998</v>
      </c>
    </row>
    <row r="670" spans="1:12" ht="12.75" customHeight="1" x14ac:dyDescent="0.2">
      <c r="A670" s="86" t="s">
        <v>178</v>
      </c>
      <c r="B670" s="86">
        <v>13</v>
      </c>
      <c r="C670" s="87">
        <v>610.24273413000003</v>
      </c>
      <c r="D670" s="87">
        <v>603.03589606000003</v>
      </c>
      <c r="E670" s="87">
        <v>0</v>
      </c>
      <c r="F670" s="87">
        <v>60.303589610000003</v>
      </c>
      <c r="G670" s="87">
        <v>150.75897402000001</v>
      </c>
      <c r="H670" s="87">
        <v>301.51794803000001</v>
      </c>
      <c r="I670" s="87">
        <v>0</v>
      </c>
      <c r="J670" s="87">
        <v>331.66974283000002</v>
      </c>
      <c r="K670" s="87">
        <v>391.97333243999998</v>
      </c>
      <c r="L670" s="87">
        <v>452.27692205</v>
      </c>
    </row>
    <row r="671" spans="1:12" ht="12.75" customHeight="1" x14ac:dyDescent="0.2">
      <c r="A671" s="86" t="s">
        <v>178</v>
      </c>
      <c r="B671" s="86">
        <v>14</v>
      </c>
      <c r="C671" s="87">
        <v>607.71114321000005</v>
      </c>
      <c r="D671" s="87">
        <v>600.62571576000005</v>
      </c>
      <c r="E671" s="87">
        <v>0</v>
      </c>
      <c r="F671" s="87">
        <v>60.062571579999997</v>
      </c>
      <c r="G671" s="87">
        <v>150.15642894000001</v>
      </c>
      <c r="H671" s="87">
        <v>300.31285788000002</v>
      </c>
      <c r="I671" s="87">
        <v>0</v>
      </c>
      <c r="J671" s="87">
        <v>330.34414366999999</v>
      </c>
      <c r="K671" s="87">
        <v>390.40671523999998</v>
      </c>
      <c r="L671" s="87">
        <v>450.46928681999998</v>
      </c>
    </row>
    <row r="672" spans="1:12" ht="12.75" customHeight="1" x14ac:dyDescent="0.2">
      <c r="A672" s="86" t="s">
        <v>178</v>
      </c>
      <c r="B672" s="86">
        <v>15</v>
      </c>
      <c r="C672" s="87">
        <v>620.73412818999998</v>
      </c>
      <c r="D672" s="87">
        <v>613.69926052000005</v>
      </c>
      <c r="E672" s="87">
        <v>0</v>
      </c>
      <c r="F672" s="87">
        <v>61.369926049999997</v>
      </c>
      <c r="G672" s="87">
        <v>153.42481513000001</v>
      </c>
      <c r="H672" s="87">
        <v>306.84963026000003</v>
      </c>
      <c r="I672" s="87">
        <v>0</v>
      </c>
      <c r="J672" s="87">
        <v>337.53459328999998</v>
      </c>
      <c r="K672" s="87">
        <v>398.90451933999998</v>
      </c>
      <c r="L672" s="87">
        <v>460.27444538999998</v>
      </c>
    </row>
    <row r="673" spans="1:12" ht="12.75" customHeight="1" x14ac:dyDescent="0.2">
      <c r="A673" s="86" t="s">
        <v>178</v>
      </c>
      <c r="B673" s="86">
        <v>16</v>
      </c>
      <c r="C673" s="87">
        <v>619.10398851000002</v>
      </c>
      <c r="D673" s="87">
        <v>611.84749159</v>
      </c>
      <c r="E673" s="87">
        <v>0</v>
      </c>
      <c r="F673" s="87">
        <v>61.184749160000003</v>
      </c>
      <c r="G673" s="87">
        <v>152.9618729</v>
      </c>
      <c r="H673" s="87">
        <v>305.92374580000001</v>
      </c>
      <c r="I673" s="87">
        <v>0</v>
      </c>
      <c r="J673" s="87">
        <v>336.51612037000001</v>
      </c>
      <c r="K673" s="87">
        <v>397.70086952999998</v>
      </c>
      <c r="L673" s="87">
        <v>458.88561869</v>
      </c>
    </row>
    <row r="674" spans="1:12" ht="12.75" customHeight="1" x14ac:dyDescent="0.2">
      <c r="A674" s="86" t="s">
        <v>178</v>
      </c>
      <c r="B674" s="86">
        <v>17</v>
      </c>
      <c r="C674" s="87">
        <v>618.92923624000002</v>
      </c>
      <c r="D674" s="87">
        <v>611.02640767000003</v>
      </c>
      <c r="E674" s="87">
        <v>0</v>
      </c>
      <c r="F674" s="87">
        <v>61.102640770000001</v>
      </c>
      <c r="G674" s="87">
        <v>152.75660192000001</v>
      </c>
      <c r="H674" s="87">
        <v>305.51320384000002</v>
      </c>
      <c r="I674" s="87">
        <v>0</v>
      </c>
      <c r="J674" s="87">
        <v>336.06452422000001</v>
      </c>
      <c r="K674" s="87">
        <v>397.16716499</v>
      </c>
      <c r="L674" s="87">
        <v>458.26980574999999</v>
      </c>
    </row>
    <row r="675" spans="1:12" ht="12.75" customHeight="1" x14ac:dyDescent="0.2">
      <c r="A675" s="86" t="s">
        <v>178</v>
      </c>
      <c r="B675" s="86">
        <v>18</v>
      </c>
      <c r="C675" s="87">
        <v>617.12128107000001</v>
      </c>
      <c r="D675" s="87">
        <v>610.65705644000002</v>
      </c>
      <c r="E675" s="87">
        <v>0</v>
      </c>
      <c r="F675" s="87">
        <v>61.065705639999997</v>
      </c>
      <c r="G675" s="87">
        <v>152.66426411</v>
      </c>
      <c r="H675" s="87">
        <v>305.32852822000001</v>
      </c>
      <c r="I675" s="87">
        <v>0</v>
      </c>
      <c r="J675" s="87">
        <v>335.86138104000003</v>
      </c>
      <c r="K675" s="87">
        <v>396.92708669000001</v>
      </c>
      <c r="L675" s="87">
        <v>457.99279232999999</v>
      </c>
    </row>
    <row r="676" spans="1:12" ht="12.75" customHeight="1" x14ac:dyDescent="0.2">
      <c r="A676" s="86" t="s">
        <v>178</v>
      </c>
      <c r="B676" s="86">
        <v>19</v>
      </c>
      <c r="C676" s="87">
        <v>615.00756590000003</v>
      </c>
      <c r="D676" s="87">
        <v>610.36939429999995</v>
      </c>
      <c r="E676" s="87">
        <v>0</v>
      </c>
      <c r="F676" s="87">
        <v>61.036939429999997</v>
      </c>
      <c r="G676" s="87">
        <v>152.59234857999999</v>
      </c>
      <c r="H676" s="87">
        <v>305.18469714999998</v>
      </c>
      <c r="I676" s="87">
        <v>0</v>
      </c>
      <c r="J676" s="87">
        <v>335.70316687000002</v>
      </c>
      <c r="K676" s="87">
        <v>396.74010629999998</v>
      </c>
      <c r="L676" s="87">
        <v>457.77704573</v>
      </c>
    </row>
    <row r="677" spans="1:12" ht="12.75" customHeight="1" x14ac:dyDescent="0.2">
      <c r="A677" s="86" t="s">
        <v>178</v>
      </c>
      <c r="B677" s="86">
        <v>20</v>
      </c>
      <c r="C677" s="87">
        <v>609.49393520000001</v>
      </c>
      <c r="D677" s="87">
        <v>605.95264242999997</v>
      </c>
      <c r="E677" s="87">
        <v>0</v>
      </c>
      <c r="F677" s="87">
        <v>60.595264239999999</v>
      </c>
      <c r="G677" s="87">
        <v>151.48816060999999</v>
      </c>
      <c r="H677" s="87">
        <v>302.97632121999999</v>
      </c>
      <c r="I677" s="87">
        <v>0</v>
      </c>
      <c r="J677" s="87">
        <v>333.27395333999999</v>
      </c>
      <c r="K677" s="87">
        <v>393.86921758</v>
      </c>
      <c r="L677" s="87">
        <v>454.46448182</v>
      </c>
    </row>
    <row r="678" spans="1:12" ht="12.75" customHeight="1" x14ac:dyDescent="0.2">
      <c r="A678" s="86" t="s">
        <v>178</v>
      </c>
      <c r="B678" s="86">
        <v>21</v>
      </c>
      <c r="C678" s="87">
        <v>608.32267329000001</v>
      </c>
      <c r="D678" s="87">
        <v>604.79548328999999</v>
      </c>
      <c r="E678" s="87">
        <v>0</v>
      </c>
      <c r="F678" s="87">
        <v>60.47954833</v>
      </c>
      <c r="G678" s="87">
        <v>151.19887082</v>
      </c>
      <c r="H678" s="87">
        <v>302.39774165</v>
      </c>
      <c r="I678" s="87">
        <v>0</v>
      </c>
      <c r="J678" s="87">
        <v>332.63751581000002</v>
      </c>
      <c r="K678" s="87">
        <v>393.11706414000002</v>
      </c>
      <c r="L678" s="87">
        <v>453.59661247000003</v>
      </c>
    </row>
    <row r="679" spans="1:12" ht="12.75" customHeight="1" x14ac:dyDescent="0.2">
      <c r="A679" s="86" t="s">
        <v>178</v>
      </c>
      <c r="B679" s="86">
        <v>22</v>
      </c>
      <c r="C679" s="87">
        <v>654.00450389000002</v>
      </c>
      <c r="D679" s="87">
        <v>650.66515605999996</v>
      </c>
      <c r="E679" s="87">
        <v>0</v>
      </c>
      <c r="F679" s="87">
        <v>65.066515609999996</v>
      </c>
      <c r="G679" s="87">
        <v>162.66628901999999</v>
      </c>
      <c r="H679" s="87">
        <v>325.33257802999998</v>
      </c>
      <c r="I679" s="87">
        <v>0</v>
      </c>
      <c r="J679" s="87">
        <v>357.86583582999998</v>
      </c>
      <c r="K679" s="87">
        <v>422.93235143999999</v>
      </c>
      <c r="L679" s="87">
        <v>487.99886705</v>
      </c>
    </row>
    <row r="680" spans="1:12" ht="12.75" customHeight="1" x14ac:dyDescent="0.2">
      <c r="A680" s="86" t="s">
        <v>178</v>
      </c>
      <c r="B680" s="86">
        <v>23</v>
      </c>
      <c r="C680" s="87">
        <v>719.48199060000002</v>
      </c>
      <c r="D680" s="87">
        <v>715.8731507</v>
      </c>
      <c r="E680" s="87">
        <v>0</v>
      </c>
      <c r="F680" s="87">
        <v>71.587315070000002</v>
      </c>
      <c r="G680" s="87">
        <v>178.96828768</v>
      </c>
      <c r="H680" s="87">
        <v>357.93657535</v>
      </c>
      <c r="I680" s="87">
        <v>0</v>
      </c>
      <c r="J680" s="87">
        <v>393.73023289000002</v>
      </c>
      <c r="K680" s="87">
        <v>465.31754796000001</v>
      </c>
      <c r="L680" s="87">
        <v>536.90486303</v>
      </c>
    </row>
    <row r="681" spans="1:12" ht="12.75" customHeight="1" x14ac:dyDescent="0.2">
      <c r="A681" s="86" t="s">
        <v>178</v>
      </c>
      <c r="B681" s="86">
        <v>24</v>
      </c>
      <c r="C681" s="87">
        <v>779.04298215999995</v>
      </c>
      <c r="D681" s="87">
        <v>774.82028624999998</v>
      </c>
      <c r="E681" s="87">
        <v>0</v>
      </c>
      <c r="F681" s="87">
        <v>77.482028630000002</v>
      </c>
      <c r="G681" s="87">
        <v>193.70507155999999</v>
      </c>
      <c r="H681" s="87">
        <v>387.41014312999999</v>
      </c>
      <c r="I681" s="87">
        <v>0</v>
      </c>
      <c r="J681" s="87">
        <v>426.15115744000002</v>
      </c>
      <c r="K681" s="87">
        <v>503.63318606000001</v>
      </c>
      <c r="L681" s="87">
        <v>581.11521469000002</v>
      </c>
    </row>
    <row r="682" spans="1:12" ht="12.75" customHeight="1" x14ac:dyDescent="0.2">
      <c r="A682" s="86" t="s">
        <v>179</v>
      </c>
      <c r="B682" s="86">
        <v>1</v>
      </c>
      <c r="C682" s="87">
        <v>873.25590920000002</v>
      </c>
      <c r="D682" s="87">
        <v>868.39052572000003</v>
      </c>
      <c r="E682" s="87">
        <v>0</v>
      </c>
      <c r="F682" s="87">
        <v>86.839052570000007</v>
      </c>
      <c r="G682" s="87">
        <v>217.09763143000001</v>
      </c>
      <c r="H682" s="87">
        <v>434.19526286000001</v>
      </c>
      <c r="I682" s="87">
        <v>0</v>
      </c>
      <c r="J682" s="87">
        <v>477.61478914999998</v>
      </c>
      <c r="K682" s="87">
        <v>564.45384172000001</v>
      </c>
      <c r="L682" s="87">
        <v>651.29289429000005</v>
      </c>
    </row>
    <row r="683" spans="1:12" ht="12.75" customHeight="1" x14ac:dyDescent="0.2">
      <c r="A683" s="86" t="s">
        <v>179</v>
      </c>
      <c r="B683" s="86">
        <v>2</v>
      </c>
      <c r="C683" s="87">
        <v>924.91432162000001</v>
      </c>
      <c r="D683" s="87">
        <v>919.81898185</v>
      </c>
      <c r="E683" s="87">
        <v>0</v>
      </c>
      <c r="F683" s="87">
        <v>91.981898189999995</v>
      </c>
      <c r="G683" s="87">
        <v>229.95474546</v>
      </c>
      <c r="H683" s="87">
        <v>459.90949093</v>
      </c>
      <c r="I683" s="87">
        <v>0</v>
      </c>
      <c r="J683" s="87">
        <v>505.90044002000002</v>
      </c>
      <c r="K683" s="87">
        <v>597.88233820000005</v>
      </c>
      <c r="L683" s="87">
        <v>689.86423638999997</v>
      </c>
    </row>
    <row r="684" spans="1:12" ht="12.75" customHeight="1" x14ac:dyDescent="0.2">
      <c r="A684" s="86" t="s">
        <v>179</v>
      </c>
      <c r="B684" s="86">
        <v>3</v>
      </c>
      <c r="C684" s="87">
        <v>957.25493067000002</v>
      </c>
      <c r="D684" s="87">
        <v>952.48684916000002</v>
      </c>
      <c r="E684" s="87">
        <v>0</v>
      </c>
      <c r="F684" s="87">
        <v>95.248684920000002</v>
      </c>
      <c r="G684" s="87">
        <v>238.12171229</v>
      </c>
      <c r="H684" s="87">
        <v>476.24342458000001</v>
      </c>
      <c r="I684" s="87">
        <v>0</v>
      </c>
      <c r="J684" s="87">
        <v>523.86776703999999</v>
      </c>
      <c r="K684" s="87">
        <v>619.11645195000006</v>
      </c>
      <c r="L684" s="87">
        <v>714.36513687000001</v>
      </c>
    </row>
    <row r="685" spans="1:12" ht="12.75" customHeight="1" x14ac:dyDescent="0.2">
      <c r="A685" s="86" t="s">
        <v>179</v>
      </c>
      <c r="B685" s="86">
        <v>4</v>
      </c>
      <c r="C685" s="87">
        <v>960.80410041000005</v>
      </c>
      <c r="D685" s="87">
        <v>956.05803827</v>
      </c>
      <c r="E685" s="87">
        <v>0</v>
      </c>
      <c r="F685" s="87">
        <v>95.605803829999999</v>
      </c>
      <c r="G685" s="87">
        <v>239.01450957</v>
      </c>
      <c r="H685" s="87">
        <v>478.02901914</v>
      </c>
      <c r="I685" s="87">
        <v>0</v>
      </c>
      <c r="J685" s="87">
        <v>525.83192105000001</v>
      </c>
      <c r="K685" s="87">
        <v>621.43772488000002</v>
      </c>
      <c r="L685" s="87">
        <v>717.04352870000002</v>
      </c>
    </row>
    <row r="686" spans="1:12" ht="12.75" customHeight="1" x14ac:dyDescent="0.2">
      <c r="A686" s="86" t="s">
        <v>179</v>
      </c>
      <c r="B686" s="86">
        <v>5</v>
      </c>
      <c r="C686" s="87">
        <v>979.62945004999995</v>
      </c>
      <c r="D686" s="87">
        <v>974.81021984999995</v>
      </c>
      <c r="E686" s="87">
        <v>0</v>
      </c>
      <c r="F686" s="87">
        <v>97.481021990000002</v>
      </c>
      <c r="G686" s="87">
        <v>243.70255495999999</v>
      </c>
      <c r="H686" s="87">
        <v>487.40510992999998</v>
      </c>
      <c r="I686" s="87">
        <v>0</v>
      </c>
      <c r="J686" s="87">
        <v>536.14562092000006</v>
      </c>
      <c r="K686" s="87">
        <v>633.62664289999998</v>
      </c>
      <c r="L686" s="87">
        <v>731.10766489000002</v>
      </c>
    </row>
    <row r="687" spans="1:12" ht="12.75" customHeight="1" x14ac:dyDescent="0.2">
      <c r="A687" s="86" t="s">
        <v>179</v>
      </c>
      <c r="B687" s="86">
        <v>6</v>
      </c>
      <c r="C687" s="87">
        <v>963.21982715000001</v>
      </c>
      <c r="D687" s="87">
        <v>958.47563232000005</v>
      </c>
      <c r="E687" s="87">
        <v>0</v>
      </c>
      <c r="F687" s="87">
        <v>95.847563230000006</v>
      </c>
      <c r="G687" s="87">
        <v>239.61890808000001</v>
      </c>
      <c r="H687" s="87">
        <v>479.23781616000002</v>
      </c>
      <c r="I687" s="87">
        <v>0</v>
      </c>
      <c r="J687" s="87">
        <v>527.16159777999997</v>
      </c>
      <c r="K687" s="87">
        <v>623.00916100999996</v>
      </c>
      <c r="L687" s="87">
        <v>718.85672423999995</v>
      </c>
    </row>
    <row r="688" spans="1:12" ht="12.75" customHeight="1" x14ac:dyDescent="0.2">
      <c r="A688" s="86" t="s">
        <v>179</v>
      </c>
      <c r="B688" s="86">
        <v>7</v>
      </c>
      <c r="C688" s="87">
        <v>929.93441511000003</v>
      </c>
      <c r="D688" s="87">
        <v>925.47932773000002</v>
      </c>
      <c r="E688" s="87">
        <v>0</v>
      </c>
      <c r="F688" s="87">
        <v>92.547932770000003</v>
      </c>
      <c r="G688" s="87">
        <v>231.36983193</v>
      </c>
      <c r="H688" s="87">
        <v>462.73966387000002</v>
      </c>
      <c r="I688" s="87">
        <v>0</v>
      </c>
      <c r="J688" s="87">
        <v>509.01363025000001</v>
      </c>
      <c r="K688" s="87">
        <v>601.56156301999999</v>
      </c>
      <c r="L688" s="87">
        <v>694.10949579999999</v>
      </c>
    </row>
    <row r="689" spans="1:12" ht="12.75" customHeight="1" x14ac:dyDescent="0.2">
      <c r="A689" s="86" t="s">
        <v>179</v>
      </c>
      <c r="B689" s="86">
        <v>8</v>
      </c>
      <c r="C689" s="87">
        <v>869.90242661000002</v>
      </c>
      <c r="D689" s="87">
        <v>865.78541531999997</v>
      </c>
      <c r="E689" s="87">
        <v>0</v>
      </c>
      <c r="F689" s="87">
        <v>86.578541529999995</v>
      </c>
      <c r="G689" s="87">
        <v>216.44635382999999</v>
      </c>
      <c r="H689" s="87">
        <v>432.89270765999999</v>
      </c>
      <c r="I689" s="87">
        <v>0</v>
      </c>
      <c r="J689" s="87">
        <v>476.18197843000002</v>
      </c>
      <c r="K689" s="87">
        <v>562.76051996000001</v>
      </c>
      <c r="L689" s="87">
        <v>649.33906148999995</v>
      </c>
    </row>
    <row r="690" spans="1:12" ht="12.75" customHeight="1" x14ac:dyDescent="0.2">
      <c r="A690" s="86" t="s">
        <v>179</v>
      </c>
      <c r="B690" s="86">
        <v>9</v>
      </c>
      <c r="C690" s="87">
        <v>808.83426083999996</v>
      </c>
      <c r="D690" s="87">
        <v>804.98368154000002</v>
      </c>
      <c r="E690" s="87">
        <v>0</v>
      </c>
      <c r="F690" s="87">
        <v>80.498368150000005</v>
      </c>
      <c r="G690" s="87">
        <v>201.24592039000001</v>
      </c>
      <c r="H690" s="87">
        <v>402.49184077000001</v>
      </c>
      <c r="I690" s="87">
        <v>0</v>
      </c>
      <c r="J690" s="87">
        <v>442.74102484999997</v>
      </c>
      <c r="K690" s="87">
        <v>523.23939299999995</v>
      </c>
      <c r="L690" s="87">
        <v>603.73776115999999</v>
      </c>
    </row>
    <row r="691" spans="1:12" ht="12.75" customHeight="1" x14ac:dyDescent="0.2">
      <c r="A691" s="86" t="s">
        <v>179</v>
      </c>
      <c r="B691" s="86">
        <v>10</v>
      </c>
      <c r="C691" s="87">
        <v>736.31664636000005</v>
      </c>
      <c r="D691" s="87">
        <v>733.34060851000004</v>
      </c>
      <c r="E691" s="87">
        <v>0</v>
      </c>
      <c r="F691" s="87">
        <v>73.33406085</v>
      </c>
      <c r="G691" s="87">
        <v>183.33515213000001</v>
      </c>
      <c r="H691" s="87">
        <v>366.67030426000002</v>
      </c>
      <c r="I691" s="87">
        <v>0</v>
      </c>
      <c r="J691" s="87">
        <v>403.33733468000003</v>
      </c>
      <c r="K691" s="87">
        <v>476.67139552999998</v>
      </c>
      <c r="L691" s="87">
        <v>550.00545638000006</v>
      </c>
    </row>
    <row r="692" spans="1:12" ht="12.75" customHeight="1" x14ac:dyDescent="0.2">
      <c r="A692" s="86" t="s">
        <v>179</v>
      </c>
      <c r="B692" s="86">
        <v>11</v>
      </c>
      <c r="C692" s="87">
        <v>650.62099129000001</v>
      </c>
      <c r="D692" s="87">
        <v>647.95861586000001</v>
      </c>
      <c r="E692" s="87">
        <v>0</v>
      </c>
      <c r="F692" s="87">
        <v>64.795861590000001</v>
      </c>
      <c r="G692" s="87">
        <v>161.98965397000001</v>
      </c>
      <c r="H692" s="87">
        <v>323.97930793</v>
      </c>
      <c r="I692" s="87">
        <v>0</v>
      </c>
      <c r="J692" s="87">
        <v>356.37723871999998</v>
      </c>
      <c r="K692" s="87">
        <v>421.17310031</v>
      </c>
      <c r="L692" s="87">
        <v>485.96896190000001</v>
      </c>
    </row>
    <row r="693" spans="1:12" ht="12.75" customHeight="1" x14ac:dyDescent="0.2">
      <c r="A693" s="86" t="s">
        <v>179</v>
      </c>
      <c r="B693" s="86">
        <v>12</v>
      </c>
      <c r="C693" s="87">
        <v>629.04026149000003</v>
      </c>
      <c r="D693" s="87">
        <v>626.56513651</v>
      </c>
      <c r="E693" s="87">
        <v>0</v>
      </c>
      <c r="F693" s="87">
        <v>62.656513650000001</v>
      </c>
      <c r="G693" s="87">
        <v>156.64128413</v>
      </c>
      <c r="H693" s="87">
        <v>313.28256826000001</v>
      </c>
      <c r="I693" s="87">
        <v>0</v>
      </c>
      <c r="J693" s="87">
        <v>344.61082507999998</v>
      </c>
      <c r="K693" s="87">
        <v>407.26733873000001</v>
      </c>
      <c r="L693" s="87">
        <v>469.92385238000003</v>
      </c>
    </row>
    <row r="694" spans="1:12" ht="12.75" customHeight="1" x14ac:dyDescent="0.2">
      <c r="A694" s="86" t="s">
        <v>179</v>
      </c>
      <c r="B694" s="86">
        <v>13</v>
      </c>
      <c r="C694" s="87">
        <v>631.22582824999995</v>
      </c>
      <c r="D694" s="87">
        <v>628.72116320999999</v>
      </c>
      <c r="E694" s="87">
        <v>0</v>
      </c>
      <c r="F694" s="87">
        <v>62.872116320000003</v>
      </c>
      <c r="G694" s="87">
        <v>157.18029079999999</v>
      </c>
      <c r="H694" s="87">
        <v>314.36058161</v>
      </c>
      <c r="I694" s="87">
        <v>0</v>
      </c>
      <c r="J694" s="87">
        <v>345.79663977000001</v>
      </c>
      <c r="K694" s="87">
        <v>408.66875608999999</v>
      </c>
      <c r="L694" s="87">
        <v>471.54087241000002</v>
      </c>
    </row>
    <row r="695" spans="1:12" ht="12.75" customHeight="1" x14ac:dyDescent="0.2">
      <c r="A695" s="86" t="s">
        <v>179</v>
      </c>
      <c r="B695" s="86">
        <v>14</v>
      </c>
      <c r="C695" s="87">
        <v>629.01229238999997</v>
      </c>
      <c r="D695" s="87">
        <v>626.52665288000003</v>
      </c>
      <c r="E695" s="87">
        <v>0</v>
      </c>
      <c r="F695" s="87">
        <v>62.652665290000002</v>
      </c>
      <c r="G695" s="87">
        <v>156.63166322000001</v>
      </c>
      <c r="H695" s="87">
        <v>313.26332644000001</v>
      </c>
      <c r="I695" s="87">
        <v>0</v>
      </c>
      <c r="J695" s="87">
        <v>344.58965907999999</v>
      </c>
      <c r="K695" s="87">
        <v>407.24232437000001</v>
      </c>
      <c r="L695" s="87">
        <v>469.89498966000002</v>
      </c>
    </row>
    <row r="696" spans="1:12" ht="12.75" customHeight="1" x14ac:dyDescent="0.2">
      <c r="A696" s="86" t="s">
        <v>179</v>
      </c>
      <c r="B696" s="86">
        <v>15</v>
      </c>
      <c r="C696" s="87">
        <v>628.63386740999999</v>
      </c>
      <c r="D696" s="87">
        <v>626.10426156999995</v>
      </c>
      <c r="E696" s="87">
        <v>0</v>
      </c>
      <c r="F696" s="87">
        <v>62.610426160000003</v>
      </c>
      <c r="G696" s="87">
        <v>156.52606539000001</v>
      </c>
      <c r="H696" s="87">
        <v>313.05213078999998</v>
      </c>
      <c r="I696" s="87">
        <v>0</v>
      </c>
      <c r="J696" s="87">
        <v>344.35734386000001</v>
      </c>
      <c r="K696" s="87">
        <v>406.96777001999999</v>
      </c>
      <c r="L696" s="87">
        <v>469.57819618000002</v>
      </c>
    </row>
    <row r="697" spans="1:12" ht="12.75" customHeight="1" x14ac:dyDescent="0.2">
      <c r="A697" s="86" t="s">
        <v>179</v>
      </c>
      <c r="B697" s="86">
        <v>16</v>
      </c>
      <c r="C697" s="87">
        <v>631.30188486999998</v>
      </c>
      <c r="D697" s="87">
        <v>628.77199824000002</v>
      </c>
      <c r="E697" s="87">
        <v>0</v>
      </c>
      <c r="F697" s="87">
        <v>62.877199820000001</v>
      </c>
      <c r="G697" s="87">
        <v>157.19299956</v>
      </c>
      <c r="H697" s="87">
        <v>314.38599912000001</v>
      </c>
      <c r="I697" s="87">
        <v>0</v>
      </c>
      <c r="J697" s="87">
        <v>345.82459903</v>
      </c>
      <c r="K697" s="87">
        <v>408.70179886</v>
      </c>
      <c r="L697" s="87">
        <v>471.57899867999998</v>
      </c>
    </row>
    <row r="698" spans="1:12" ht="12.75" customHeight="1" x14ac:dyDescent="0.2">
      <c r="A698" s="86" t="s">
        <v>179</v>
      </c>
      <c r="B698" s="86">
        <v>17</v>
      </c>
      <c r="C698" s="87">
        <v>633.44765901000005</v>
      </c>
      <c r="D698" s="87">
        <v>630.93610593000005</v>
      </c>
      <c r="E698" s="87">
        <v>0</v>
      </c>
      <c r="F698" s="87">
        <v>63.093610589999997</v>
      </c>
      <c r="G698" s="87">
        <v>157.73402648000001</v>
      </c>
      <c r="H698" s="87">
        <v>315.46805296999997</v>
      </c>
      <c r="I698" s="87">
        <v>0</v>
      </c>
      <c r="J698" s="87">
        <v>347.01485825999998</v>
      </c>
      <c r="K698" s="87">
        <v>410.10846885000001</v>
      </c>
      <c r="L698" s="87">
        <v>473.20207944999999</v>
      </c>
    </row>
    <row r="699" spans="1:12" ht="12.75" customHeight="1" x14ac:dyDescent="0.2">
      <c r="A699" s="86" t="s">
        <v>179</v>
      </c>
      <c r="B699" s="86">
        <v>18</v>
      </c>
      <c r="C699" s="87">
        <v>626.45410007999999</v>
      </c>
      <c r="D699" s="87">
        <v>623.34736636000002</v>
      </c>
      <c r="E699" s="87">
        <v>0</v>
      </c>
      <c r="F699" s="87">
        <v>62.334736640000003</v>
      </c>
      <c r="G699" s="87">
        <v>155.83684159000001</v>
      </c>
      <c r="H699" s="87">
        <v>311.67368318000001</v>
      </c>
      <c r="I699" s="87">
        <v>0</v>
      </c>
      <c r="J699" s="87">
        <v>342.84105149999999</v>
      </c>
      <c r="K699" s="87">
        <v>405.17578813</v>
      </c>
      <c r="L699" s="87">
        <v>467.51052477000002</v>
      </c>
    </row>
    <row r="700" spans="1:12" ht="12.75" customHeight="1" x14ac:dyDescent="0.2">
      <c r="A700" s="86" t="s">
        <v>179</v>
      </c>
      <c r="B700" s="86">
        <v>19</v>
      </c>
      <c r="C700" s="87">
        <v>634.01289989999998</v>
      </c>
      <c r="D700" s="87">
        <v>630.76331299000003</v>
      </c>
      <c r="E700" s="87">
        <v>0</v>
      </c>
      <c r="F700" s="87">
        <v>63.0763313</v>
      </c>
      <c r="G700" s="87">
        <v>157.69082825000001</v>
      </c>
      <c r="H700" s="87">
        <v>315.38165650000002</v>
      </c>
      <c r="I700" s="87">
        <v>0</v>
      </c>
      <c r="J700" s="87">
        <v>346.91982214000001</v>
      </c>
      <c r="K700" s="87">
        <v>409.99615344</v>
      </c>
      <c r="L700" s="87">
        <v>473.07248473999999</v>
      </c>
    </row>
    <row r="701" spans="1:12" ht="12.75" customHeight="1" x14ac:dyDescent="0.2">
      <c r="A701" s="86" t="s">
        <v>179</v>
      </c>
      <c r="B701" s="86">
        <v>20</v>
      </c>
      <c r="C701" s="87">
        <v>630.89053343</v>
      </c>
      <c r="D701" s="87">
        <v>627.68491443999994</v>
      </c>
      <c r="E701" s="87">
        <v>0</v>
      </c>
      <c r="F701" s="87">
        <v>62.768491439999998</v>
      </c>
      <c r="G701" s="87">
        <v>156.92122860999999</v>
      </c>
      <c r="H701" s="87">
        <v>313.84245721999997</v>
      </c>
      <c r="I701" s="87">
        <v>0</v>
      </c>
      <c r="J701" s="87">
        <v>345.22670294</v>
      </c>
      <c r="K701" s="87">
        <v>407.99519438999999</v>
      </c>
      <c r="L701" s="87">
        <v>470.76368582999999</v>
      </c>
    </row>
    <row r="702" spans="1:12" ht="12.75" customHeight="1" x14ac:dyDescent="0.2">
      <c r="A702" s="86" t="s">
        <v>179</v>
      </c>
      <c r="B702" s="86">
        <v>21</v>
      </c>
      <c r="C702" s="87">
        <v>636.22925637000003</v>
      </c>
      <c r="D702" s="87">
        <v>633.00378488000001</v>
      </c>
      <c r="E702" s="87">
        <v>0</v>
      </c>
      <c r="F702" s="87">
        <v>63.30037849</v>
      </c>
      <c r="G702" s="87">
        <v>158.25094622</v>
      </c>
      <c r="H702" s="87">
        <v>316.50189244000001</v>
      </c>
      <c r="I702" s="87">
        <v>0</v>
      </c>
      <c r="J702" s="87">
        <v>348.15208167999998</v>
      </c>
      <c r="K702" s="87">
        <v>411.45246016999999</v>
      </c>
      <c r="L702" s="87">
        <v>474.75283866000001</v>
      </c>
    </row>
    <row r="703" spans="1:12" ht="12.75" customHeight="1" x14ac:dyDescent="0.2">
      <c r="A703" s="86" t="s">
        <v>179</v>
      </c>
      <c r="B703" s="86">
        <v>22</v>
      </c>
      <c r="C703" s="87">
        <v>707.88021646000004</v>
      </c>
      <c r="D703" s="87">
        <v>704.23008217999995</v>
      </c>
      <c r="E703" s="87">
        <v>0</v>
      </c>
      <c r="F703" s="87">
        <v>70.42300822</v>
      </c>
      <c r="G703" s="87">
        <v>176.05752054999999</v>
      </c>
      <c r="H703" s="87">
        <v>352.11504108999998</v>
      </c>
      <c r="I703" s="87">
        <v>0</v>
      </c>
      <c r="J703" s="87">
        <v>387.3265452</v>
      </c>
      <c r="K703" s="87">
        <v>457.74955341999998</v>
      </c>
      <c r="L703" s="87">
        <v>528.17256164000003</v>
      </c>
    </row>
    <row r="704" spans="1:12" ht="12.75" customHeight="1" x14ac:dyDescent="0.2">
      <c r="A704" s="86" t="s">
        <v>179</v>
      </c>
      <c r="B704" s="86">
        <v>23</v>
      </c>
      <c r="C704" s="87">
        <v>769.59759455999995</v>
      </c>
      <c r="D704" s="87">
        <v>765.37391056000001</v>
      </c>
      <c r="E704" s="87">
        <v>0</v>
      </c>
      <c r="F704" s="87">
        <v>76.537391060000004</v>
      </c>
      <c r="G704" s="87">
        <v>191.34347764</v>
      </c>
      <c r="H704" s="87">
        <v>382.68695528000001</v>
      </c>
      <c r="I704" s="87">
        <v>0</v>
      </c>
      <c r="J704" s="87">
        <v>420.95565081000001</v>
      </c>
      <c r="K704" s="87">
        <v>497.49304186000001</v>
      </c>
      <c r="L704" s="87">
        <v>574.03043291999995</v>
      </c>
    </row>
    <row r="705" spans="1:12" ht="12.75" customHeight="1" x14ac:dyDescent="0.2">
      <c r="A705" s="86" t="s">
        <v>179</v>
      </c>
      <c r="B705" s="86">
        <v>24</v>
      </c>
      <c r="C705" s="87">
        <v>827.84124342999996</v>
      </c>
      <c r="D705" s="87">
        <v>823.74399759999994</v>
      </c>
      <c r="E705" s="87">
        <v>0</v>
      </c>
      <c r="F705" s="87">
        <v>82.374399760000003</v>
      </c>
      <c r="G705" s="87">
        <v>205.93599939999999</v>
      </c>
      <c r="H705" s="87">
        <v>411.87199879999997</v>
      </c>
      <c r="I705" s="87">
        <v>0</v>
      </c>
      <c r="J705" s="87">
        <v>453.05919868000001</v>
      </c>
      <c r="K705" s="87">
        <v>535.43359843999997</v>
      </c>
      <c r="L705" s="87">
        <v>617.80799820000004</v>
      </c>
    </row>
    <row r="706" spans="1:12" ht="12.75" customHeight="1" x14ac:dyDescent="0.2">
      <c r="A706" s="86" t="s">
        <v>180</v>
      </c>
      <c r="B706" s="86">
        <v>1</v>
      </c>
      <c r="C706" s="87">
        <v>890.10575478999999</v>
      </c>
      <c r="D706" s="87">
        <v>885.39920100999996</v>
      </c>
      <c r="E706" s="87">
        <v>0</v>
      </c>
      <c r="F706" s="87">
        <v>88.539920100000003</v>
      </c>
      <c r="G706" s="87">
        <v>221.34980024999999</v>
      </c>
      <c r="H706" s="87">
        <v>442.69960050999998</v>
      </c>
      <c r="I706" s="87">
        <v>0</v>
      </c>
      <c r="J706" s="87">
        <v>486.96956055999999</v>
      </c>
      <c r="K706" s="87">
        <v>575.50948066000001</v>
      </c>
      <c r="L706" s="87">
        <v>664.04940076000003</v>
      </c>
    </row>
    <row r="707" spans="1:12" ht="12.75" customHeight="1" x14ac:dyDescent="0.2">
      <c r="A707" s="86" t="s">
        <v>180</v>
      </c>
      <c r="B707" s="86">
        <v>2</v>
      </c>
      <c r="C707" s="87">
        <v>937.30814441999996</v>
      </c>
      <c r="D707" s="87">
        <v>932.49677195000004</v>
      </c>
      <c r="E707" s="87">
        <v>0</v>
      </c>
      <c r="F707" s="87">
        <v>93.249677199999994</v>
      </c>
      <c r="G707" s="87">
        <v>233.12419299000001</v>
      </c>
      <c r="H707" s="87">
        <v>466.24838598000002</v>
      </c>
      <c r="I707" s="87">
        <v>0</v>
      </c>
      <c r="J707" s="87">
        <v>512.87322457000005</v>
      </c>
      <c r="K707" s="87">
        <v>606.12290177</v>
      </c>
      <c r="L707" s="87">
        <v>699.37257896000006</v>
      </c>
    </row>
    <row r="708" spans="1:12" ht="12.75" customHeight="1" x14ac:dyDescent="0.2">
      <c r="A708" s="86" t="s">
        <v>180</v>
      </c>
      <c r="B708" s="86">
        <v>3</v>
      </c>
      <c r="C708" s="87">
        <v>968.00645012999996</v>
      </c>
      <c r="D708" s="87">
        <v>963.35472620999997</v>
      </c>
      <c r="E708" s="87">
        <v>0</v>
      </c>
      <c r="F708" s="87">
        <v>96.335472620000004</v>
      </c>
      <c r="G708" s="87">
        <v>240.83868154999999</v>
      </c>
      <c r="H708" s="87">
        <v>481.67736310999999</v>
      </c>
      <c r="I708" s="87">
        <v>0</v>
      </c>
      <c r="J708" s="87">
        <v>529.84509942</v>
      </c>
      <c r="K708" s="87">
        <v>626.18057204000002</v>
      </c>
      <c r="L708" s="87">
        <v>722.51604466000003</v>
      </c>
    </row>
    <row r="709" spans="1:12" ht="12.75" customHeight="1" x14ac:dyDescent="0.2">
      <c r="A709" s="86" t="s">
        <v>180</v>
      </c>
      <c r="B709" s="86">
        <v>4</v>
      </c>
      <c r="C709" s="87">
        <v>986.38491929999998</v>
      </c>
      <c r="D709" s="87">
        <v>981.62928590000001</v>
      </c>
      <c r="E709" s="87">
        <v>0</v>
      </c>
      <c r="F709" s="87">
        <v>98.162928590000007</v>
      </c>
      <c r="G709" s="87">
        <v>245.40732148000001</v>
      </c>
      <c r="H709" s="87">
        <v>490.81464295000001</v>
      </c>
      <c r="I709" s="87">
        <v>0</v>
      </c>
      <c r="J709" s="87">
        <v>539.89610725</v>
      </c>
      <c r="K709" s="87">
        <v>638.05903583999998</v>
      </c>
      <c r="L709" s="87">
        <v>736.22196442999996</v>
      </c>
    </row>
    <row r="710" spans="1:12" ht="12.75" customHeight="1" x14ac:dyDescent="0.2">
      <c r="A710" s="86" t="s">
        <v>180</v>
      </c>
      <c r="B710" s="86">
        <v>5</v>
      </c>
      <c r="C710" s="87">
        <v>987.35819011000001</v>
      </c>
      <c r="D710" s="87">
        <v>982.51450652999995</v>
      </c>
      <c r="E710" s="87">
        <v>0</v>
      </c>
      <c r="F710" s="87">
        <v>98.251450649999995</v>
      </c>
      <c r="G710" s="87">
        <v>245.62862663000001</v>
      </c>
      <c r="H710" s="87">
        <v>491.25725326999998</v>
      </c>
      <c r="I710" s="87">
        <v>0</v>
      </c>
      <c r="J710" s="87">
        <v>540.38297858999999</v>
      </c>
      <c r="K710" s="87">
        <v>638.63442924000003</v>
      </c>
      <c r="L710" s="87">
        <v>736.88587989999996</v>
      </c>
    </row>
    <row r="711" spans="1:12" ht="12.75" customHeight="1" x14ac:dyDescent="0.2">
      <c r="A711" s="86" t="s">
        <v>180</v>
      </c>
      <c r="B711" s="86">
        <v>6</v>
      </c>
      <c r="C711" s="87">
        <v>975.20439182999996</v>
      </c>
      <c r="D711" s="87">
        <v>970.24836746999995</v>
      </c>
      <c r="E711" s="87">
        <v>0</v>
      </c>
      <c r="F711" s="87">
        <v>97.024836750000006</v>
      </c>
      <c r="G711" s="87">
        <v>242.56209186999999</v>
      </c>
      <c r="H711" s="87">
        <v>485.12418373999998</v>
      </c>
      <c r="I711" s="87">
        <v>0</v>
      </c>
      <c r="J711" s="87">
        <v>533.63660211000001</v>
      </c>
      <c r="K711" s="87">
        <v>630.66143885999998</v>
      </c>
      <c r="L711" s="87">
        <v>727.68627560000004</v>
      </c>
    </row>
    <row r="712" spans="1:12" ht="12.75" customHeight="1" x14ac:dyDescent="0.2">
      <c r="A712" s="86" t="s">
        <v>180</v>
      </c>
      <c r="B712" s="86">
        <v>7</v>
      </c>
      <c r="C712" s="87">
        <v>918.41622106</v>
      </c>
      <c r="D712" s="87">
        <v>913.23267814999997</v>
      </c>
      <c r="E712" s="87">
        <v>0</v>
      </c>
      <c r="F712" s="87">
        <v>91.323267819999998</v>
      </c>
      <c r="G712" s="87">
        <v>228.30816953999999</v>
      </c>
      <c r="H712" s="87">
        <v>456.61633907999999</v>
      </c>
      <c r="I712" s="87">
        <v>0</v>
      </c>
      <c r="J712" s="87">
        <v>502.27797298000002</v>
      </c>
      <c r="K712" s="87">
        <v>593.60124080000003</v>
      </c>
      <c r="L712" s="87">
        <v>684.92450860999998</v>
      </c>
    </row>
    <row r="713" spans="1:12" ht="12.75" customHeight="1" x14ac:dyDescent="0.2">
      <c r="A713" s="86" t="s">
        <v>180</v>
      </c>
      <c r="B713" s="86">
        <v>8</v>
      </c>
      <c r="C713" s="87">
        <v>840.92851188999998</v>
      </c>
      <c r="D713" s="87">
        <v>836.28914282999995</v>
      </c>
      <c r="E713" s="87">
        <v>0</v>
      </c>
      <c r="F713" s="87">
        <v>83.628914280000004</v>
      </c>
      <c r="G713" s="87">
        <v>209.07228570999999</v>
      </c>
      <c r="H713" s="87">
        <v>418.14457141999998</v>
      </c>
      <c r="I713" s="87">
        <v>0</v>
      </c>
      <c r="J713" s="87">
        <v>459.95902855999998</v>
      </c>
      <c r="K713" s="87">
        <v>543.58794283999998</v>
      </c>
      <c r="L713" s="87">
        <v>627.21685711999999</v>
      </c>
    </row>
    <row r="714" spans="1:12" ht="12.75" customHeight="1" x14ac:dyDescent="0.2">
      <c r="A714" s="86" t="s">
        <v>180</v>
      </c>
      <c r="B714" s="86">
        <v>9</v>
      </c>
      <c r="C714" s="87">
        <v>801.04310645999999</v>
      </c>
      <c r="D714" s="87">
        <v>796.72963455000001</v>
      </c>
      <c r="E714" s="87">
        <v>0</v>
      </c>
      <c r="F714" s="87">
        <v>79.672963460000005</v>
      </c>
      <c r="G714" s="87">
        <v>199.18240864000001</v>
      </c>
      <c r="H714" s="87">
        <v>398.36481728000001</v>
      </c>
      <c r="I714" s="87">
        <v>0</v>
      </c>
      <c r="J714" s="87">
        <v>438.20129900000001</v>
      </c>
      <c r="K714" s="87">
        <v>517.87426245999995</v>
      </c>
      <c r="L714" s="87">
        <v>597.54722590999995</v>
      </c>
    </row>
    <row r="715" spans="1:12" ht="12.75" customHeight="1" x14ac:dyDescent="0.2">
      <c r="A715" s="86" t="s">
        <v>180</v>
      </c>
      <c r="B715" s="86">
        <v>10</v>
      </c>
      <c r="C715" s="87">
        <v>743.30474729000002</v>
      </c>
      <c r="D715" s="87">
        <v>739.47147923</v>
      </c>
      <c r="E715" s="87">
        <v>0</v>
      </c>
      <c r="F715" s="87">
        <v>73.947147920000006</v>
      </c>
      <c r="G715" s="87">
        <v>184.86786981</v>
      </c>
      <c r="H715" s="87">
        <v>369.73573962</v>
      </c>
      <c r="I715" s="87">
        <v>0</v>
      </c>
      <c r="J715" s="87">
        <v>406.70931358000001</v>
      </c>
      <c r="K715" s="87">
        <v>480.65646149999998</v>
      </c>
      <c r="L715" s="87">
        <v>554.60360942</v>
      </c>
    </row>
    <row r="716" spans="1:12" ht="12.75" customHeight="1" x14ac:dyDescent="0.2">
      <c r="A716" s="86" t="s">
        <v>180</v>
      </c>
      <c r="B716" s="86">
        <v>11</v>
      </c>
      <c r="C716" s="87">
        <v>662.91057534000004</v>
      </c>
      <c r="D716" s="87">
        <v>659.32293962999995</v>
      </c>
      <c r="E716" s="87">
        <v>0</v>
      </c>
      <c r="F716" s="87">
        <v>65.932293959999996</v>
      </c>
      <c r="G716" s="87">
        <v>164.83073490999999</v>
      </c>
      <c r="H716" s="87">
        <v>329.66146981999998</v>
      </c>
      <c r="I716" s="87">
        <v>0</v>
      </c>
      <c r="J716" s="87">
        <v>362.6276168</v>
      </c>
      <c r="K716" s="87">
        <v>428.55991075999998</v>
      </c>
      <c r="L716" s="87">
        <v>494.49220472000002</v>
      </c>
    </row>
    <row r="717" spans="1:12" ht="12.75" customHeight="1" x14ac:dyDescent="0.2">
      <c r="A717" s="86" t="s">
        <v>180</v>
      </c>
      <c r="B717" s="86">
        <v>12</v>
      </c>
      <c r="C717" s="87">
        <v>630.92644876999998</v>
      </c>
      <c r="D717" s="87">
        <v>627.87120542000002</v>
      </c>
      <c r="E717" s="87">
        <v>0</v>
      </c>
      <c r="F717" s="87">
        <v>62.787120539999997</v>
      </c>
      <c r="G717" s="87">
        <v>156.96780136000001</v>
      </c>
      <c r="H717" s="87">
        <v>313.93560271000001</v>
      </c>
      <c r="I717" s="87">
        <v>0</v>
      </c>
      <c r="J717" s="87">
        <v>345.32916297999998</v>
      </c>
      <c r="K717" s="87">
        <v>408.11628352000002</v>
      </c>
      <c r="L717" s="87">
        <v>470.90340407000002</v>
      </c>
    </row>
    <row r="718" spans="1:12" ht="12.75" customHeight="1" x14ac:dyDescent="0.2">
      <c r="A718" s="86" t="s">
        <v>180</v>
      </c>
      <c r="B718" s="86">
        <v>13</v>
      </c>
      <c r="C718" s="87">
        <v>631.11899346999996</v>
      </c>
      <c r="D718" s="87">
        <v>628.14176946999999</v>
      </c>
      <c r="E718" s="87">
        <v>0</v>
      </c>
      <c r="F718" s="87">
        <v>62.814176949999997</v>
      </c>
      <c r="G718" s="87">
        <v>157.03544237</v>
      </c>
      <c r="H718" s="87">
        <v>314.07088474</v>
      </c>
      <c r="I718" s="87">
        <v>0</v>
      </c>
      <c r="J718" s="87">
        <v>345.47797321000002</v>
      </c>
      <c r="K718" s="87">
        <v>408.29215016000001</v>
      </c>
      <c r="L718" s="87">
        <v>471.10632709999999</v>
      </c>
    </row>
    <row r="719" spans="1:12" ht="12.75" customHeight="1" x14ac:dyDescent="0.2">
      <c r="A719" s="86" t="s">
        <v>180</v>
      </c>
      <c r="B719" s="86">
        <v>14</v>
      </c>
      <c r="C719" s="87">
        <v>633.30267992999995</v>
      </c>
      <c r="D719" s="87">
        <v>630.26767419999999</v>
      </c>
      <c r="E719" s="87">
        <v>0</v>
      </c>
      <c r="F719" s="87">
        <v>63.026767419999999</v>
      </c>
      <c r="G719" s="87">
        <v>157.56691855</v>
      </c>
      <c r="H719" s="87">
        <v>315.13383709999999</v>
      </c>
      <c r="I719" s="87">
        <v>0</v>
      </c>
      <c r="J719" s="87">
        <v>346.64722081000002</v>
      </c>
      <c r="K719" s="87">
        <v>409.67398823000002</v>
      </c>
      <c r="L719" s="87">
        <v>472.70075565000002</v>
      </c>
    </row>
    <row r="720" spans="1:12" ht="12.75" customHeight="1" x14ac:dyDescent="0.2">
      <c r="A720" s="86" t="s">
        <v>180</v>
      </c>
      <c r="B720" s="86">
        <v>15</v>
      </c>
      <c r="C720" s="87">
        <v>637.90362909999999</v>
      </c>
      <c r="D720" s="87">
        <v>635.02842940999994</v>
      </c>
      <c r="E720" s="87">
        <v>0</v>
      </c>
      <c r="F720" s="87">
        <v>63.502842940000001</v>
      </c>
      <c r="G720" s="87">
        <v>158.75710735000001</v>
      </c>
      <c r="H720" s="87">
        <v>317.51421470999998</v>
      </c>
      <c r="I720" s="87">
        <v>0</v>
      </c>
      <c r="J720" s="87">
        <v>349.26563618</v>
      </c>
      <c r="K720" s="87">
        <v>412.76847911999999</v>
      </c>
      <c r="L720" s="87">
        <v>476.27132205999999</v>
      </c>
    </row>
    <row r="721" spans="1:12" ht="12.75" customHeight="1" x14ac:dyDescent="0.2">
      <c r="A721" s="86" t="s">
        <v>180</v>
      </c>
      <c r="B721" s="86">
        <v>16</v>
      </c>
      <c r="C721" s="87">
        <v>637.14265839999996</v>
      </c>
      <c r="D721" s="87">
        <v>633.95976489999998</v>
      </c>
      <c r="E721" s="87">
        <v>0</v>
      </c>
      <c r="F721" s="87">
        <v>63.395976490000002</v>
      </c>
      <c r="G721" s="87">
        <v>158.48994123</v>
      </c>
      <c r="H721" s="87">
        <v>316.97988244999999</v>
      </c>
      <c r="I721" s="87">
        <v>0</v>
      </c>
      <c r="J721" s="87">
        <v>348.67787070000003</v>
      </c>
      <c r="K721" s="87">
        <v>412.07384718999998</v>
      </c>
      <c r="L721" s="87">
        <v>475.46982367999999</v>
      </c>
    </row>
    <row r="722" spans="1:12" ht="12.75" customHeight="1" x14ac:dyDescent="0.2">
      <c r="A722" s="86" t="s">
        <v>180</v>
      </c>
      <c r="B722" s="86">
        <v>17</v>
      </c>
      <c r="C722" s="87">
        <v>636.50344285999995</v>
      </c>
      <c r="D722" s="87">
        <v>633.26470081000002</v>
      </c>
      <c r="E722" s="87">
        <v>0</v>
      </c>
      <c r="F722" s="87">
        <v>63.32647008</v>
      </c>
      <c r="G722" s="87">
        <v>158.3161752</v>
      </c>
      <c r="H722" s="87">
        <v>316.63235041000002</v>
      </c>
      <c r="I722" s="87">
        <v>0</v>
      </c>
      <c r="J722" s="87">
        <v>348.29558544999998</v>
      </c>
      <c r="K722" s="87">
        <v>411.62205553000001</v>
      </c>
      <c r="L722" s="87">
        <v>474.94852560999999</v>
      </c>
    </row>
    <row r="723" spans="1:12" ht="12.75" customHeight="1" x14ac:dyDescent="0.2">
      <c r="A723" s="86" t="s">
        <v>180</v>
      </c>
      <c r="B723" s="86">
        <v>18</v>
      </c>
      <c r="C723" s="87">
        <v>629.06823371999997</v>
      </c>
      <c r="D723" s="87">
        <v>625.34104506000006</v>
      </c>
      <c r="E723" s="87">
        <v>0</v>
      </c>
      <c r="F723" s="87">
        <v>62.534104509999999</v>
      </c>
      <c r="G723" s="87">
        <v>156.33526126999999</v>
      </c>
      <c r="H723" s="87">
        <v>312.67052253000003</v>
      </c>
      <c r="I723" s="87">
        <v>0</v>
      </c>
      <c r="J723" s="87">
        <v>343.93757477999998</v>
      </c>
      <c r="K723" s="87">
        <v>406.47167929</v>
      </c>
      <c r="L723" s="87">
        <v>469.00578380000002</v>
      </c>
    </row>
    <row r="724" spans="1:12" ht="12.75" customHeight="1" x14ac:dyDescent="0.2">
      <c r="A724" s="86" t="s">
        <v>180</v>
      </c>
      <c r="B724" s="86">
        <v>19</v>
      </c>
      <c r="C724" s="87">
        <v>638.61210484000003</v>
      </c>
      <c r="D724" s="87">
        <v>634.79026754999995</v>
      </c>
      <c r="E724" s="87">
        <v>0</v>
      </c>
      <c r="F724" s="87">
        <v>63.479026760000004</v>
      </c>
      <c r="G724" s="87">
        <v>158.69756688999999</v>
      </c>
      <c r="H724" s="87">
        <v>317.39513377999998</v>
      </c>
      <c r="I724" s="87">
        <v>0</v>
      </c>
      <c r="J724" s="87">
        <v>349.13464714999998</v>
      </c>
      <c r="K724" s="87">
        <v>412.61367390999999</v>
      </c>
      <c r="L724" s="87">
        <v>476.09270065999999</v>
      </c>
    </row>
    <row r="725" spans="1:12" ht="12.75" customHeight="1" x14ac:dyDescent="0.2">
      <c r="A725" s="86" t="s">
        <v>180</v>
      </c>
      <c r="B725" s="86">
        <v>20</v>
      </c>
      <c r="C725" s="87">
        <v>643.17986972999995</v>
      </c>
      <c r="D725" s="87">
        <v>639.02813518000005</v>
      </c>
      <c r="E725" s="87">
        <v>0</v>
      </c>
      <c r="F725" s="87">
        <v>63.902813520000002</v>
      </c>
      <c r="G725" s="87">
        <v>159.75703379999999</v>
      </c>
      <c r="H725" s="87">
        <v>319.51406759000002</v>
      </c>
      <c r="I725" s="87">
        <v>0</v>
      </c>
      <c r="J725" s="87">
        <v>351.46547435000002</v>
      </c>
      <c r="K725" s="87">
        <v>415.36828787000002</v>
      </c>
      <c r="L725" s="87">
        <v>479.27110139000001</v>
      </c>
    </row>
    <row r="726" spans="1:12" ht="12.75" customHeight="1" x14ac:dyDescent="0.2">
      <c r="A726" s="86" t="s">
        <v>180</v>
      </c>
      <c r="B726" s="86">
        <v>21</v>
      </c>
      <c r="C726" s="87">
        <v>659.32747544999995</v>
      </c>
      <c r="D726" s="87">
        <v>655.06156729999998</v>
      </c>
      <c r="E726" s="87">
        <v>0</v>
      </c>
      <c r="F726" s="87">
        <v>65.506156730000001</v>
      </c>
      <c r="G726" s="87">
        <v>163.76539183</v>
      </c>
      <c r="H726" s="87">
        <v>327.53078364999999</v>
      </c>
      <c r="I726" s="87">
        <v>0</v>
      </c>
      <c r="J726" s="87">
        <v>360.28386202000002</v>
      </c>
      <c r="K726" s="87">
        <v>425.79001875</v>
      </c>
      <c r="L726" s="87">
        <v>491.29617547999999</v>
      </c>
    </row>
    <row r="727" spans="1:12" ht="12.75" customHeight="1" x14ac:dyDescent="0.2">
      <c r="A727" s="86" t="s">
        <v>180</v>
      </c>
      <c r="B727" s="86">
        <v>22</v>
      </c>
      <c r="C727" s="87">
        <v>732.88054423999995</v>
      </c>
      <c r="D727" s="87">
        <v>728.33151486999998</v>
      </c>
      <c r="E727" s="87">
        <v>0</v>
      </c>
      <c r="F727" s="87">
        <v>72.833151490000006</v>
      </c>
      <c r="G727" s="87">
        <v>182.08287872</v>
      </c>
      <c r="H727" s="87">
        <v>364.16575743999999</v>
      </c>
      <c r="I727" s="87">
        <v>0</v>
      </c>
      <c r="J727" s="87">
        <v>400.58233317999998</v>
      </c>
      <c r="K727" s="87">
        <v>473.41548467000001</v>
      </c>
      <c r="L727" s="87">
        <v>546.24863615000004</v>
      </c>
    </row>
    <row r="728" spans="1:12" ht="12.75" customHeight="1" x14ac:dyDescent="0.2">
      <c r="A728" s="86" t="s">
        <v>180</v>
      </c>
      <c r="B728" s="86">
        <v>23</v>
      </c>
      <c r="C728" s="87">
        <v>784.18005155000003</v>
      </c>
      <c r="D728" s="87">
        <v>779.59333382</v>
      </c>
      <c r="E728" s="87">
        <v>0</v>
      </c>
      <c r="F728" s="87">
        <v>77.959333380000004</v>
      </c>
      <c r="G728" s="87">
        <v>194.89833346</v>
      </c>
      <c r="H728" s="87">
        <v>389.79666691</v>
      </c>
      <c r="I728" s="87">
        <v>0</v>
      </c>
      <c r="J728" s="87">
        <v>428.77633359999999</v>
      </c>
      <c r="K728" s="87">
        <v>506.73566698000002</v>
      </c>
      <c r="L728" s="87">
        <v>584.69500037</v>
      </c>
    </row>
    <row r="729" spans="1:12" ht="12.75" customHeight="1" x14ac:dyDescent="0.2">
      <c r="A729" s="86" t="s">
        <v>180</v>
      </c>
      <c r="B729" s="86">
        <v>24</v>
      </c>
      <c r="C729" s="87">
        <v>832.66092230000004</v>
      </c>
      <c r="D729" s="87">
        <v>827.83422734999999</v>
      </c>
      <c r="E729" s="87">
        <v>0</v>
      </c>
      <c r="F729" s="87">
        <v>82.783422740000006</v>
      </c>
      <c r="G729" s="87">
        <v>206.95855684</v>
      </c>
      <c r="H729" s="87">
        <v>413.91711368</v>
      </c>
      <c r="I729" s="87">
        <v>0</v>
      </c>
      <c r="J729" s="87">
        <v>455.30882503999999</v>
      </c>
      <c r="K729" s="87">
        <v>538.09224777999998</v>
      </c>
      <c r="L729" s="87">
        <v>620.87567050999996</v>
      </c>
    </row>
    <row r="730" spans="1:12" ht="12.75" customHeight="1" x14ac:dyDescent="0.2">
      <c r="A730" s="86" t="s">
        <v>181</v>
      </c>
      <c r="B730" s="86">
        <v>1</v>
      </c>
      <c r="C730" s="87">
        <v>898.91054019000001</v>
      </c>
      <c r="D730" s="87">
        <v>893.99497069999995</v>
      </c>
      <c r="E730" s="87">
        <v>0</v>
      </c>
      <c r="F730" s="87">
        <v>89.399497069999995</v>
      </c>
      <c r="G730" s="87">
        <v>223.49874267999999</v>
      </c>
      <c r="H730" s="87">
        <v>446.99748534999998</v>
      </c>
      <c r="I730" s="87">
        <v>0</v>
      </c>
      <c r="J730" s="87">
        <v>491.69723389000001</v>
      </c>
      <c r="K730" s="87">
        <v>581.09673095999995</v>
      </c>
      <c r="L730" s="87">
        <v>670.49622803</v>
      </c>
    </row>
    <row r="731" spans="1:12" ht="12.75" customHeight="1" x14ac:dyDescent="0.2">
      <c r="A731" s="86" t="s">
        <v>181</v>
      </c>
      <c r="B731" s="86">
        <v>2</v>
      </c>
      <c r="C731" s="87">
        <v>940.07349632</v>
      </c>
      <c r="D731" s="87">
        <v>934.89753292</v>
      </c>
      <c r="E731" s="87">
        <v>0</v>
      </c>
      <c r="F731" s="87">
        <v>93.489753289999996</v>
      </c>
      <c r="G731" s="87">
        <v>233.72438323</v>
      </c>
      <c r="H731" s="87">
        <v>467.44876646</v>
      </c>
      <c r="I731" s="87">
        <v>0</v>
      </c>
      <c r="J731" s="87">
        <v>514.19364311000004</v>
      </c>
      <c r="K731" s="87">
        <v>607.68339639999999</v>
      </c>
      <c r="L731" s="87">
        <v>701.17314968999995</v>
      </c>
    </row>
    <row r="732" spans="1:12" ht="12.75" customHeight="1" x14ac:dyDescent="0.2">
      <c r="A732" s="86" t="s">
        <v>181</v>
      </c>
      <c r="B732" s="86">
        <v>3</v>
      </c>
      <c r="C732" s="87">
        <v>942.23039244999995</v>
      </c>
      <c r="D732" s="87">
        <v>936.99703381999996</v>
      </c>
      <c r="E732" s="87">
        <v>0</v>
      </c>
      <c r="F732" s="87">
        <v>93.699703380000003</v>
      </c>
      <c r="G732" s="87">
        <v>234.24925845999999</v>
      </c>
      <c r="H732" s="87">
        <v>468.49851690999998</v>
      </c>
      <c r="I732" s="87">
        <v>0</v>
      </c>
      <c r="J732" s="87">
        <v>515.34836859999996</v>
      </c>
      <c r="K732" s="87">
        <v>609.04807198000003</v>
      </c>
      <c r="L732" s="87">
        <v>702.74777537</v>
      </c>
    </row>
    <row r="733" spans="1:12" ht="12.75" customHeight="1" x14ac:dyDescent="0.2">
      <c r="A733" s="86" t="s">
        <v>181</v>
      </c>
      <c r="B733" s="86">
        <v>4</v>
      </c>
      <c r="C733" s="87">
        <v>951.87914978000003</v>
      </c>
      <c r="D733" s="87">
        <v>946.66771246999997</v>
      </c>
      <c r="E733" s="87">
        <v>0</v>
      </c>
      <c r="F733" s="87">
        <v>94.666771249999996</v>
      </c>
      <c r="G733" s="87">
        <v>236.66692811999999</v>
      </c>
      <c r="H733" s="87">
        <v>473.33385623999999</v>
      </c>
      <c r="I733" s="87">
        <v>0</v>
      </c>
      <c r="J733" s="87">
        <v>520.66724185999999</v>
      </c>
      <c r="K733" s="87">
        <v>615.33401311</v>
      </c>
      <c r="L733" s="87">
        <v>710.00078435</v>
      </c>
    </row>
    <row r="734" spans="1:12" ht="12.75" customHeight="1" x14ac:dyDescent="0.2">
      <c r="A734" s="86" t="s">
        <v>181</v>
      </c>
      <c r="B734" s="86">
        <v>5</v>
      </c>
      <c r="C734" s="87">
        <v>951.46294155999999</v>
      </c>
      <c r="D734" s="87">
        <v>946.64334467000003</v>
      </c>
      <c r="E734" s="87">
        <v>0</v>
      </c>
      <c r="F734" s="87">
        <v>94.66433447</v>
      </c>
      <c r="G734" s="87">
        <v>236.66083617000001</v>
      </c>
      <c r="H734" s="87">
        <v>473.32167234000002</v>
      </c>
      <c r="I734" s="87">
        <v>0</v>
      </c>
      <c r="J734" s="87">
        <v>520.65383956999995</v>
      </c>
      <c r="K734" s="87">
        <v>615.31817404000003</v>
      </c>
      <c r="L734" s="87">
        <v>709.98250849999999</v>
      </c>
    </row>
    <row r="735" spans="1:12" ht="12.75" customHeight="1" x14ac:dyDescent="0.2">
      <c r="A735" s="86" t="s">
        <v>181</v>
      </c>
      <c r="B735" s="86">
        <v>6</v>
      </c>
      <c r="C735" s="87">
        <v>943.62976452999999</v>
      </c>
      <c r="D735" s="87">
        <v>938.92446926000002</v>
      </c>
      <c r="E735" s="87">
        <v>0</v>
      </c>
      <c r="F735" s="87">
        <v>93.892446930000006</v>
      </c>
      <c r="G735" s="87">
        <v>234.73111732000001</v>
      </c>
      <c r="H735" s="87">
        <v>469.46223463000001</v>
      </c>
      <c r="I735" s="87">
        <v>0</v>
      </c>
      <c r="J735" s="87">
        <v>516.40845808999995</v>
      </c>
      <c r="K735" s="87">
        <v>610.30090501999996</v>
      </c>
      <c r="L735" s="87">
        <v>704.19335194999996</v>
      </c>
    </row>
    <row r="736" spans="1:12" ht="12.75" customHeight="1" x14ac:dyDescent="0.2">
      <c r="A736" s="86" t="s">
        <v>181</v>
      </c>
      <c r="B736" s="86">
        <v>7</v>
      </c>
      <c r="C736" s="87">
        <v>892.11139823999997</v>
      </c>
      <c r="D736" s="87">
        <v>887.1045292</v>
      </c>
      <c r="E736" s="87">
        <v>0</v>
      </c>
      <c r="F736" s="87">
        <v>88.710452919999994</v>
      </c>
      <c r="G736" s="87">
        <v>221.7761323</v>
      </c>
      <c r="H736" s="87">
        <v>443.5522646</v>
      </c>
      <c r="I736" s="87">
        <v>0</v>
      </c>
      <c r="J736" s="87">
        <v>487.90749105999998</v>
      </c>
      <c r="K736" s="87">
        <v>576.61794397999995</v>
      </c>
      <c r="L736" s="87">
        <v>665.32839690000003</v>
      </c>
    </row>
    <row r="737" spans="1:12" ht="12.75" customHeight="1" x14ac:dyDescent="0.2">
      <c r="A737" s="86" t="s">
        <v>181</v>
      </c>
      <c r="B737" s="86">
        <v>8</v>
      </c>
      <c r="C737" s="87">
        <v>850.11450884999999</v>
      </c>
      <c r="D737" s="87">
        <v>845.19724912000004</v>
      </c>
      <c r="E737" s="87">
        <v>0</v>
      </c>
      <c r="F737" s="87">
        <v>84.519724909999994</v>
      </c>
      <c r="G737" s="87">
        <v>211.29931228000001</v>
      </c>
      <c r="H737" s="87">
        <v>422.59862456000002</v>
      </c>
      <c r="I737" s="87">
        <v>0</v>
      </c>
      <c r="J737" s="87">
        <v>464.85848701999998</v>
      </c>
      <c r="K737" s="87">
        <v>549.37821193000002</v>
      </c>
      <c r="L737" s="87">
        <v>633.89793684000006</v>
      </c>
    </row>
    <row r="738" spans="1:12" ht="12.75" customHeight="1" x14ac:dyDescent="0.2">
      <c r="A738" s="86" t="s">
        <v>181</v>
      </c>
      <c r="B738" s="86">
        <v>9</v>
      </c>
      <c r="C738" s="87">
        <v>801.45379388000003</v>
      </c>
      <c r="D738" s="87">
        <v>796.89647193999997</v>
      </c>
      <c r="E738" s="87">
        <v>0</v>
      </c>
      <c r="F738" s="87">
        <v>79.689647190000002</v>
      </c>
      <c r="G738" s="87">
        <v>199.22411799</v>
      </c>
      <c r="H738" s="87">
        <v>398.44823596999998</v>
      </c>
      <c r="I738" s="87">
        <v>0</v>
      </c>
      <c r="J738" s="87">
        <v>438.29305957000003</v>
      </c>
      <c r="K738" s="87">
        <v>517.98270676000004</v>
      </c>
      <c r="L738" s="87">
        <v>597.67235396000001</v>
      </c>
    </row>
    <row r="739" spans="1:12" ht="12.75" customHeight="1" x14ac:dyDescent="0.2">
      <c r="A739" s="86" t="s">
        <v>181</v>
      </c>
      <c r="B739" s="86">
        <v>10</v>
      </c>
      <c r="C739" s="87">
        <v>750.75442880000003</v>
      </c>
      <c r="D739" s="87">
        <v>747.35572986</v>
      </c>
      <c r="E739" s="87">
        <v>0</v>
      </c>
      <c r="F739" s="87">
        <v>74.735572989999994</v>
      </c>
      <c r="G739" s="87">
        <v>186.83893247</v>
      </c>
      <c r="H739" s="87">
        <v>373.67786493</v>
      </c>
      <c r="I739" s="87">
        <v>0</v>
      </c>
      <c r="J739" s="87">
        <v>411.04565142000001</v>
      </c>
      <c r="K739" s="87">
        <v>485.78122440999999</v>
      </c>
      <c r="L739" s="87">
        <v>560.51679739999997</v>
      </c>
    </row>
    <row r="740" spans="1:12" ht="12.75" customHeight="1" x14ac:dyDescent="0.2">
      <c r="A740" s="86" t="s">
        <v>181</v>
      </c>
      <c r="B740" s="86">
        <v>11</v>
      </c>
      <c r="C740" s="87">
        <v>672.81247412000005</v>
      </c>
      <c r="D740" s="87">
        <v>669.29691893999996</v>
      </c>
      <c r="E740" s="87">
        <v>0</v>
      </c>
      <c r="F740" s="87">
        <v>66.929691890000001</v>
      </c>
      <c r="G740" s="87">
        <v>167.32422973999999</v>
      </c>
      <c r="H740" s="87">
        <v>334.64845946999998</v>
      </c>
      <c r="I740" s="87">
        <v>0</v>
      </c>
      <c r="J740" s="87">
        <v>368.11330542000002</v>
      </c>
      <c r="K740" s="87">
        <v>435.04299730999998</v>
      </c>
      <c r="L740" s="87">
        <v>501.97268921</v>
      </c>
    </row>
    <row r="741" spans="1:12" ht="12.75" customHeight="1" x14ac:dyDescent="0.2">
      <c r="A741" s="86" t="s">
        <v>181</v>
      </c>
      <c r="B741" s="86">
        <v>12</v>
      </c>
      <c r="C741" s="87">
        <v>642.92830098000002</v>
      </c>
      <c r="D741" s="87">
        <v>638.47421949</v>
      </c>
      <c r="E741" s="87">
        <v>0</v>
      </c>
      <c r="F741" s="87">
        <v>63.847421949999998</v>
      </c>
      <c r="G741" s="87">
        <v>159.61855487</v>
      </c>
      <c r="H741" s="87">
        <v>319.23710975</v>
      </c>
      <c r="I741" s="87">
        <v>0</v>
      </c>
      <c r="J741" s="87">
        <v>351.16082072</v>
      </c>
      <c r="K741" s="87">
        <v>415.00824267000002</v>
      </c>
      <c r="L741" s="87">
        <v>478.85566462000003</v>
      </c>
    </row>
    <row r="742" spans="1:12" ht="12.75" customHeight="1" x14ac:dyDescent="0.2">
      <c r="A742" s="86" t="s">
        <v>181</v>
      </c>
      <c r="B742" s="86">
        <v>13</v>
      </c>
      <c r="C742" s="87">
        <v>648.80655937999995</v>
      </c>
      <c r="D742" s="87">
        <v>643.80155491000005</v>
      </c>
      <c r="E742" s="87">
        <v>0</v>
      </c>
      <c r="F742" s="87">
        <v>64.380155490000007</v>
      </c>
      <c r="G742" s="87">
        <v>160.95038872999999</v>
      </c>
      <c r="H742" s="87">
        <v>321.90077745999997</v>
      </c>
      <c r="I742" s="87">
        <v>0</v>
      </c>
      <c r="J742" s="87">
        <v>354.09085520000002</v>
      </c>
      <c r="K742" s="87">
        <v>418.47101069000001</v>
      </c>
      <c r="L742" s="87">
        <v>482.85116618000001</v>
      </c>
    </row>
    <row r="743" spans="1:12" ht="12.75" customHeight="1" x14ac:dyDescent="0.2">
      <c r="A743" s="86" t="s">
        <v>181</v>
      </c>
      <c r="B743" s="86">
        <v>14</v>
      </c>
      <c r="C743" s="87">
        <v>649.26085039999998</v>
      </c>
      <c r="D743" s="87">
        <v>644.16175582000005</v>
      </c>
      <c r="E743" s="87">
        <v>0</v>
      </c>
      <c r="F743" s="87">
        <v>64.416175580000001</v>
      </c>
      <c r="G743" s="87">
        <v>161.04043895999999</v>
      </c>
      <c r="H743" s="87">
        <v>322.08087791000003</v>
      </c>
      <c r="I743" s="87">
        <v>0</v>
      </c>
      <c r="J743" s="87">
        <v>354.28896570000001</v>
      </c>
      <c r="K743" s="87">
        <v>418.70514128000002</v>
      </c>
      <c r="L743" s="87">
        <v>483.12131686999999</v>
      </c>
    </row>
    <row r="744" spans="1:12" ht="12.75" customHeight="1" x14ac:dyDescent="0.2">
      <c r="A744" s="86" t="s">
        <v>181</v>
      </c>
      <c r="B744" s="86">
        <v>15</v>
      </c>
      <c r="C744" s="87">
        <v>647.25307993000001</v>
      </c>
      <c r="D744" s="87">
        <v>642.52177449999999</v>
      </c>
      <c r="E744" s="87">
        <v>0</v>
      </c>
      <c r="F744" s="87">
        <v>64.252177450000005</v>
      </c>
      <c r="G744" s="87">
        <v>160.63044363</v>
      </c>
      <c r="H744" s="87">
        <v>321.26088725</v>
      </c>
      <c r="I744" s="87">
        <v>0</v>
      </c>
      <c r="J744" s="87">
        <v>353.38697597999999</v>
      </c>
      <c r="K744" s="87">
        <v>417.63915343000002</v>
      </c>
      <c r="L744" s="87">
        <v>481.89133088</v>
      </c>
    </row>
    <row r="745" spans="1:12" ht="12.75" customHeight="1" x14ac:dyDescent="0.2">
      <c r="A745" s="86" t="s">
        <v>181</v>
      </c>
      <c r="B745" s="86">
        <v>16</v>
      </c>
      <c r="C745" s="87">
        <v>645.05679782000004</v>
      </c>
      <c r="D745" s="87">
        <v>641.85420612999997</v>
      </c>
      <c r="E745" s="87">
        <v>0</v>
      </c>
      <c r="F745" s="87">
        <v>64.185420609999994</v>
      </c>
      <c r="G745" s="87">
        <v>160.46355152999999</v>
      </c>
      <c r="H745" s="87">
        <v>320.92710306999999</v>
      </c>
      <c r="I745" s="87">
        <v>0</v>
      </c>
      <c r="J745" s="87">
        <v>353.01981337000001</v>
      </c>
      <c r="K745" s="87">
        <v>417.20523398</v>
      </c>
      <c r="L745" s="87">
        <v>481.3906546</v>
      </c>
    </row>
    <row r="746" spans="1:12" ht="12.75" customHeight="1" x14ac:dyDescent="0.2">
      <c r="A746" s="86" t="s">
        <v>181</v>
      </c>
      <c r="B746" s="86">
        <v>17</v>
      </c>
      <c r="C746" s="87">
        <v>650.69734094</v>
      </c>
      <c r="D746" s="87">
        <v>647.29930179999997</v>
      </c>
      <c r="E746" s="87">
        <v>0</v>
      </c>
      <c r="F746" s="87">
        <v>64.729930179999997</v>
      </c>
      <c r="G746" s="87">
        <v>161.82482544999999</v>
      </c>
      <c r="H746" s="87">
        <v>323.64965089999998</v>
      </c>
      <c r="I746" s="87">
        <v>0</v>
      </c>
      <c r="J746" s="87">
        <v>356.01461598999998</v>
      </c>
      <c r="K746" s="87">
        <v>420.74454616999998</v>
      </c>
      <c r="L746" s="87">
        <v>485.47447634999997</v>
      </c>
    </row>
    <row r="747" spans="1:12" ht="12.75" customHeight="1" x14ac:dyDescent="0.2">
      <c r="A747" s="86" t="s">
        <v>181</v>
      </c>
      <c r="B747" s="86">
        <v>18</v>
      </c>
      <c r="C747" s="87">
        <v>643.57038024999997</v>
      </c>
      <c r="D747" s="87">
        <v>639.98127965000003</v>
      </c>
      <c r="E747" s="87">
        <v>0</v>
      </c>
      <c r="F747" s="87">
        <v>63.998127969999999</v>
      </c>
      <c r="G747" s="87">
        <v>159.99531991000001</v>
      </c>
      <c r="H747" s="87">
        <v>319.99063983000002</v>
      </c>
      <c r="I747" s="87">
        <v>0</v>
      </c>
      <c r="J747" s="87">
        <v>351.98970380999998</v>
      </c>
      <c r="K747" s="87">
        <v>415.98783177000001</v>
      </c>
      <c r="L747" s="87">
        <v>479.98595974</v>
      </c>
    </row>
    <row r="748" spans="1:12" ht="12.75" customHeight="1" x14ac:dyDescent="0.2">
      <c r="A748" s="86" t="s">
        <v>181</v>
      </c>
      <c r="B748" s="86">
        <v>19</v>
      </c>
      <c r="C748" s="87">
        <v>645.73565581000003</v>
      </c>
      <c r="D748" s="87">
        <v>642.39986666000004</v>
      </c>
      <c r="E748" s="87">
        <v>0</v>
      </c>
      <c r="F748" s="87">
        <v>64.239986669999993</v>
      </c>
      <c r="G748" s="87">
        <v>160.59996666999999</v>
      </c>
      <c r="H748" s="87">
        <v>321.19993333000002</v>
      </c>
      <c r="I748" s="87">
        <v>0</v>
      </c>
      <c r="J748" s="87">
        <v>353.31992666000002</v>
      </c>
      <c r="K748" s="87">
        <v>417.55991332999997</v>
      </c>
      <c r="L748" s="87">
        <v>481.79989999999998</v>
      </c>
    </row>
    <row r="749" spans="1:12" ht="12.75" customHeight="1" x14ac:dyDescent="0.2">
      <c r="A749" s="86" t="s">
        <v>181</v>
      </c>
      <c r="B749" s="86">
        <v>20</v>
      </c>
      <c r="C749" s="87">
        <v>640.66071809000005</v>
      </c>
      <c r="D749" s="87">
        <v>637.38066432999995</v>
      </c>
      <c r="E749" s="87">
        <v>0</v>
      </c>
      <c r="F749" s="87">
        <v>63.738066430000003</v>
      </c>
      <c r="G749" s="87">
        <v>159.34516608000001</v>
      </c>
      <c r="H749" s="87">
        <v>318.69033216999998</v>
      </c>
      <c r="I749" s="87">
        <v>0</v>
      </c>
      <c r="J749" s="87">
        <v>350.55936537999997</v>
      </c>
      <c r="K749" s="87">
        <v>414.29743180999998</v>
      </c>
      <c r="L749" s="87">
        <v>478.03549824999999</v>
      </c>
    </row>
    <row r="750" spans="1:12" ht="12.75" customHeight="1" x14ac:dyDescent="0.2">
      <c r="A750" s="86" t="s">
        <v>181</v>
      </c>
      <c r="B750" s="86">
        <v>21</v>
      </c>
      <c r="C750" s="87">
        <v>654.20604668999999</v>
      </c>
      <c r="D750" s="87">
        <v>651.09506950000002</v>
      </c>
      <c r="E750" s="87">
        <v>0</v>
      </c>
      <c r="F750" s="87">
        <v>65.109506949999997</v>
      </c>
      <c r="G750" s="87">
        <v>162.77376738000001</v>
      </c>
      <c r="H750" s="87">
        <v>325.54753475000001</v>
      </c>
      <c r="I750" s="87">
        <v>0</v>
      </c>
      <c r="J750" s="87">
        <v>358.10228823</v>
      </c>
      <c r="K750" s="87">
        <v>423.21179518000002</v>
      </c>
      <c r="L750" s="87">
        <v>488.32130212999999</v>
      </c>
    </row>
    <row r="751" spans="1:12" ht="12.75" customHeight="1" x14ac:dyDescent="0.2">
      <c r="A751" s="86" t="s">
        <v>181</v>
      </c>
      <c r="B751" s="86">
        <v>22</v>
      </c>
      <c r="C751" s="87">
        <v>726.87954532000003</v>
      </c>
      <c r="D751" s="87">
        <v>723.19968624000001</v>
      </c>
      <c r="E751" s="87">
        <v>0</v>
      </c>
      <c r="F751" s="87">
        <v>72.319968619999997</v>
      </c>
      <c r="G751" s="87">
        <v>180.79992156</v>
      </c>
      <c r="H751" s="87">
        <v>361.59984312</v>
      </c>
      <c r="I751" s="87">
        <v>0</v>
      </c>
      <c r="J751" s="87">
        <v>397.75982742999997</v>
      </c>
      <c r="K751" s="87">
        <v>470.07979605999998</v>
      </c>
      <c r="L751" s="87">
        <v>542.39976467999998</v>
      </c>
    </row>
    <row r="752" spans="1:12" ht="12.75" customHeight="1" x14ac:dyDescent="0.2">
      <c r="A752" s="86" t="s">
        <v>181</v>
      </c>
      <c r="B752" s="86">
        <v>23</v>
      </c>
      <c r="C752" s="87">
        <v>760.98423430000003</v>
      </c>
      <c r="D752" s="87">
        <v>757.16027639000004</v>
      </c>
      <c r="E752" s="87">
        <v>0</v>
      </c>
      <c r="F752" s="87">
        <v>75.716027639999993</v>
      </c>
      <c r="G752" s="87">
        <v>189.29006910000001</v>
      </c>
      <c r="H752" s="87">
        <v>378.58013820000002</v>
      </c>
      <c r="I752" s="87">
        <v>0</v>
      </c>
      <c r="J752" s="87">
        <v>416.43815201000001</v>
      </c>
      <c r="K752" s="87">
        <v>492.15417965</v>
      </c>
      <c r="L752" s="87">
        <v>567.87020729000005</v>
      </c>
    </row>
    <row r="753" spans="1:12" ht="12.75" customHeight="1" x14ac:dyDescent="0.2">
      <c r="A753" s="86" t="s">
        <v>181</v>
      </c>
      <c r="B753" s="86">
        <v>24</v>
      </c>
      <c r="C753" s="87">
        <v>785.46456214</v>
      </c>
      <c r="D753" s="87">
        <v>781.22036944000001</v>
      </c>
      <c r="E753" s="87">
        <v>0</v>
      </c>
      <c r="F753" s="87">
        <v>78.122036940000001</v>
      </c>
      <c r="G753" s="87">
        <v>195.30509236</v>
      </c>
      <c r="H753" s="87">
        <v>390.61018472000001</v>
      </c>
      <c r="I753" s="87">
        <v>0</v>
      </c>
      <c r="J753" s="87">
        <v>429.67120319000003</v>
      </c>
      <c r="K753" s="87">
        <v>507.79324014000002</v>
      </c>
      <c r="L753" s="87">
        <v>585.91527708000001</v>
      </c>
    </row>
    <row r="754" spans="1:12" ht="12.75" customHeight="1" x14ac:dyDescent="0.2">
      <c r="A754" s="86" t="s">
        <v>182</v>
      </c>
      <c r="B754" s="86">
        <v>1</v>
      </c>
      <c r="C754" s="87">
        <v>759.29441727000005</v>
      </c>
      <c r="D754" s="87">
        <v>754.90186706999998</v>
      </c>
      <c r="E754" s="87">
        <v>0</v>
      </c>
      <c r="F754" s="87">
        <v>75.490186710000003</v>
      </c>
      <c r="G754" s="87">
        <v>188.72546677</v>
      </c>
      <c r="H754" s="87">
        <v>377.45093353999999</v>
      </c>
      <c r="I754" s="87">
        <v>0</v>
      </c>
      <c r="J754" s="87">
        <v>415.19602688999998</v>
      </c>
      <c r="K754" s="87">
        <v>490.68621359999997</v>
      </c>
      <c r="L754" s="87">
        <v>566.17640029999995</v>
      </c>
    </row>
    <row r="755" spans="1:12" ht="12.75" customHeight="1" x14ac:dyDescent="0.2">
      <c r="A755" s="86" t="s">
        <v>182</v>
      </c>
      <c r="B755" s="86">
        <v>2</v>
      </c>
      <c r="C755" s="87">
        <v>859.09801178999999</v>
      </c>
      <c r="D755" s="87">
        <v>853.96081069000002</v>
      </c>
      <c r="E755" s="87">
        <v>0</v>
      </c>
      <c r="F755" s="87">
        <v>85.396081069999994</v>
      </c>
      <c r="G755" s="87">
        <v>213.49020267</v>
      </c>
      <c r="H755" s="87">
        <v>426.98040535000001</v>
      </c>
      <c r="I755" s="87">
        <v>0</v>
      </c>
      <c r="J755" s="87">
        <v>469.67844588000003</v>
      </c>
      <c r="K755" s="87">
        <v>555.07452694999995</v>
      </c>
      <c r="L755" s="87">
        <v>640.47060801999999</v>
      </c>
    </row>
    <row r="756" spans="1:12" ht="12.75" customHeight="1" x14ac:dyDescent="0.2">
      <c r="A756" s="86" t="s">
        <v>182</v>
      </c>
      <c r="B756" s="86">
        <v>3</v>
      </c>
      <c r="C756" s="87">
        <v>909.10294160000001</v>
      </c>
      <c r="D756" s="87">
        <v>903.68866367999999</v>
      </c>
      <c r="E756" s="87">
        <v>0</v>
      </c>
      <c r="F756" s="87">
        <v>90.368866370000006</v>
      </c>
      <c r="G756" s="87">
        <v>225.92216592</v>
      </c>
      <c r="H756" s="87">
        <v>451.84433184</v>
      </c>
      <c r="I756" s="87">
        <v>0</v>
      </c>
      <c r="J756" s="87">
        <v>497.02876501999998</v>
      </c>
      <c r="K756" s="87">
        <v>587.39763139000002</v>
      </c>
      <c r="L756" s="87">
        <v>677.76649775999999</v>
      </c>
    </row>
    <row r="757" spans="1:12" ht="12.75" customHeight="1" x14ac:dyDescent="0.2">
      <c r="A757" s="86" t="s">
        <v>182</v>
      </c>
      <c r="B757" s="86">
        <v>4</v>
      </c>
      <c r="C757" s="87">
        <v>925.21764267000003</v>
      </c>
      <c r="D757" s="87">
        <v>919.86845647999996</v>
      </c>
      <c r="E757" s="87">
        <v>0</v>
      </c>
      <c r="F757" s="87">
        <v>91.986845650000006</v>
      </c>
      <c r="G757" s="87">
        <v>229.96711411999999</v>
      </c>
      <c r="H757" s="87">
        <v>459.93422823999998</v>
      </c>
      <c r="I757" s="87">
        <v>0</v>
      </c>
      <c r="J757" s="87">
        <v>505.92765106000002</v>
      </c>
      <c r="K757" s="87">
        <v>597.91449670999998</v>
      </c>
      <c r="L757" s="87">
        <v>689.90134235999994</v>
      </c>
    </row>
    <row r="758" spans="1:12" ht="12.75" customHeight="1" x14ac:dyDescent="0.2">
      <c r="A758" s="86" t="s">
        <v>182</v>
      </c>
      <c r="B758" s="86">
        <v>5</v>
      </c>
      <c r="C758" s="87">
        <v>933.94536526000002</v>
      </c>
      <c r="D758" s="87">
        <v>929.18835249000006</v>
      </c>
      <c r="E758" s="87">
        <v>0</v>
      </c>
      <c r="F758" s="87">
        <v>92.918835250000001</v>
      </c>
      <c r="G758" s="87">
        <v>232.29708812000001</v>
      </c>
      <c r="H758" s="87">
        <v>464.59417624999998</v>
      </c>
      <c r="I758" s="87">
        <v>0</v>
      </c>
      <c r="J758" s="87">
        <v>511.05359386999999</v>
      </c>
      <c r="K758" s="87">
        <v>603.97242912000002</v>
      </c>
      <c r="L758" s="87">
        <v>696.89126437000004</v>
      </c>
    </row>
    <row r="759" spans="1:12" ht="12.75" customHeight="1" x14ac:dyDescent="0.2">
      <c r="A759" s="86" t="s">
        <v>182</v>
      </c>
      <c r="B759" s="86">
        <v>6</v>
      </c>
      <c r="C759" s="87">
        <v>929.08873818999996</v>
      </c>
      <c r="D759" s="87">
        <v>924.49844350000001</v>
      </c>
      <c r="E759" s="87">
        <v>0</v>
      </c>
      <c r="F759" s="87">
        <v>92.449844350000006</v>
      </c>
      <c r="G759" s="87">
        <v>231.12461088000001</v>
      </c>
      <c r="H759" s="87">
        <v>462.24922175</v>
      </c>
      <c r="I759" s="87">
        <v>0</v>
      </c>
      <c r="J759" s="87">
        <v>508.47414393000003</v>
      </c>
      <c r="K759" s="87">
        <v>600.92398828</v>
      </c>
      <c r="L759" s="87">
        <v>693.37383263000004</v>
      </c>
    </row>
    <row r="760" spans="1:12" ht="12.75" customHeight="1" x14ac:dyDescent="0.2">
      <c r="A760" s="86" t="s">
        <v>182</v>
      </c>
      <c r="B760" s="86">
        <v>7</v>
      </c>
      <c r="C760" s="87">
        <v>871.82655533000002</v>
      </c>
      <c r="D760" s="87">
        <v>867.44671326000002</v>
      </c>
      <c r="E760" s="87">
        <v>0</v>
      </c>
      <c r="F760" s="87">
        <v>86.744671330000003</v>
      </c>
      <c r="G760" s="87">
        <v>216.86167832000001</v>
      </c>
      <c r="H760" s="87">
        <v>433.72335663000001</v>
      </c>
      <c r="I760" s="87">
        <v>0</v>
      </c>
      <c r="J760" s="87">
        <v>477.09569228999999</v>
      </c>
      <c r="K760" s="87">
        <v>563.84036361999995</v>
      </c>
      <c r="L760" s="87">
        <v>650.58503495000002</v>
      </c>
    </row>
    <row r="761" spans="1:12" ht="12.75" customHeight="1" x14ac:dyDescent="0.2">
      <c r="A761" s="86" t="s">
        <v>182</v>
      </c>
      <c r="B761" s="86">
        <v>8</v>
      </c>
      <c r="C761" s="87">
        <v>782.10324419000005</v>
      </c>
      <c r="D761" s="87">
        <v>778.48340569000004</v>
      </c>
      <c r="E761" s="87">
        <v>0</v>
      </c>
      <c r="F761" s="87">
        <v>77.848340570000005</v>
      </c>
      <c r="G761" s="87">
        <v>194.62085142000001</v>
      </c>
      <c r="H761" s="87">
        <v>389.24170285000002</v>
      </c>
      <c r="I761" s="87">
        <v>0</v>
      </c>
      <c r="J761" s="87">
        <v>428.16587313000002</v>
      </c>
      <c r="K761" s="87">
        <v>506.01421370000003</v>
      </c>
      <c r="L761" s="87">
        <v>583.86255427000003</v>
      </c>
    </row>
    <row r="762" spans="1:12" ht="12.75" customHeight="1" x14ac:dyDescent="0.2">
      <c r="A762" s="86" t="s">
        <v>182</v>
      </c>
      <c r="B762" s="86">
        <v>9</v>
      </c>
      <c r="C762" s="87">
        <v>767.25312912000004</v>
      </c>
      <c r="D762" s="87">
        <v>763.69765457999995</v>
      </c>
      <c r="E762" s="87">
        <v>0</v>
      </c>
      <c r="F762" s="87">
        <v>76.369765459999996</v>
      </c>
      <c r="G762" s="87">
        <v>190.92441364999999</v>
      </c>
      <c r="H762" s="87">
        <v>381.84882728999997</v>
      </c>
      <c r="I762" s="87">
        <v>0</v>
      </c>
      <c r="J762" s="87">
        <v>420.03371002</v>
      </c>
      <c r="K762" s="87">
        <v>496.40347548</v>
      </c>
      <c r="L762" s="87">
        <v>572.77324094000005</v>
      </c>
    </row>
    <row r="763" spans="1:12" ht="12.75" customHeight="1" x14ac:dyDescent="0.2">
      <c r="A763" s="86" t="s">
        <v>182</v>
      </c>
      <c r="B763" s="86">
        <v>10</v>
      </c>
      <c r="C763" s="87">
        <v>730.96345369000005</v>
      </c>
      <c r="D763" s="87">
        <v>727.19913031999999</v>
      </c>
      <c r="E763" s="87">
        <v>0</v>
      </c>
      <c r="F763" s="87">
        <v>72.719913030000001</v>
      </c>
      <c r="G763" s="87">
        <v>181.79978258</v>
      </c>
      <c r="H763" s="87">
        <v>363.59956516</v>
      </c>
      <c r="I763" s="87">
        <v>0</v>
      </c>
      <c r="J763" s="87">
        <v>399.95952168000002</v>
      </c>
      <c r="K763" s="87">
        <v>472.67943471000001</v>
      </c>
      <c r="L763" s="87">
        <v>545.39934774000005</v>
      </c>
    </row>
    <row r="764" spans="1:12" ht="12.75" customHeight="1" x14ac:dyDescent="0.2">
      <c r="A764" s="86" t="s">
        <v>182</v>
      </c>
      <c r="B764" s="86">
        <v>11</v>
      </c>
      <c r="C764" s="87">
        <v>640.81731147999994</v>
      </c>
      <c r="D764" s="87">
        <v>637.69059183000002</v>
      </c>
      <c r="E764" s="87">
        <v>0</v>
      </c>
      <c r="F764" s="87">
        <v>63.769059179999999</v>
      </c>
      <c r="G764" s="87">
        <v>159.42264796000001</v>
      </c>
      <c r="H764" s="87">
        <v>318.84529592000001</v>
      </c>
      <c r="I764" s="87">
        <v>0</v>
      </c>
      <c r="J764" s="87">
        <v>350.72982551000001</v>
      </c>
      <c r="K764" s="87">
        <v>414.49888469000001</v>
      </c>
      <c r="L764" s="87">
        <v>478.26794387000001</v>
      </c>
    </row>
    <row r="765" spans="1:12" ht="12.75" customHeight="1" x14ac:dyDescent="0.2">
      <c r="A765" s="86" t="s">
        <v>182</v>
      </c>
      <c r="B765" s="86">
        <v>12</v>
      </c>
      <c r="C765" s="87">
        <v>613.23181033000003</v>
      </c>
      <c r="D765" s="87">
        <v>610.33569059000001</v>
      </c>
      <c r="E765" s="87">
        <v>0</v>
      </c>
      <c r="F765" s="87">
        <v>61.033569059999998</v>
      </c>
      <c r="G765" s="87">
        <v>152.58392265000001</v>
      </c>
      <c r="H765" s="87">
        <v>305.16784530000001</v>
      </c>
      <c r="I765" s="87">
        <v>0</v>
      </c>
      <c r="J765" s="87">
        <v>335.68462982</v>
      </c>
      <c r="K765" s="87">
        <v>396.71819887999999</v>
      </c>
      <c r="L765" s="87">
        <v>457.75176793999998</v>
      </c>
    </row>
    <row r="766" spans="1:12" ht="12.75" customHeight="1" x14ac:dyDescent="0.2">
      <c r="A766" s="86" t="s">
        <v>182</v>
      </c>
      <c r="B766" s="86">
        <v>13</v>
      </c>
      <c r="C766" s="87">
        <v>614.08499807999999</v>
      </c>
      <c r="D766" s="87">
        <v>611.56505947000005</v>
      </c>
      <c r="E766" s="87">
        <v>0</v>
      </c>
      <c r="F766" s="87">
        <v>61.156505950000003</v>
      </c>
      <c r="G766" s="87">
        <v>152.89126486999999</v>
      </c>
      <c r="H766" s="87">
        <v>305.78252973999997</v>
      </c>
      <c r="I766" s="87">
        <v>0</v>
      </c>
      <c r="J766" s="87">
        <v>336.36078271000002</v>
      </c>
      <c r="K766" s="87">
        <v>397.51728866000002</v>
      </c>
      <c r="L766" s="87">
        <v>458.67379460000001</v>
      </c>
    </row>
    <row r="767" spans="1:12" ht="12.75" customHeight="1" x14ac:dyDescent="0.2">
      <c r="A767" s="86" t="s">
        <v>182</v>
      </c>
      <c r="B767" s="86">
        <v>14</v>
      </c>
      <c r="C767" s="87">
        <v>612.62832906999995</v>
      </c>
      <c r="D767" s="87">
        <v>610.13626008999995</v>
      </c>
      <c r="E767" s="87">
        <v>0</v>
      </c>
      <c r="F767" s="87">
        <v>61.013626010000003</v>
      </c>
      <c r="G767" s="87">
        <v>152.53406502000001</v>
      </c>
      <c r="H767" s="87">
        <v>305.06813004999998</v>
      </c>
      <c r="I767" s="87">
        <v>0</v>
      </c>
      <c r="J767" s="87">
        <v>335.57494305</v>
      </c>
      <c r="K767" s="87">
        <v>396.58856906</v>
      </c>
      <c r="L767" s="87">
        <v>457.60219506999999</v>
      </c>
    </row>
    <row r="768" spans="1:12" ht="12.75" customHeight="1" x14ac:dyDescent="0.2">
      <c r="A768" s="86" t="s">
        <v>182</v>
      </c>
      <c r="B768" s="86">
        <v>15</v>
      </c>
      <c r="C768" s="87">
        <v>611.76462562999995</v>
      </c>
      <c r="D768" s="87">
        <v>609.10831385999995</v>
      </c>
      <c r="E768" s="87">
        <v>0</v>
      </c>
      <c r="F768" s="87">
        <v>60.910831389999998</v>
      </c>
      <c r="G768" s="87">
        <v>152.27707846999999</v>
      </c>
      <c r="H768" s="87">
        <v>304.55415692999998</v>
      </c>
      <c r="I768" s="87">
        <v>0</v>
      </c>
      <c r="J768" s="87">
        <v>335.00957261999997</v>
      </c>
      <c r="K768" s="87">
        <v>395.92040401000003</v>
      </c>
      <c r="L768" s="87">
        <v>456.83123540000003</v>
      </c>
    </row>
    <row r="769" spans="1:12" ht="12.75" customHeight="1" x14ac:dyDescent="0.2">
      <c r="A769" s="86" t="s">
        <v>182</v>
      </c>
      <c r="B769" s="86">
        <v>16</v>
      </c>
      <c r="C769" s="87">
        <v>615.90880319999997</v>
      </c>
      <c r="D769" s="87">
        <v>612.94072999000002</v>
      </c>
      <c r="E769" s="87">
        <v>0</v>
      </c>
      <c r="F769" s="87">
        <v>61.294072999999997</v>
      </c>
      <c r="G769" s="87">
        <v>153.23518250000001</v>
      </c>
      <c r="H769" s="87">
        <v>306.47036500000002</v>
      </c>
      <c r="I769" s="87">
        <v>0</v>
      </c>
      <c r="J769" s="87">
        <v>337.11740149000002</v>
      </c>
      <c r="K769" s="87">
        <v>398.41147448999999</v>
      </c>
      <c r="L769" s="87">
        <v>459.70554749000001</v>
      </c>
    </row>
    <row r="770" spans="1:12" ht="12.75" customHeight="1" x14ac:dyDescent="0.2">
      <c r="A770" s="86" t="s">
        <v>182</v>
      </c>
      <c r="B770" s="86">
        <v>17</v>
      </c>
      <c r="C770" s="87">
        <v>619.72181921000004</v>
      </c>
      <c r="D770" s="87">
        <v>616.76704136000001</v>
      </c>
      <c r="E770" s="87">
        <v>0</v>
      </c>
      <c r="F770" s="87">
        <v>61.676704139999998</v>
      </c>
      <c r="G770" s="87">
        <v>154.19176034</v>
      </c>
      <c r="H770" s="87">
        <v>308.38352068</v>
      </c>
      <c r="I770" s="87">
        <v>0</v>
      </c>
      <c r="J770" s="87">
        <v>339.22187274999999</v>
      </c>
      <c r="K770" s="87">
        <v>400.89857688000001</v>
      </c>
      <c r="L770" s="87">
        <v>462.57528101999998</v>
      </c>
    </row>
    <row r="771" spans="1:12" ht="12.75" customHeight="1" x14ac:dyDescent="0.2">
      <c r="A771" s="86" t="s">
        <v>182</v>
      </c>
      <c r="B771" s="86">
        <v>18</v>
      </c>
      <c r="C771" s="87">
        <v>611.96146720000002</v>
      </c>
      <c r="D771" s="87">
        <v>608.71688108000001</v>
      </c>
      <c r="E771" s="87">
        <v>0</v>
      </c>
      <c r="F771" s="87">
        <v>60.871688110000001</v>
      </c>
      <c r="G771" s="87">
        <v>152.17922027</v>
      </c>
      <c r="H771" s="87">
        <v>304.35844054</v>
      </c>
      <c r="I771" s="87">
        <v>0</v>
      </c>
      <c r="J771" s="87">
        <v>334.79428459000002</v>
      </c>
      <c r="K771" s="87">
        <v>395.6659727</v>
      </c>
      <c r="L771" s="87">
        <v>456.53766080999998</v>
      </c>
    </row>
    <row r="772" spans="1:12" ht="12.75" customHeight="1" x14ac:dyDescent="0.2">
      <c r="A772" s="86" t="s">
        <v>182</v>
      </c>
      <c r="B772" s="86">
        <v>19</v>
      </c>
      <c r="C772" s="87">
        <v>617.52819966000004</v>
      </c>
      <c r="D772" s="87">
        <v>614.48502307000001</v>
      </c>
      <c r="E772" s="87">
        <v>0</v>
      </c>
      <c r="F772" s="87">
        <v>61.448502310000002</v>
      </c>
      <c r="G772" s="87">
        <v>153.62125577</v>
      </c>
      <c r="H772" s="87">
        <v>307.24251154000001</v>
      </c>
      <c r="I772" s="87">
        <v>0</v>
      </c>
      <c r="J772" s="87">
        <v>337.96676269</v>
      </c>
      <c r="K772" s="87">
        <v>399.41526499999998</v>
      </c>
      <c r="L772" s="87">
        <v>460.86376730000001</v>
      </c>
    </row>
    <row r="773" spans="1:12" ht="12.75" customHeight="1" x14ac:dyDescent="0.2">
      <c r="A773" s="86" t="s">
        <v>182</v>
      </c>
      <c r="B773" s="86">
        <v>20</v>
      </c>
      <c r="C773" s="87">
        <v>617.47040251999999</v>
      </c>
      <c r="D773" s="87">
        <v>614.54991983000002</v>
      </c>
      <c r="E773" s="87">
        <v>0</v>
      </c>
      <c r="F773" s="87">
        <v>61.454991980000003</v>
      </c>
      <c r="G773" s="87">
        <v>153.63747996000001</v>
      </c>
      <c r="H773" s="87">
        <v>307.27495992000001</v>
      </c>
      <c r="I773" s="87">
        <v>0</v>
      </c>
      <c r="J773" s="87">
        <v>338.00245590999998</v>
      </c>
      <c r="K773" s="87">
        <v>399.45744789000003</v>
      </c>
      <c r="L773" s="87">
        <v>460.91243987000001</v>
      </c>
    </row>
    <row r="774" spans="1:12" ht="12.75" customHeight="1" x14ac:dyDescent="0.2">
      <c r="A774" s="86" t="s">
        <v>182</v>
      </c>
      <c r="B774" s="86">
        <v>21</v>
      </c>
      <c r="C774" s="87">
        <v>613.48041519000003</v>
      </c>
      <c r="D774" s="87">
        <v>610.62815281999997</v>
      </c>
      <c r="E774" s="87">
        <v>0</v>
      </c>
      <c r="F774" s="87">
        <v>61.062815280000002</v>
      </c>
      <c r="G774" s="87">
        <v>152.65703821</v>
      </c>
      <c r="H774" s="87">
        <v>305.31407640999998</v>
      </c>
      <c r="I774" s="87">
        <v>0</v>
      </c>
      <c r="J774" s="87">
        <v>335.84548404999998</v>
      </c>
      <c r="K774" s="87">
        <v>396.90829932999998</v>
      </c>
      <c r="L774" s="87">
        <v>457.97111461999998</v>
      </c>
    </row>
    <row r="775" spans="1:12" ht="12.75" customHeight="1" x14ac:dyDescent="0.2">
      <c r="A775" s="86" t="s">
        <v>182</v>
      </c>
      <c r="B775" s="86">
        <v>22</v>
      </c>
      <c r="C775" s="87">
        <v>684.80648789999998</v>
      </c>
      <c r="D775" s="87">
        <v>681.62250766</v>
      </c>
      <c r="E775" s="87">
        <v>0</v>
      </c>
      <c r="F775" s="87">
        <v>68.16225077</v>
      </c>
      <c r="G775" s="87">
        <v>170.40562692</v>
      </c>
      <c r="H775" s="87">
        <v>340.81125383</v>
      </c>
      <c r="I775" s="87">
        <v>0</v>
      </c>
      <c r="J775" s="87">
        <v>374.89237921</v>
      </c>
      <c r="K775" s="87">
        <v>443.05462998000002</v>
      </c>
      <c r="L775" s="87">
        <v>511.21688074999997</v>
      </c>
    </row>
    <row r="776" spans="1:12" ht="12.75" customHeight="1" x14ac:dyDescent="0.2">
      <c r="A776" s="86" t="s">
        <v>182</v>
      </c>
      <c r="B776" s="86">
        <v>23</v>
      </c>
      <c r="C776" s="87">
        <v>746.41696235999996</v>
      </c>
      <c r="D776" s="87">
        <v>742.98759560999997</v>
      </c>
      <c r="E776" s="87">
        <v>0</v>
      </c>
      <c r="F776" s="87">
        <v>74.298759559999993</v>
      </c>
      <c r="G776" s="87">
        <v>185.74689889999999</v>
      </c>
      <c r="H776" s="87">
        <v>371.49379780999999</v>
      </c>
      <c r="I776" s="87">
        <v>0</v>
      </c>
      <c r="J776" s="87">
        <v>408.64317758999999</v>
      </c>
      <c r="K776" s="87">
        <v>482.94193715</v>
      </c>
      <c r="L776" s="87">
        <v>557.24069670999995</v>
      </c>
    </row>
    <row r="777" spans="1:12" ht="12.75" customHeight="1" x14ac:dyDescent="0.2">
      <c r="A777" s="86" t="s">
        <v>182</v>
      </c>
      <c r="B777" s="86">
        <v>24</v>
      </c>
      <c r="C777" s="87">
        <v>771.47238586000003</v>
      </c>
      <c r="D777" s="87">
        <v>767.88515999000003</v>
      </c>
      <c r="E777" s="87">
        <v>0</v>
      </c>
      <c r="F777" s="87">
        <v>76.788516000000001</v>
      </c>
      <c r="G777" s="87">
        <v>191.97129000000001</v>
      </c>
      <c r="H777" s="87">
        <v>383.94258000000002</v>
      </c>
      <c r="I777" s="87">
        <v>0</v>
      </c>
      <c r="J777" s="87">
        <v>422.33683798999999</v>
      </c>
      <c r="K777" s="87">
        <v>499.12535399000001</v>
      </c>
      <c r="L777" s="87">
        <v>575.91386998999997</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2017-09-18T11:22:12Z</dcterms:modified>
</cp:coreProperties>
</file>